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Эля\Desktop\РАБОТА\Отдел\2024\Инвестиционный стандарт\"/>
    </mc:Choice>
  </mc:AlternateContent>
  <workbookProtection workbookAlgorithmName="SHA-512" workbookHashValue="3G4/0qQBPeKOi4og+vwBiwlyPbn6SXhGGCTDEGocB3eNtIvST51DbnQY49MhPX5vTBpDJMVpA3sO/8XdWuyHVg==" workbookSaltValue="pUOrg6udj9WVRNtXKqi5yw==" workbookSpinCount="100000" lockStructure="1"/>
  <bookViews>
    <workbookView xWindow="0" yWindow="0" windowWidth="19200" windowHeight="11595"/>
  </bookViews>
  <sheets>
    <sheet name="Инвестиционные_проекты" sheetId="1" r:id="rId1"/>
    <sheet name="ФЛК" sheetId="2" r:id="rId2"/>
    <sheet name="Техлист" sheetId="3" state="veryHidden" r:id="rId3"/>
    <sheet name="Инструкция" sheetId="4" r:id="rId4"/>
  </sheets>
  <externalReferences>
    <externalReference r:id="rId5"/>
  </externalReferences>
  <definedNames>
    <definedName name="Аквакультура">#REF!</definedName>
    <definedName name="Виноградник">#REF!</definedName>
    <definedName name="год">[1]ТехЛист!$E$21:$E$44</definedName>
    <definedName name="ед_изм">OFFSET(Инвестиционные_проекты!$BH$1047888,MATCH(Инвестиционные_проекты!XEZ1,Инвестиционные_проекты!$BH$1047889:$BH$1047975,0),1,COUNTIF(Инвестиционные_проекты!$BH$1047889:$BH$1047975,Инвестиционные_проекты!XEZ1),1)</definedName>
    <definedName name="Животноводство">#REF!</definedName>
    <definedName name="к20">[1]ТехЛист!$J$3:$J$16</definedName>
    <definedName name="к23">[1]ТехЛист!$J$20:$J$26</definedName>
    <definedName name="месяц">[1]ТехЛист!$D$21:$D$32</definedName>
    <definedName name="_xlnm.Print_Area" localSheetId="0">Инвестиционные_проекты!$A$1:$AD$499</definedName>
    <definedName name="_xlnm.Print_Area" localSheetId="1">ФЛК!$A$1:$C$12</definedName>
    <definedName name="ОНД">[1]ТехЛист!$B$5:$B$37</definedName>
    <definedName name="СМ1">ФЛК!$1:$1</definedName>
    <definedName name="стадия">[1]ТехЛист!$D$13:$D$15</definedName>
    <definedName name="тип">[1]ТехЛист!$D$4:$D$5</definedName>
  </definedNames>
  <calcPr calcId="152511"/>
</workbook>
</file>

<file path=xl/calcChain.xml><?xml version="1.0" encoding="utf-8"?>
<calcChain xmlns="http://schemas.openxmlformats.org/spreadsheetml/2006/main">
  <c r="AE995" i="3" l="1"/>
  <c r="AF995" i="3" s="1"/>
  <c r="AB995" i="3"/>
  <c r="AC995" i="3" s="1"/>
  <c r="Z995" i="3"/>
  <c r="Y995" i="3"/>
  <c r="W995" i="3"/>
  <c r="V995" i="3"/>
  <c r="S995" i="3"/>
  <c r="T995" i="3" s="1"/>
  <c r="P995" i="3"/>
  <c r="Q995" i="3" s="1"/>
  <c r="N995" i="3"/>
  <c r="M995" i="3"/>
  <c r="K995" i="3"/>
  <c r="J995" i="3"/>
  <c r="G995" i="3"/>
  <c r="H995" i="3" s="1"/>
  <c r="D995" i="3"/>
  <c r="E995" i="3" s="1"/>
  <c r="A995" i="3"/>
  <c r="B995" i="3" s="1"/>
  <c r="AE994" i="3"/>
  <c r="AF994" i="3" s="1"/>
  <c r="AB994" i="3"/>
  <c r="AC994" i="3" s="1"/>
  <c r="Y994" i="3"/>
  <c r="Z994" i="3" s="1"/>
  <c r="V994" i="3"/>
  <c r="W994" i="3" s="1"/>
  <c r="S994" i="3"/>
  <c r="T994" i="3" s="1"/>
  <c r="P994" i="3"/>
  <c r="Q994" i="3" s="1"/>
  <c r="M994" i="3"/>
  <c r="N994" i="3" s="1"/>
  <c r="J994" i="3"/>
  <c r="K994" i="3" s="1"/>
  <c r="G994" i="3"/>
  <c r="H994" i="3" s="1"/>
  <c r="D994" i="3"/>
  <c r="E994" i="3" s="1"/>
  <c r="A994" i="3"/>
  <c r="B994" i="3" s="1"/>
  <c r="AE993" i="3"/>
  <c r="AF993" i="3" s="1"/>
  <c r="AB993" i="3"/>
  <c r="AC993" i="3" s="1"/>
  <c r="Y993" i="3"/>
  <c r="Z993" i="3" s="1"/>
  <c r="W993" i="3"/>
  <c r="V993" i="3"/>
  <c r="S993" i="3"/>
  <c r="T993" i="3" s="1"/>
  <c r="P993" i="3"/>
  <c r="Q993" i="3" s="1"/>
  <c r="M993" i="3"/>
  <c r="N993" i="3" s="1"/>
  <c r="K993" i="3"/>
  <c r="J993" i="3"/>
  <c r="G993" i="3"/>
  <c r="H993" i="3" s="1"/>
  <c r="D993" i="3"/>
  <c r="E993" i="3" s="1"/>
  <c r="A993" i="3"/>
  <c r="B993" i="3" s="1"/>
  <c r="AF992" i="3"/>
  <c r="AE992" i="3"/>
  <c r="AB992" i="3"/>
  <c r="AC992" i="3" s="1"/>
  <c r="Y992" i="3"/>
  <c r="Z992" i="3" s="1"/>
  <c r="V992" i="3"/>
  <c r="W992" i="3" s="1"/>
  <c r="T992" i="3"/>
  <c r="S992" i="3"/>
  <c r="P992" i="3"/>
  <c r="Q992" i="3" s="1"/>
  <c r="M992" i="3"/>
  <c r="N992" i="3" s="1"/>
  <c r="J992" i="3"/>
  <c r="K992" i="3" s="1"/>
  <c r="H992" i="3"/>
  <c r="G992" i="3"/>
  <c r="D992" i="3"/>
  <c r="E992" i="3" s="1"/>
  <c r="A992" i="3"/>
  <c r="B992" i="3" s="1"/>
  <c r="AE991" i="3"/>
  <c r="AF991" i="3" s="1"/>
  <c r="AB991" i="3"/>
  <c r="AC991" i="3" s="1"/>
  <c r="Y991" i="3"/>
  <c r="Z991" i="3" s="1"/>
  <c r="W991" i="3"/>
  <c r="V991" i="3"/>
  <c r="S991" i="3"/>
  <c r="T991" i="3" s="1"/>
  <c r="P991" i="3"/>
  <c r="Q991" i="3" s="1"/>
  <c r="M991" i="3"/>
  <c r="N991" i="3" s="1"/>
  <c r="K991" i="3"/>
  <c r="J991" i="3"/>
  <c r="G991" i="3"/>
  <c r="H991" i="3" s="1"/>
  <c r="D991" i="3"/>
  <c r="E991" i="3" s="1"/>
  <c r="A991" i="3"/>
  <c r="B991" i="3" s="1"/>
  <c r="AF990" i="3"/>
  <c r="AE990" i="3"/>
  <c r="AB990" i="3"/>
  <c r="AC990" i="3" s="1"/>
  <c r="Y990" i="3"/>
  <c r="Z990" i="3" s="1"/>
  <c r="V990" i="3"/>
  <c r="W990" i="3" s="1"/>
  <c r="T990" i="3"/>
  <c r="S990" i="3"/>
  <c r="P990" i="3"/>
  <c r="Q990" i="3" s="1"/>
  <c r="M990" i="3"/>
  <c r="N990" i="3" s="1"/>
  <c r="J990" i="3"/>
  <c r="K990" i="3" s="1"/>
  <c r="H990" i="3"/>
  <c r="G990" i="3"/>
  <c r="D990" i="3"/>
  <c r="E990" i="3" s="1"/>
  <c r="A990" i="3"/>
  <c r="B990" i="3" s="1"/>
  <c r="AE989" i="3"/>
  <c r="AF989" i="3" s="1"/>
  <c r="AB989" i="3"/>
  <c r="AC989" i="3" s="1"/>
  <c r="Y989" i="3"/>
  <c r="Z989" i="3" s="1"/>
  <c r="W989" i="3"/>
  <c r="V989" i="3"/>
  <c r="S989" i="3"/>
  <c r="T989" i="3" s="1"/>
  <c r="P989" i="3"/>
  <c r="Q989" i="3" s="1"/>
  <c r="M989" i="3"/>
  <c r="N989" i="3" s="1"/>
  <c r="K989" i="3"/>
  <c r="J989" i="3"/>
  <c r="G989" i="3"/>
  <c r="H989" i="3" s="1"/>
  <c r="D989" i="3"/>
  <c r="E989" i="3" s="1"/>
  <c r="A989" i="3"/>
  <c r="B989" i="3" s="1"/>
  <c r="AF988" i="3"/>
  <c r="AE988" i="3"/>
  <c r="AB988" i="3"/>
  <c r="AC988" i="3" s="1"/>
  <c r="Y988" i="3"/>
  <c r="Z988" i="3" s="1"/>
  <c r="V988" i="3"/>
  <c r="W988" i="3" s="1"/>
  <c r="T988" i="3"/>
  <c r="S988" i="3"/>
  <c r="P988" i="3"/>
  <c r="Q988" i="3" s="1"/>
  <c r="M988" i="3"/>
  <c r="N988" i="3" s="1"/>
  <c r="J988" i="3"/>
  <c r="K988" i="3" s="1"/>
  <c r="H988" i="3"/>
  <c r="G988" i="3"/>
  <c r="D988" i="3"/>
  <c r="E988" i="3" s="1"/>
  <c r="A988" i="3"/>
  <c r="B988" i="3" s="1"/>
  <c r="AE987" i="3"/>
  <c r="AF987" i="3" s="1"/>
  <c r="AB987" i="3"/>
  <c r="AC987" i="3" s="1"/>
  <c r="Y987" i="3"/>
  <c r="Z987" i="3" s="1"/>
  <c r="W987" i="3"/>
  <c r="V987" i="3"/>
  <c r="S987" i="3"/>
  <c r="T987" i="3" s="1"/>
  <c r="P987" i="3"/>
  <c r="Q987" i="3" s="1"/>
  <c r="M987" i="3"/>
  <c r="N987" i="3" s="1"/>
  <c r="K987" i="3"/>
  <c r="J987" i="3"/>
  <c r="G987" i="3"/>
  <c r="H987" i="3" s="1"/>
  <c r="D987" i="3"/>
  <c r="E987" i="3" s="1"/>
  <c r="A987" i="3"/>
  <c r="B987" i="3" s="1"/>
  <c r="AF986" i="3"/>
  <c r="AE986" i="3"/>
  <c r="AB986" i="3"/>
  <c r="AC986" i="3" s="1"/>
  <c r="Y986" i="3"/>
  <c r="Z986" i="3" s="1"/>
  <c r="V986" i="3"/>
  <c r="W986" i="3" s="1"/>
  <c r="T986" i="3"/>
  <c r="S986" i="3"/>
  <c r="P986" i="3"/>
  <c r="Q986" i="3" s="1"/>
  <c r="M986" i="3"/>
  <c r="N986" i="3" s="1"/>
  <c r="J986" i="3"/>
  <c r="K986" i="3" s="1"/>
  <c r="H986" i="3"/>
  <c r="G986" i="3"/>
  <c r="D986" i="3"/>
  <c r="E986" i="3" s="1"/>
  <c r="A986" i="3"/>
  <c r="B986" i="3" s="1"/>
  <c r="AE985" i="3"/>
  <c r="AF985" i="3" s="1"/>
  <c r="AB985" i="3"/>
  <c r="AC985" i="3" s="1"/>
  <c r="Y985" i="3"/>
  <c r="Z985" i="3" s="1"/>
  <c r="W985" i="3"/>
  <c r="V985" i="3"/>
  <c r="S985" i="3"/>
  <c r="T985" i="3" s="1"/>
  <c r="P985" i="3"/>
  <c r="Q985" i="3" s="1"/>
  <c r="M985" i="3"/>
  <c r="N985" i="3" s="1"/>
  <c r="K985" i="3"/>
  <c r="J985" i="3"/>
  <c r="G985" i="3"/>
  <c r="H985" i="3" s="1"/>
  <c r="D985" i="3"/>
  <c r="E985" i="3" s="1"/>
  <c r="A985" i="3"/>
  <c r="B985" i="3" s="1"/>
  <c r="AF984" i="3"/>
  <c r="AE984" i="3"/>
  <c r="AB984" i="3"/>
  <c r="AC984" i="3" s="1"/>
  <c r="Y984" i="3"/>
  <c r="Z984" i="3" s="1"/>
  <c r="V984" i="3"/>
  <c r="W984" i="3" s="1"/>
  <c r="T984" i="3"/>
  <c r="S984" i="3"/>
  <c r="P984" i="3"/>
  <c r="Q984" i="3" s="1"/>
  <c r="M984" i="3"/>
  <c r="N984" i="3" s="1"/>
  <c r="J984" i="3"/>
  <c r="K984" i="3" s="1"/>
  <c r="H984" i="3"/>
  <c r="G984" i="3"/>
  <c r="D984" i="3"/>
  <c r="E984" i="3" s="1"/>
  <c r="A984" i="3"/>
  <c r="B984" i="3" s="1"/>
  <c r="AE983" i="3"/>
  <c r="AF983" i="3" s="1"/>
  <c r="AB983" i="3"/>
  <c r="AC983" i="3" s="1"/>
  <c r="Y983" i="3"/>
  <c r="Z983" i="3" s="1"/>
  <c r="W983" i="3"/>
  <c r="V983" i="3"/>
  <c r="S983" i="3"/>
  <c r="T983" i="3" s="1"/>
  <c r="P983" i="3"/>
  <c r="Q983" i="3" s="1"/>
  <c r="M983" i="3"/>
  <c r="N983" i="3" s="1"/>
  <c r="K983" i="3"/>
  <c r="J983" i="3"/>
  <c r="G983" i="3"/>
  <c r="H983" i="3" s="1"/>
  <c r="D983" i="3"/>
  <c r="E983" i="3" s="1"/>
  <c r="A983" i="3"/>
  <c r="B983" i="3" s="1"/>
  <c r="AF982" i="3"/>
  <c r="AE982" i="3"/>
  <c r="AB982" i="3"/>
  <c r="AC982" i="3" s="1"/>
  <c r="Y982" i="3"/>
  <c r="Z982" i="3" s="1"/>
  <c r="V982" i="3"/>
  <c r="W982" i="3" s="1"/>
  <c r="T982" i="3"/>
  <c r="S982" i="3"/>
  <c r="P982" i="3"/>
  <c r="Q982" i="3" s="1"/>
  <c r="M982" i="3"/>
  <c r="N982" i="3" s="1"/>
  <c r="J982" i="3"/>
  <c r="K982" i="3" s="1"/>
  <c r="H982" i="3"/>
  <c r="G982" i="3"/>
  <c r="D982" i="3"/>
  <c r="E982" i="3" s="1"/>
  <c r="A982" i="3"/>
  <c r="B982" i="3" s="1"/>
  <c r="AE981" i="3"/>
  <c r="AF981" i="3" s="1"/>
  <c r="AB981" i="3"/>
  <c r="AC981" i="3" s="1"/>
  <c r="Y981" i="3"/>
  <c r="Z981" i="3" s="1"/>
  <c r="W981" i="3"/>
  <c r="V981" i="3"/>
  <c r="S981" i="3"/>
  <c r="T981" i="3" s="1"/>
  <c r="P981" i="3"/>
  <c r="Q981" i="3" s="1"/>
  <c r="M981" i="3"/>
  <c r="N981" i="3" s="1"/>
  <c r="K981" i="3"/>
  <c r="J981" i="3"/>
  <c r="G981" i="3"/>
  <c r="H981" i="3" s="1"/>
  <c r="D981" i="3"/>
  <c r="E981" i="3" s="1"/>
  <c r="A981" i="3"/>
  <c r="B981" i="3" s="1"/>
  <c r="AF980" i="3"/>
  <c r="AE980" i="3"/>
  <c r="AB980" i="3"/>
  <c r="AC980" i="3" s="1"/>
  <c r="Y980" i="3"/>
  <c r="Z980" i="3" s="1"/>
  <c r="V980" i="3"/>
  <c r="W980" i="3" s="1"/>
  <c r="T980" i="3"/>
  <c r="S980" i="3"/>
  <c r="P980" i="3"/>
  <c r="Q980" i="3" s="1"/>
  <c r="M980" i="3"/>
  <c r="N980" i="3" s="1"/>
  <c r="J980" i="3"/>
  <c r="K980" i="3" s="1"/>
  <c r="G980" i="3"/>
  <c r="H980" i="3" s="1"/>
  <c r="D980" i="3"/>
  <c r="E980" i="3" s="1"/>
  <c r="A980" i="3"/>
  <c r="B980" i="3" s="1"/>
  <c r="AF979" i="3"/>
  <c r="AE979" i="3"/>
  <c r="AB979" i="3"/>
  <c r="AC979" i="3" s="1"/>
  <c r="Y979" i="3"/>
  <c r="Z979" i="3" s="1"/>
  <c r="V979" i="3"/>
  <c r="W979" i="3" s="1"/>
  <c r="S979" i="3"/>
  <c r="T979" i="3" s="1"/>
  <c r="P979" i="3"/>
  <c r="Q979" i="3" s="1"/>
  <c r="M979" i="3"/>
  <c r="N979" i="3" s="1"/>
  <c r="J979" i="3"/>
  <c r="K979" i="3" s="1"/>
  <c r="H979" i="3"/>
  <c r="G979" i="3"/>
  <c r="D979" i="3"/>
  <c r="E979" i="3" s="1"/>
  <c r="A979" i="3"/>
  <c r="B979" i="3" s="1"/>
  <c r="AE978" i="3"/>
  <c r="AF978" i="3" s="1"/>
  <c r="AB978" i="3"/>
  <c r="AC978" i="3" s="1"/>
  <c r="Y978" i="3"/>
  <c r="Z978" i="3" s="1"/>
  <c r="V978" i="3"/>
  <c r="W978" i="3" s="1"/>
  <c r="S978" i="3"/>
  <c r="T978" i="3" s="1"/>
  <c r="P978" i="3"/>
  <c r="Q978" i="3" s="1"/>
  <c r="M978" i="3"/>
  <c r="N978" i="3" s="1"/>
  <c r="J978" i="3"/>
  <c r="K978" i="3" s="1"/>
  <c r="G978" i="3"/>
  <c r="H978" i="3" s="1"/>
  <c r="E978" i="3"/>
  <c r="D978" i="3"/>
  <c r="A978" i="3"/>
  <c r="B978" i="3" s="1"/>
  <c r="AE977" i="3"/>
  <c r="AF977" i="3" s="1"/>
  <c r="AB977" i="3"/>
  <c r="AC977" i="3" s="1"/>
  <c r="Y977" i="3"/>
  <c r="Z977" i="3" s="1"/>
  <c r="V977" i="3"/>
  <c r="W977" i="3" s="1"/>
  <c r="S977" i="3"/>
  <c r="T977" i="3" s="1"/>
  <c r="P977" i="3"/>
  <c r="Q977" i="3" s="1"/>
  <c r="M977" i="3"/>
  <c r="N977" i="3" s="1"/>
  <c r="J977" i="3"/>
  <c r="K977" i="3" s="1"/>
  <c r="G977" i="3"/>
  <c r="H977" i="3" s="1"/>
  <c r="D977" i="3"/>
  <c r="E977" i="3" s="1"/>
  <c r="B977" i="3"/>
  <c r="A977" i="3"/>
  <c r="AE976" i="3"/>
  <c r="AF976" i="3" s="1"/>
  <c r="AB976" i="3"/>
  <c r="AC976" i="3" s="1"/>
  <c r="Z976" i="3"/>
  <c r="Y976" i="3"/>
  <c r="W976" i="3"/>
  <c r="V976" i="3"/>
  <c r="S976" i="3"/>
  <c r="T976" i="3" s="1"/>
  <c r="P976" i="3"/>
  <c r="Q976" i="3" s="1"/>
  <c r="N976" i="3"/>
  <c r="M976" i="3"/>
  <c r="K976" i="3"/>
  <c r="J976" i="3"/>
  <c r="G976" i="3"/>
  <c r="H976" i="3" s="1"/>
  <c r="D976" i="3"/>
  <c r="E976" i="3" s="1"/>
  <c r="B976" i="3"/>
  <c r="A976" i="3"/>
  <c r="AF975" i="3"/>
  <c r="AE975" i="3"/>
  <c r="AB975" i="3"/>
  <c r="AC975" i="3" s="1"/>
  <c r="Y975" i="3"/>
  <c r="Z975" i="3" s="1"/>
  <c r="W975" i="3"/>
  <c r="V975" i="3"/>
  <c r="T975" i="3"/>
  <c r="S975" i="3"/>
  <c r="P975" i="3"/>
  <c r="Q975" i="3" s="1"/>
  <c r="M975" i="3"/>
  <c r="N975" i="3" s="1"/>
  <c r="J975" i="3"/>
  <c r="K975" i="3" s="1"/>
  <c r="G975" i="3"/>
  <c r="H975" i="3" s="1"/>
  <c r="D975" i="3"/>
  <c r="E975" i="3" s="1"/>
  <c r="A975" i="3"/>
  <c r="B975" i="3" s="1"/>
  <c r="AE974" i="3"/>
  <c r="AF974" i="3" s="1"/>
  <c r="AB974" i="3"/>
  <c r="AC974" i="3" s="1"/>
  <c r="Y974" i="3"/>
  <c r="Z974" i="3" s="1"/>
  <c r="V974" i="3"/>
  <c r="W974" i="3" s="1"/>
  <c r="S974" i="3"/>
  <c r="T974" i="3" s="1"/>
  <c r="Q974" i="3"/>
  <c r="P974" i="3"/>
  <c r="M974" i="3"/>
  <c r="N974" i="3" s="1"/>
  <c r="J974" i="3"/>
  <c r="K974" i="3" s="1"/>
  <c r="G974" i="3"/>
  <c r="H974" i="3" s="1"/>
  <c r="D974" i="3"/>
  <c r="E974" i="3" s="1"/>
  <c r="A974" i="3"/>
  <c r="B974" i="3" s="1"/>
  <c r="AE973" i="3"/>
  <c r="AF973" i="3" s="1"/>
  <c r="AB973" i="3"/>
  <c r="AC973" i="3" s="1"/>
  <c r="Z973" i="3"/>
  <c r="Y973" i="3"/>
  <c r="V973" i="3"/>
  <c r="W973" i="3" s="1"/>
  <c r="S973" i="3"/>
  <c r="T973" i="3" s="1"/>
  <c r="P973" i="3"/>
  <c r="Q973" i="3" s="1"/>
  <c r="M973" i="3"/>
  <c r="N973" i="3" s="1"/>
  <c r="J973" i="3"/>
  <c r="K973" i="3" s="1"/>
  <c r="G973" i="3"/>
  <c r="H973" i="3" s="1"/>
  <c r="D973" i="3"/>
  <c r="E973" i="3" s="1"/>
  <c r="B973" i="3"/>
  <c r="A973" i="3"/>
  <c r="AE972" i="3"/>
  <c r="AF972" i="3" s="1"/>
  <c r="AB972" i="3"/>
  <c r="AC972" i="3" s="1"/>
  <c r="Z972" i="3"/>
  <c r="Y972" i="3"/>
  <c r="W972" i="3"/>
  <c r="V972" i="3"/>
  <c r="S972" i="3"/>
  <c r="T972" i="3" s="1"/>
  <c r="P972" i="3"/>
  <c r="Q972" i="3" s="1"/>
  <c r="M972" i="3"/>
  <c r="N972" i="3" s="1"/>
  <c r="J972" i="3"/>
  <c r="K972" i="3" s="1"/>
  <c r="G972" i="3"/>
  <c r="H972" i="3" s="1"/>
  <c r="D972" i="3"/>
  <c r="E972" i="3" s="1"/>
  <c r="A972" i="3"/>
  <c r="B972" i="3" s="1"/>
  <c r="AF971" i="3"/>
  <c r="AE971" i="3"/>
  <c r="AB971" i="3"/>
  <c r="AC971" i="3" s="1"/>
  <c r="Y971" i="3"/>
  <c r="Z971" i="3" s="1"/>
  <c r="V971" i="3"/>
  <c r="W971" i="3" s="1"/>
  <c r="S971" i="3"/>
  <c r="T971" i="3" s="1"/>
  <c r="P971" i="3"/>
  <c r="Q971" i="3" s="1"/>
  <c r="M971" i="3"/>
  <c r="N971" i="3" s="1"/>
  <c r="J971" i="3"/>
  <c r="K971" i="3" s="1"/>
  <c r="H971" i="3"/>
  <c r="G971" i="3"/>
  <c r="D971" i="3"/>
  <c r="E971" i="3" s="1"/>
  <c r="A971" i="3"/>
  <c r="B971" i="3" s="1"/>
  <c r="AE970" i="3"/>
  <c r="AF970" i="3" s="1"/>
  <c r="AB970" i="3"/>
  <c r="AC970" i="3" s="1"/>
  <c r="Y970" i="3"/>
  <c r="Z970" i="3" s="1"/>
  <c r="V970" i="3"/>
  <c r="W970" i="3" s="1"/>
  <c r="S970" i="3"/>
  <c r="T970" i="3" s="1"/>
  <c r="P970" i="3"/>
  <c r="Q970" i="3" s="1"/>
  <c r="M970" i="3"/>
  <c r="N970" i="3" s="1"/>
  <c r="J970" i="3"/>
  <c r="K970" i="3" s="1"/>
  <c r="G970" i="3"/>
  <c r="H970" i="3" s="1"/>
  <c r="E970" i="3"/>
  <c r="D970" i="3"/>
  <c r="A970" i="3"/>
  <c r="B970" i="3" s="1"/>
  <c r="AE969" i="3"/>
  <c r="AF969" i="3" s="1"/>
  <c r="AB969" i="3"/>
  <c r="AC969" i="3" s="1"/>
  <c r="Y969" i="3"/>
  <c r="Z969" i="3" s="1"/>
  <c r="V969" i="3"/>
  <c r="W969" i="3" s="1"/>
  <c r="S969" i="3"/>
  <c r="T969" i="3" s="1"/>
  <c r="P969" i="3"/>
  <c r="Q969" i="3" s="1"/>
  <c r="N969" i="3"/>
  <c r="M969" i="3"/>
  <c r="J969" i="3"/>
  <c r="K969" i="3" s="1"/>
  <c r="G969" i="3"/>
  <c r="H969" i="3" s="1"/>
  <c r="D969" i="3"/>
  <c r="E969" i="3" s="1"/>
  <c r="A969" i="3"/>
  <c r="B969" i="3" s="1"/>
  <c r="AE968" i="3"/>
  <c r="AF968" i="3" s="1"/>
  <c r="AB968" i="3"/>
  <c r="AC968" i="3" s="1"/>
  <c r="Y968" i="3"/>
  <c r="Z968" i="3" s="1"/>
  <c r="V968" i="3"/>
  <c r="W968" i="3" s="1"/>
  <c r="S968" i="3"/>
  <c r="T968" i="3" s="1"/>
  <c r="P968" i="3"/>
  <c r="Q968" i="3" s="1"/>
  <c r="N968" i="3"/>
  <c r="M968" i="3"/>
  <c r="K968" i="3"/>
  <c r="J968" i="3"/>
  <c r="H968" i="3"/>
  <c r="G968" i="3"/>
  <c r="D968" i="3"/>
  <c r="E968" i="3" s="1"/>
  <c r="A968" i="3"/>
  <c r="B968" i="3" s="1"/>
  <c r="AF967" i="3"/>
  <c r="AE967" i="3"/>
  <c r="AB967" i="3"/>
  <c r="AC967" i="3" s="1"/>
  <c r="Y967" i="3"/>
  <c r="Z967" i="3" s="1"/>
  <c r="W967" i="3"/>
  <c r="V967" i="3"/>
  <c r="T967" i="3"/>
  <c r="S967" i="3"/>
  <c r="P967" i="3"/>
  <c r="Q967" i="3" s="1"/>
  <c r="M967" i="3"/>
  <c r="N967" i="3" s="1"/>
  <c r="K967" i="3"/>
  <c r="J967" i="3"/>
  <c r="H967" i="3"/>
  <c r="G967" i="3"/>
  <c r="D967" i="3"/>
  <c r="E967" i="3" s="1"/>
  <c r="A967" i="3"/>
  <c r="B967" i="3" s="1"/>
  <c r="AF966" i="3"/>
  <c r="AE966" i="3"/>
  <c r="AB966" i="3"/>
  <c r="AC966" i="3" s="1"/>
  <c r="Y966" i="3"/>
  <c r="Z966" i="3" s="1"/>
  <c r="V966" i="3"/>
  <c r="W966" i="3" s="1"/>
  <c r="S966" i="3"/>
  <c r="T966" i="3" s="1"/>
  <c r="P966" i="3"/>
  <c r="Q966" i="3" s="1"/>
  <c r="M966" i="3"/>
  <c r="N966" i="3" s="1"/>
  <c r="J966" i="3"/>
  <c r="K966" i="3" s="1"/>
  <c r="G966" i="3"/>
  <c r="H966" i="3" s="1"/>
  <c r="D966" i="3"/>
  <c r="E966" i="3" s="1"/>
  <c r="A966" i="3"/>
  <c r="B966" i="3" s="1"/>
  <c r="AE965" i="3"/>
  <c r="AF965" i="3" s="1"/>
  <c r="AB965" i="3"/>
  <c r="AC965" i="3" s="1"/>
  <c r="Y965" i="3"/>
  <c r="Z965" i="3" s="1"/>
  <c r="V965" i="3"/>
  <c r="W965" i="3" s="1"/>
  <c r="S965" i="3"/>
  <c r="T965" i="3" s="1"/>
  <c r="P965" i="3"/>
  <c r="Q965" i="3" s="1"/>
  <c r="M965" i="3"/>
  <c r="N965" i="3" s="1"/>
  <c r="J965" i="3"/>
  <c r="K965" i="3" s="1"/>
  <c r="G965" i="3"/>
  <c r="H965" i="3" s="1"/>
  <c r="D965" i="3"/>
  <c r="E965" i="3" s="1"/>
  <c r="A965" i="3"/>
  <c r="B965" i="3" s="1"/>
  <c r="AE964" i="3"/>
  <c r="AF964" i="3" s="1"/>
  <c r="AB964" i="3"/>
  <c r="AC964" i="3" s="1"/>
  <c r="Y964" i="3"/>
  <c r="Z964" i="3" s="1"/>
  <c r="V964" i="3"/>
  <c r="W964" i="3" s="1"/>
  <c r="S964" i="3"/>
  <c r="T964" i="3" s="1"/>
  <c r="P964" i="3"/>
  <c r="Q964" i="3" s="1"/>
  <c r="M964" i="3"/>
  <c r="N964" i="3" s="1"/>
  <c r="J964" i="3"/>
  <c r="K964" i="3" s="1"/>
  <c r="G964" i="3"/>
  <c r="H964" i="3" s="1"/>
  <c r="D964" i="3"/>
  <c r="E964" i="3" s="1"/>
  <c r="A964" i="3"/>
  <c r="B964" i="3" s="1"/>
  <c r="AE963" i="3"/>
  <c r="AF963" i="3" s="1"/>
  <c r="AB963" i="3"/>
  <c r="AC963" i="3" s="1"/>
  <c r="Y963" i="3"/>
  <c r="Z963" i="3" s="1"/>
  <c r="V963" i="3"/>
  <c r="W963" i="3" s="1"/>
  <c r="T963" i="3"/>
  <c r="S963" i="3"/>
  <c r="Q963" i="3"/>
  <c r="P963" i="3"/>
  <c r="M963" i="3"/>
  <c r="N963" i="3" s="1"/>
  <c r="J963" i="3"/>
  <c r="K963" i="3" s="1"/>
  <c r="H963" i="3"/>
  <c r="G963" i="3"/>
  <c r="D963" i="3"/>
  <c r="E963" i="3" s="1"/>
  <c r="A963" i="3"/>
  <c r="B963" i="3" s="1"/>
  <c r="AE962" i="3"/>
  <c r="AF962" i="3" s="1"/>
  <c r="AB962" i="3"/>
  <c r="AC962" i="3" s="1"/>
  <c r="Y962" i="3"/>
  <c r="Z962" i="3" s="1"/>
  <c r="V962" i="3"/>
  <c r="W962" i="3" s="1"/>
  <c r="T962" i="3"/>
  <c r="S962" i="3"/>
  <c r="P962" i="3"/>
  <c r="Q962" i="3" s="1"/>
  <c r="M962" i="3"/>
  <c r="N962" i="3" s="1"/>
  <c r="J962" i="3"/>
  <c r="K962" i="3" s="1"/>
  <c r="H962" i="3"/>
  <c r="G962" i="3"/>
  <c r="D962" i="3"/>
  <c r="E962" i="3" s="1"/>
  <c r="A962" i="3"/>
  <c r="B962" i="3" s="1"/>
  <c r="AE961" i="3"/>
  <c r="AF961" i="3" s="1"/>
  <c r="AB961" i="3"/>
  <c r="AC961" i="3" s="1"/>
  <c r="Y961" i="3"/>
  <c r="Z961" i="3" s="1"/>
  <c r="W961" i="3"/>
  <c r="V961" i="3"/>
  <c r="S961" i="3"/>
  <c r="T961" i="3" s="1"/>
  <c r="P961" i="3"/>
  <c r="Q961" i="3" s="1"/>
  <c r="M961" i="3"/>
  <c r="N961" i="3" s="1"/>
  <c r="K961" i="3"/>
  <c r="J961" i="3"/>
  <c r="G961" i="3"/>
  <c r="H961" i="3" s="1"/>
  <c r="D961" i="3"/>
  <c r="E961" i="3" s="1"/>
  <c r="A961" i="3"/>
  <c r="B961" i="3" s="1"/>
  <c r="AF960" i="3"/>
  <c r="AE960" i="3"/>
  <c r="AB960" i="3"/>
  <c r="AC960" i="3" s="1"/>
  <c r="Y960" i="3"/>
  <c r="Z960" i="3" s="1"/>
  <c r="V960" i="3"/>
  <c r="W960" i="3" s="1"/>
  <c r="T960" i="3"/>
  <c r="S960" i="3"/>
  <c r="P960" i="3"/>
  <c r="Q960" i="3" s="1"/>
  <c r="M960" i="3"/>
  <c r="N960" i="3" s="1"/>
  <c r="J960" i="3"/>
  <c r="K960" i="3" s="1"/>
  <c r="H960" i="3"/>
  <c r="G960" i="3"/>
  <c r="D960" i="3"/>
  <c r="E960" i="3" s="1"/>
  <c r="A960" i="3"/>
  <c r="B960" i="3" s="1"/>
  <c r="AE959" i="3"/>
  <c r="AF959" i="3" s="1"/>
  <c r="AB959" i="3"/>
  <c r="AC959" i="3" s="1"/>
  <c r="Y959" i="3"/>
  <c r="Z959" i="3" s="1"/>
  <c r="W959" i="3"/>
  <c r="V959" i="3"/>
  <c r="S959" i="3"/>
  <c r="T959" i="3" s="1"/>
  <c r="P959" i="3"/>
  <c r="Q959" i="3" s="1"/>
  <c r="M959" i="3"/>
  <c r="N959" i="3" s="1"/>
  <c r="K959" i="3"/>
  <c r="J959" i="3"/>
  <c r="G959" i="3"/>
  <c r="H959" i="3" s="1"/>
  <c r="D959" i="3"/>
  <c r="E959" i="3" s="1"/>
  <c r="A959" i="3"/>
  <c r="B959" i="3" s="1"/>
  <c r="AF958" i="3"/>
  <c r="AE958" i="3"/>
  <c r="AB958" i="3"/>
  <c r="AC958" i="3" s="1"/>
  <c r="Y958" i="3"/>
  <c r="Z958" i="3" s="1"/>
  <c r="V958" i="3"/>
  <c r="W958" i="3" s="1"/>
  <c r="T958" i="3"/>
  <c r="S958" i="3"/>
  <c r="P958" i="3"/>
  <c r="Q958" i="3" s="1"/>
  <c r="M958" i="3"/>
  <c r="N958" i="3" s="1"/>
  <c r="J958" i="3"/>
  <c r="K958" i="3" s="1"/>
  <c r="H958" i="3"/>
  <c r="G958" i="3"/>
  <c r="D958" i="3"/>
  <c r="E958" i="3" s="1"/>
  <c r="A958" i="3"/>
  <c r="B958" i="3" s="1"/>
  <c r="AE957" i="3"/>
  <c r="AF957" i="3" s="1"/>
  <c r="AB957" i="3"/>
  <c r="AC957" i="3" s="1"/>
  <c r="Y957" i="3"/>
  <c r="Z957" i="3" s="1"/>
  <c r="W957" i="3"/>
  <c r="V957" i="3"/>
  <c r="S957" i="3"/>
  <c r="T957" i="3" s="1"/>
  <c r="P957" i="3"/>
  <c r="Q957" i="3" s="1"/>
  <c r="M957" i="3"/>
  <c r="N957" i="3" s="1"/>
  <c r="J957" i="3"/>
  <c r="K957" i="3" s="1"/>
  <c r="G957" i="3"/>
  <c r="H957" i="3" s="1"/>
  <c r="E957" i="3"/>
  <c r="D957" i="3"/>
  <c r="A957" i="3"/>
  <c r="B957" i="3" s="1"/>
  <c r="AE956" i="3"/>
  <c r="AF956" i="3" s="1"/>
  <c r="AB956" i="3"/>
  <c r="AC956" i="3" s="1"/>
  <c r="Z956" i="3"/>
  <c r="Y956" i="3"/>
  <c r="V956" i="3"/>
  <c r="W956" i="3" s="1"/>
  <c r="S956" i="3"/>
  <c r="T956" i="3" s="1"/>
  <c r="P956" i="3"/>
  <c r="Q956" i="3" s="1"/>
  <c r="N956" i="3"/>
  <c r="M956" i="3"/>
  <c r="J956" i="3"/>
  <c r="K956" i="3" s="1"/>
  <c r="G956" i="3"/>
  <c r="H956" i="3" s="1"/>
  <c r="D956" i="3"/>
  <c r="E956" i="3" s="1"/>
  <c r="B956" i="3"/>
  <c r="A956" i="3"/>
  <c r="AE955" i="3"/>
  <c r="AF955" i="3" s="1"/>
  <c r="AB955" i="3"/>
  <c r="AC955" i="3" s="1"/>
  <c r="Y955" i="3"/>
  <c r="Z955" i="3" s="1"/>
  <c r="V955" i="3"/>
  <c r="W955" i="3" s="1"/>
  <c r="S955" i="3"/>
  <c r="T955" i="3" s="1"/>
  <c r="Q955" i="3"/>
  <c r="P955" i="3"/>
  <c r="M955" i="3"/>
  <c r="N955" i="3" s="1"/>
  <c r="J955" i="3"/>
  <c r="K955" i="3" s="1"/>
  <c r="G955" i="3"/>
  <c r="H955" i="3" s="1"/>
  <c r="E955" i="3"/>
  <c r="D955" i="3"/>
  <c r="A955" i="3"/>
  <c r="B955" i="3" s="1"/>
  <c r="AE954" i="3"/>
  <c r="AF954" i="3" s="1"/>
  <c r="AB954" i="3"/>
  <c r="AC954" i="3" s="1"/>
  <c r="Z954" i="3"/>
  <c r="Y954" i="3"/>
  <c r="V954" i="3"/>
  <c r="W954" i="3" s="1"/>
  <c r="S954" i="3"/>
  <c r="T954" i="3" s="1"/>
  <c r="P954" i="3"/>
  <c r="Q954" i="3" s="1"/>
  <c r="N954" i="3"/>
  <c r="M954" i="3"/>
  <c r="J954" i="3"/>
  <c r="K954" i="3" s="1"/>
  <c r="G954" i="3"/>
  <c r="H954" i="3" s="1"/>
  <c r="D954" i="3"/>
  <c r="E954" i="3" s="1"/>
  <c r="B954" i="3"/>
  <c r="A954" i="3"/>
  <c r="AE953" i="3"/>
  <c r="AF953" i="3" s="1"/>
  <c r="AB953" i="3"/>
  <c r="AC953" i="3" s="1"/>
  <c r="Y953" i="3"/>
  <c r="Z953" i="3" s="1"/>
  <c r="V953" i="3"/>
  <c r="W953" i="3" s="1"/>
  <c r="S953" i="3"/>
  <c r="T953" i="3" s="1"/>
  <c r="Q953" i="3"/>
  <c r="P953" i="3"/>
  <c r="M953" i="3"/>
  <c r="N953" i="3" s="1"/>
  <c r="J953" i="3"/>
  <c r="K953" i="3" s="1"/>
  <c r="G953" i="3"/>
  <c r="H953" i="3" s="1"/>
  <c r="E953" i="3"/>
  <c r="D953" i="3"/>
  <c r="A953" i="3"/>
  <c r="B953" i="3" s="1"/>
  <c r="AE952" i="3"/>
  <c r="AF952" i="3" s="1"/>
  <c r="AB952" i="3"/>
  <c r="AC952" i="3" s="1"/>
  <c r="Z952" i="3"/>
  <c r="Y952" i="3"/>
  <c r="V952" i="3"/>
  <c r="W952" i="3" s="1"/>
  <c r="S952" i="3"/>
  <c r="T952" i="3" s="1"/>
  <c r="P952" i="3"/>
  <c r="Q952" i="3" s="1"/>
  <c r="N952" i="3"/>
  <c r="M952" i="3"/>
  <c r="K952" i="3"/>
  <c r="J952" i="3"/>
  <c r="G952" i="3"/>
  <c r="H952" i="3" s="1"/>
  <c r="D952" i="3"/>
  <c r="E952" i="3" s="1"/>
  <c r="B952" i="3"/>
  <c r="A952" i="3"/>
  <c r="AF951" i="3"/>
  <c r="AE951" i="3"/>
  <c r="AB951" i="3"/>
  <c r="AC951" i="3" s="1"/>
  <c r="Y951" i="3"/>
  <c r="Z951" i="3" s="1"/>
  <c r="W951" i="3"/>
  <c r="V951" i="3"/>
  <c r="T951" i="3"/>
  <c r="S951" i="3"/>
  <c r="P951" i="3"/>
  <c r="Q951" i="3" s="1"/>
  <c r="M951" i="3"/>
  <c r="N951" i="3" s="1"/>
  <c r="K951" i="3"/>
  <c r="J951" i="3"/>
  <c r="H951" i="3"/>
  <c r="G951" i="3"/>
  <c r="D951" i="3"/>
  <c r="E951" i="3" s="1"/>
  <c r="A951" i="3"/>
  <c r="B951" i="3" s="1"/>
  <c r="AF950" i="3"/>
  <c r="AE950" i="3"/>
  <c r="AB950" i="3"/>
  <c r="AC950" i="3" s="1"/>
  <c r="Y950" i="3"/>
  <c r="Z950" i="3" s="1"/>
  <c r="V950" i="3"/>
  <c r="W950" i="3" s="1"/>
  <c r="S950" i="3"/>
  <c r="T950" i="3" s="1"/>
  <c r="P950" i="3"/>
  <c r="Q950" i="3" s="1"/>
  <c r="M950" i="3"/>
  <c r="N950" i="3" s="1"/>
  <c r="J950" i="3"/>
  <c r="K950" i="3" s="1"/>
  <c r="G950" i="3"/>
  <c r="H950" i="3" s="1"/>
  <c r="D950" i="3"/>
  <c r="E950" i="3" s="1"/>
  <c r="A950" i="3"/>
  <c r="B950" i="3" s="1"/>
  <c r="AE949" i="3"/>
  <c r="AF949" i="3" s="1"/>
  <c r="AB949" i="3"/>
  <c r="AC949" i="3" s="1"/>
  <c r="Z949" i="3"/>
  <c r="Y949" i="3"/>
  <c r="V949" i="3"/>
  <c r="W949" i="3" s="1"/>
  <c r="S949" i="3"/>
  <c r="T949" i="3" s="1"/>
  <c r="Q949" i="3"/>
  <c r="P949" i="3"/>
  <c r="N949" i="3"/>
  <c r="M949" i="3"/>
  <c r="J949" i="3"/>
  <c r="K949" i="3" s="1"/>
  <c r="G949" i="3"/>
  <c r="H949" i="3" s="1"/>
  <c r="E949" i="3"/>
  <c r="D949" i="3"/>
  <c r="A949" i="3"/>
  <c r="B949" i="3" s="1"/>
  <c r="AE948" i="3"/>
  <c r="AF948" i="3" s="1"/>
  <c r="AB948" i="3"/>
  <c r="AC948" i="3" s="1"/>
  <c r="Y948" i="3"/>
  <c r="Z948" i="3" s="1"/>
  <c r="V948" i="3"/>
  <c r="W948" i="3" s="1"/>
  <c r="S948" i="3"/>
  <c r="T948" i="3" s="1"/>
  <c r="P948" i="3"/>
  <c r="Q948" i="3" s="1"/>
  <c r="M948" i="3"/>
  <c r="N948" i="3" s="1"/>
  <c r="J948" i="3"/>
  <c r="K948" i="3" s="1"/>
  <c r="G948" i="3"/>
  <c r="H948" i="3" s="1"/>
  <c r="D948" i="3"/>
  <c r="E948" i="3" s="1"/>
  <c r="A948" i="3"/>
  <c r="B948" i="3" s="1"/>
  <c r="AE947" i="3"/>
  <c r="AF947" i="3" s="1"/>
  <c r="AB947" i="3"/>
  <c r="AC947" i="3" s="1"/>
  <c r="Y947" i="3"/>
  <c r="Z947" i="3" s="1"/>
  <c r="V947" i="3"/>
  <c r="W947" i="3" s="1"/>
  <c r="S947" i="3"/>
  <c r="T947" i="3" s="1"/>
  <c r="P947" i="3"/>
  <c r="Q947" i="3" s="1"/>
  <c r="M947" i="3"/>
  <c r="N947" i="3" s="1"/>
  <c r="J947" i="3"/>
  <c r="K947" i="3" s="1"/>
  <c r="G947" i="3"/>
  <c r="H947" i="3" s="1"/>
  <c r="D947" i="3"/>
  <c r="E947" i="3" s="1"/>
  <c r="A947" i="3"/>
  <c r="B947" i="3" s="1"/>
  <c r="AE946" i="3"/>
  <c r="AF946" i="3" s="1"/>
  <c r="AB946" i="3"/>
  <c r="AC946" i="3" s="1"/>
  <c r="Y946" i="3"/>
  <c r="Z946" i="3" s="1"/>
  <c r="V946" i="3"/>
  <c r="W946" i="3" s="1"/>
  <c r="T946" i="3"/>
  <c r="S946" i="3"/>
  <c r="Q946" i="3"/>
  <c r="P946" i="3"/>
  <c r="M946" i="3"/>
  <c r="N946" i="3" s="1"/>
  <c r="J946" i="3"/>
  <c r="K946" i="3" s="1"/>
  <c r="H946" i="3"/>
  <c r="G946" i="3"/>
  <c r="E946" i="3"/>
  <c r="D946" i="3"/>
  <c r="A946" i="3"/>
  <c r="B946" i="3" s="1"/>
  <c r="AE945" i="3"/>
  <c r="AF945" i="3" s="1"/>
  <c r="AB945" i="3"/>
  <c r="AC945" i="3" s="1"/>
  <c r="Y945" i="3"/>
  <c r="Z945" i="3" s="1"/>
  <c r="V945" i="3"/>
  <c r="W945" i="3" s="1"/>
  <c r="S945" i="3"/>
  <c r="T945" i="3" s="1"/>
  <c r="P945" i="3"/>
  <c r="Q945" i="3" s="1"/>
  <c r="M945" i="3"/>
  <c r="N945" i="3" s="1"/>
  <c r="J945" i="3"/>
  <c r="K945" i="3" s="1"/>
  <c r="G945" i="3"/>
  <c r="H945" i="3" s="1"/>
  <c r="D945" i="3"/>
  <c r="E945" i="3" s="1"/>
  <c r="A945" i="3"/>
  <c r="B945" i="3" s="1"/>
  <c r="AE944" i="3"/>
  <c r="AF944" i="3" s="1"/>
  <c r="AB944" i="3"/>
  <c r="AC944" i="3" s="1"/>
  <c r="Y944" i="3"/>
  <c r="Z944" i="3" s="1"/>
  <c r="V944" i="3"/>
  <c r="W944" i="3" s="1"/>
  <c r="S944" i="3"/>
  <c r="T944" i="3" s="1"/>
  <c r="Q944" i="3"/>
  <c r="P944" i="3"/>
  <c r="N944" i="3"/>
  <c r="M944" i="3"/>
  <c r="K944" i="3"/>
  <c r="J944" i="3"/>
  <c r="G944" i="3"/>
  <c r="H944" i="3" s="1"/>
  <c r="D944" i="3"/>
  <c r="E944" i="3" s="1"/>
  <c r="A944" i="3"/>
  <c r="B944" i="3" s="1"/>
  <c r="AE943" i="3"/>
  <c r="AF943" i="3" s="1"/>
  <c r="AB943" i="3"/>
  <c r="AC943" i="3" s="1"/>
  <c r="Z943" i="3"/>
  <c r="Y943" i="3"/>
  <c r="W943" i="3"/>
  <c r="V943" i="3"/>
  <c r="T943" i="3"/>
  <c r="S943" i="3"/>
  <c r="P943" i="3"/>
  <c r="Q943" i="3" s="1"/>
  <c r="M943" i="3"/>
  <c r="N943" i="3" s="1"/>
  <c r="J943" i="3"/>
  <c r="K943" i="3" s="1"/>
  <c r="G943" i="3"/>
  <c r="H943" i="3" s="1"/>
  <c r="D943" i="3"/>
  <c r="E943" i="3" s="1"/>
  <c r="B943" i="3"/>
  <c r="A943" i="3"/>
  <c r="AF942" i="3"/>
  <c r="AE942" i="3"/>
  <c r="AB942" i="3"/>
  <c r="AC942" i="3" s="1"/>
  <c r="Y942" i="3"/>
  <c r="Z942" i="3" s="1"/>
  <c r="W942" i="3"/>
  <c r="V942" i="3"/>
  <c r="T942" i="3"/>
  <c r="S942" i="3"/>
  <c r="Q942" i="3"/>
  <c r="P942" i="3"/>
  <c r="M942" i="3"/>
  <c r="N942" i="3" s="1"/>
  <c r="J942" i="3"/>
  <c r="K942" i="3" s="1"/>
  <c r="G942" i="3"/>
  <c r="H942" i="3" s="1"/>
  <c r="D942" i="3"/>
  <c r="E942" i="3" s="1"/>
  <c r="A942" i="3"/>
  <c r="B942" i="3" s="1"/>
  <c r="AF941" i="3"/>
  <c r="AE941" i="3"/>
  <c r="AB941" i="3"/>
  <c r="AC941" i="3" s="1"/>
  <c r="Y941" i="3"/>
  <c r="Z941" i="3" s="1"/>
  <c r="V941" i="3"/>
  <c r="W941" i="3" s="1"/>
  <c r="T941" i="3"/>
  <c r="S941" i="3"/>
  <c r="Q941" i="3"/>
  <c r="P941" i="3"/>
  <c r="N941" i="3"/>
  <c r="M941" i="3"/>
  <c r="J941" i="3"/>
  <c r="K941" i="3" s="1"/>
  <c r="G941" i="3"/>
  <c r="H941" i="3" s="1"/>
  <c r="D941" i="3"/>
  <c r="E941" i="3" s="1"/>
  <c r="A941" i="3"/>
  <c r="B941" i="3" s="1"/>
  <c r="AE940" i="3"/>
  <c r="AF940" i="3" s="1"/>
  <c r="AB940" i="3"/>
  <c r="AC940" i="3" s="1"/>
  <c r="Y940" i="3"/>
  <c r="Z940" i="3" s="1"/>
  <c r="V940" i="3"/>
  <c r="W940" i="3" s="1"/>
  <c r="S940" i="3"/>
  <c r="T940" i="3" s="1"/>
  <c r="Q940" i="3"/>
  <c r="P940" i="3"/>
  <c r="N940" i="3"/>
  <c r="M940" i="3"/>
  <c r="K940" i="3"/>
  <c r="J940" i="3"/>
  <c r="G940" i="3"/>
  <c r="H940" i="3" s="1"/>
  <c r="D940" i="3"/>
  <c r="E940" i="3" s="1"/>
  <c r="A940" i="3"/>
  <c r="B940" i="3" s="1"/>
  <c r="AE939" i="3"/>
  <c r="AF939" i="3" s="1"/>
  <c r="AB939" i="3"/>
  <c r="AC939" i="3" s="1"/>
  <c r="Z939" i="3"/>
  <c r="Y939" i="3"/>
  <c r="W939" i="3"/>
  <c r="V939" i="3"/>
  <c r="T939" i="3"/>
  <c r="S939" i="3"/>
  <c r="P939" i="3"/>
  <c r="Q939" i="3" s="1"/>
  <c r="M939" i="3"/>
  <c r="N939" i="3" s="1"/>
  <c r="J939" i="3"/>
  <c r="K939" i="3" s="1"/>
  <c r="G939" i="3"/>
  <c r="H939" i="3" s="1"/>
  <c r="D939" i="3"/>
  <c r="E939" i="3" s="1"/>
  <c r="B939" i="3"/>
  <c r="A939" i="3"/>
  <c r="AF938" i="3"/>
  <c r="AE938" i="3"/>
  <c r="AB938" i="3"/>
  <c r="AC938" i="3" s="1"/>
  <c r="Y938" i="3"/>
  <c r="Z938" i="3" s="1"/>
  <c r="W938" i="3"/>
  <c r="V938" i="3"/>
  <c r="T938" i="3"/>
  <c r="S938" i="3"/>
  <c r="Q938" i="3"/>
  <c r="P938" i="3"/>
  <c r="M938" i="3"/>
  <c r="N938" i="3" s="1"/>
  <c r="J938" i="3"/>
  <c r="K938" i="3" s="1"/>
  <c r="G938" i="3"/>
  <c r="H938" i="3" s="1"/>
  <c r="D938" i="3"/>
  <c r="E938" i="3" s="1"/>
  <c r="A938" i="3"/>
  <c r="B938" i="3" s="1"/>
  <c r="AF937" i="3"/>
  <c r="AE937" i="3"/>
  <c r="AB937" i="3"/>
  <c r="AC937" i="3" s="1"/>
  <c r="Y937" i="3"/>
  <c r="Z937" i="3" s="1"/>
  <c r="V937" i="3"/>
  <c r="W937" i="3" s="1"/>
  <c r="T937" i="3"/>
  <c r="S937" i="3"/>
  <c r="Q937" i="3"/>
  <c r="P937" i="3"/>
  <c r="N937" i="3"/>
  <c r="M937" i="3"/>
  <c r="J937" i="3"/>
  <c r="K937" i="3" s="1"/>
  <c r="G937" i="3"/>
  <c r="H937" i="3" s="1"/>
  <c r="D937" i="3"/>
  <c r="E937" i="3" s="1"/>
  <c r="A937" i="3"/>
  <c r="B937" i="3" s="1"/>
  <c r="AE936" i="3"/>
  <c r="AF936" i="3" s="1"/>
  <c r="AB936" i="3"/>
  <c r="AC936" i="3" s="1"/>
  <c r="Y936" i="3"/>
  <c r="Z936" i="3" s="1"/>
  <c r="V936" i="3"/>
  <c r="W936" i="3" s="1"/>
  <c r="S936" i="3"/>
  <c r="T936" i="3" s="1"/>
  <c r="Q936" i="3"/>
  <c r="P936" i="3"/>
  <c r="N936" i="3"/>
  <c r="M936" i="3"/>
  <c r="K936" i="3"/>
  <c r="J936" i="3"/>
  <c r="G936" i="3"/>
  <c r="H936" i="3" s="1"/>
  <c r="D936" i="3"/>
  <c r="E936" i="3" s="1"/>
  <c r="A936" i="3"/>
  <c r="B936" i="3" s="1"/>
  <c r="AE935" i="3"/>
  <c r="AF935" i="3" s="1"/>
  <c r="AB935" i="3"/>
  <c r="AC935" i="3" s="1"/>
  <c r="Z935" i="3"/>
  <c r="Y935" i="3"/>
  <c r="W935" i="3"/>
  <c r="V935" i="3"/>
  <c r="T935" i="3"/>
  <c r="S935" i="3"/>
  <c r="P935" i="3"/>
  <c r="Q935" i="3" s="1"/>
  <c r="M935" i="3"/>
  <c r="N935" i="3" s="1"/>
  <c r="J935" i="3"/>
  <c r="K935" i="3" s="1"/>
  <c r="G935" i="3"/>
  <c r="H935" i="3" s="1"/>
  <c r="D935" i="3"/>
  <c r="E935" i="3" s="1"/>
  <c r="A935" i="3"/>
  <c r="B935" i="3" s="1"/>
  <c r="AE934" i="3"/>
  <c r="AF934" i="3" s="1"/>
  <c r="AB934" i="3"/>
  <c r="AC934" i="3" s="1"/>
  <c r="Y934" i="3"/>
  <c r="Z934" i="3" s="1"/>
  <c r="W934" i="3"/>
  <c r="V934" i="3"/>
  <c r="T934" i="3"/>
  <c r="S934" i="3"/>
  <c r="Q934" i="3"/>
  <c r="P934" i="3"/>
  <c r="M934" i="3"/>
  <c r="N934" i="3" s="1"/>
  <c r="J934" i="3"/>
  <c r="K934" i="3" s="1"/>
  <c r="G934" i="3"/>
  <c r="H934" i="3" s="1"/>
  <c r="D934" i="3"/>
  <c r="E934" i="3" s="1"/>
  <c r="A934" i="3"/>
  <c r="B934" i="3" s="1"/>
  <c r="AF933" i="3"/>
  <c r="AE933" i="3"/>
  <c r="AB933" i="3"/>
  <c r="AC933" i="3" s="1"/>
  <c r="Y933" i="3"/>
  <c r="Z933" i="3" s="1"/>
  <c r="V933" i="3"/>
  <c r="W933" i="3" s="1"/>
  <c r="S933" i="3"/>
  <c r="T933" i="3" s="1"/>
  <c r="P933" i="3"/>
  <c r="Q933" i="3" s="1"/>
  <c r="M933" i="3"/>
  <c r="N933" i="3" s="1"/>
  <c r="J933" i="3"/>
  <c r="K933" i="3" s="1"/>
  <c r="G933" i="3"/>
  <c r="H933" i="3" s="1"/>
  <c r="D933" i="3"/>
  <c r="E933" i="3" s="1"/>
  <c r="B933" i="3"/>
  <c r="A933" i="3"/>
  <c r="AE932" i="3"/>
  <c r="AF932" i="3" s="1"/>
  <c r="AB932" i="3"/>
  <c r="AC932" i="3" s="1"/>
  <c r="Z932" i="3"/>
  <c r="Y932" i="3"/>
  <c r="V932" i="3"/>
  <c r="W932" i="3" s="1"/>
  <c r="S932" i="3"/>
  <c r="T932" i="3" s="1"/>
  <c r="Q932" i="3"/>
  <c r="P932" i="3"/>
  <c r="M932" i="3"/>
  <c r="N932" i="3" s="1"/>
  <c r="J932" i="3"/>
  <c r="K932" i="3" s="1"/>
  <c r="G932" i="3"/>
  <c r="H932" i="3" s="1"/>
  <c r="D932" i="3"/>
  <c r="E932" i="3" s="1"/>
  <c r="A932" i="3"/>
  <c r="B932" i="3" s="1"/>
  <c r="AE931" i="3"/>
  <c r="AF931" i="3" s="1"/>
  <c r="AB931" i="3"/>
  <c r="AC931" i="3" s="1"/>
  <c r="Y931" i="3"/>
  <c r="Z931" i="3" s="1"/>
  <c r="V931" i="3"/>
  <c r="W931" i="3" s="1"/>
  <c r="T931" i="3"/>
  <c r="S931" i="3"/>
  <c r="Q931" i="3"/>
  <c r="P931" i="3"/>
  <c r="M931" i="3"/>
  <c r="N931" i="3" s="1"/>
  <c r="J931" i="3"/>
  <c r="K931" i="3" s="1"/>
  <c r="H931" i="3"/>
  <c r="G931" i="3"/>
  <c r="E931" i="3"/>
  <c r="D931" i="3"/>
  <c r="A931" i="3"/>
  <c r="B931" i="3" s="1"/>
  <c r="AE930" i="3"/>
  <c r="AF930" i="3" s="1"/>
  <c r="AB930" i="3"/>
  <c r="AC930" i="3" s="1"/>
  <c r="Y930" i="3"/>
  <c r="Z930" i="3" s="1"/>
  <c r="V930" i="3"/>
  <c r="W930" i="3" s="1"/>
  <c r="S930" i="3"/>
  <c r="T930" i="3" s="1"/>
  <c r="P930" i="3"/>
  <c r="Q930" i="3" s="1"/>
  <c r="M930" i="3"/>
  <c r="N930" i="3" s="1"/>
  <c r="J930" i="3"/>
  <c r="K930" i="3" s="1"/>
  <c r="G930" i="3"/>
  <c r="H930" i="3" s="1"/>
  <c r="D930" i="3"/>
  <c r="E930" i="3" s="1"/>
  <c r="A930" i="3"/>
  <c r="B930" i="3" s="1"/>
  <c r="AE929" i="3"/>
  <c r="AF929" i="3" s="1"/>
  <c r="AB929" i="3"/>
  <c r="AC929" i="3" s="1"/>
  <c r="Y929" i="3"/>
  <c r="Z929" i="3" s="1"/>
  <c r="V929" i="3"/>
  <c r="W929" i="3" s="1"/>
  <c r="S929" i="3"/>
  <c r="T929" i="3" s="1"/>
  <c r="P929" i="3"/>
  <c r="Q929" i="3" s="1"/>
  <c r="M929" i="3"/>
  <c r="N929" i="3" s="1"/>
  <c r="J929" i="3"/>
  <c r="K929" i="3" s="1"/>
  <c r="G929" i="3"/>
  <c r="H929" i="3" s="1"/>
  <c r="D929" i="3"/>
  <c r="E929" i="3" s="1"/>
  <c r="A929" i="3"/>
  <c r="B929" i="3" s="1"/>
  <c r="AE928" i="3"/>
  <c r="AF928" i="3" s="1"/>
  <c r="AB928" i="3"/>
  <c r="AC928" i="3" s="1"/>
  <c r="Y928" i="3"/>
  <c r="Z928" i="3" s="1"/>
  <c r="V928" i="3"/>
  <c r="W928" i="3" s="1"/>
  <c r="S928" i="3"/>
  <c r="T928" i="3" s="1"/>
  <c r="P928" i="3"/>
  <c r="Q928" i="3" s="1"/>
  <c r="M928" i="3"/>
  <c r="N928" i="3" s="1"/>
  <c r="J928" i="3"/>
  <c r="K928" i="3" s="1"/>
  <c r="G928" i="3"/>
  <c r="H928" i="3" s="1"/>
  <c r="D928" i="3"/>
  <c r="E928" i="3" s="1"/>
  <c r="A928" i="3"/>
  <c r="B928" i="3" s="1"/>
  <c r="AE927" i="3"/>
  <c r="AF927" i="3" s="1"/>
  <c r="AB927" i="3"/>
  <c r="AC927" i="3" s="1"/>
  <c r="Y927" i="3"/>
  <c r="Z927" i="3" s="1"/>
  <c r="V927" i="3"/>
  <c r="W927" i="3" s="1"/>
  <c r="T927" i="3"/>
  <c r="S927" i="3"/>
  <c r="Q927" i="3"/>
  <c r="P927" i="3"/>
  <c r="M927" i="3"/>
  <c r="N927" i="3" s="1"/>
  <c r="J927" i="3"/>
  <c r="K927" i="3" s="1"/>
  <c r="H927" i="3"/>
  <c r="G927" i="3"/>
  <c r="E927" i="3"/>
  <c r="D927" i="3"/>
  <c r="A927" i="3"/>
  <c r="B927" i="3" s="1"/>
  <c r="AE926" i="3"/>
  <c r="AF926" i="3" s="1"/>
  <c r="AB926" i="3"/>
  <c r="AC926" i="3" s="1"/>
  <c r="Y926" i="3"/>
  <c r="Z926" i="3" s="1"/>
  <c r="V926" i="3"/>
  <c r="W926" i="3" s="1"/>
  <c r="S926" i="3"/>
  <c r="T926" i="3" s="1"/>
  <c r="P926" i="3"/>
  <c r="Q926" i="3" s="1"/>
  <c r="M926" i="3"/>
  <c r="N926" i="3" s="1"/>
  <c r="J926" i="3"/>
  <c r="K926" i="3" s="1"/>
  <c r="G926" i="3"/>
  <c r="H926" i="3" s="1"/>
  <c r="D926" i="3"/>
  <c r="E926" i="3" s="1"/>
  <c r="A926" i="3"/>
  <c r="B926" i="3" s="1"/>
  <c r="AE925" i="3"/>
  <c r="AF925" i="3" s="1"/>
  <c r="AB925" i="3"/>
  <c r="AC925" i="3" s="1"/>
  <c r="Y925" i="3"/>
  <c r="Z925" i="3" s="1"/>
  <c r="V925" i="3"/>
  <c r="W925" i="3" s="1"/>
  <c r="S925" i="3"/>
  <c r="T925" i="3" s="1"/>
  <c r="P925" i="3"/>
  <c r="Q925" i="3" s="1"/>
  <c r="M925" i="3"/>
  <c r="N925" i="3" s="1"/>
  <c r="J925" i="3"/>
  <c r="K925" i="3" s="1"/>
  <c r="G925" i="3"/>
  <c r="H925" i="3" s="1"/>
  <c r="D925" i="3"/>
  <c r="E925" i="3" s="1"/>
  <c r="A925" i="3"/>
  <c r="B925" i="3" s="1"/>
  <c r="AE924" i="3"/>
  <c r="AF924" i="3" s="1"/>
  <c r="AB924" i="3"/>
  <c r="AC924" i="3" s="1"/>
  <c r="Y924" i="3"/>
  <c r="Z924" i="3" s="1"/>
  <c r="V924" i="3"/>
  <c r="W924" i="3" s="1"/>
  <c r="S924" i="3"/>
  <c r="T924" i="3" s="1"/>
  <c r="P924" i="3"/>
  <c r="Q924" i="3" s="1"/>
  <c r="M924" i="3"/>
  <c r="N924" i="3" s="1"/>
  <c r="J924" i="3"/>
  <c r="K924" i="3" s="1"/>
  <c r="G924" i="3"/>
  <c r="H924" i="3" s="1"/>
  <c r="D924" i="3"/>
  <c r="E924" i="3" s="1"/>
  <c r="A924" i="3"/>
  <c r="B924" i="3" s="1"/>
  <c r="AE923" i="3"/>
  <c r="AF923" i="3" s="1"/>
  <c r="AB923" i="3"/>
  <c r="AC923" i="3" s="1"/>
  <c r="Y923" i="3"/>
  <c r="Z923" i="3" s="1"/>
  <c r="V923" i="3"/>
  <c r="W923" i="3" s="1"/>
  <c r="T923" i="3"/>
  <c r="S923" i="3"/>
  <c r="Q923" i="3"/>
  <c r="P923" i="3"/>
  <c r="M923" i="3"/>
  <c r="N923" i="3" s="1"/>
  <c r="J923" i="3"/>
  <c r="K923" i="3" s="1"/>
  <c r="H923" i="3"/>
  <c r="G923" i="3"/>
  <c r="E923" i="3"/>
  <c r="D923" i="3"/>
  <c r="A923" i="3"/>
  <c r="B923" i="3" s="1"/>
  <c r="AE922" i="3"/>
  <c r="AF922" i="3" s="1"/>
  <c r="AB922" i="3"/>
  <c r="AC922" i="3" s="1"/>
  <c r="Y922" i="3"/>
  <c r="Z922" i="3" s="1"/>
  <c r="V922" i="3"/>
  <c r="W922" i="3" s="1"/>
  <c r="S922" i="3"/>
  <c r="T922" i="3" s="1"/>
  <c r="P922" i="3"/>
  <c r="Q922" i="3" s="1"/>
  <c r="M922" i="3"/>
  <c r="N922" i="3" s="1"/>
  <c r="J922" i="3"/>
  <c r="K922" i="3" s="1"/>
  <c r="G922" i="3"/>
  <c r="H922" i="3" s="1"/>
  <c r="D922" i="3"/>
  <c r="E922" i="3" s="1"/>
  <c r="A922" i="3"/>
  <c r="B922" i="3" s="1"/>
  <c r="AE921" i="3"/>
  <c r="AF921" i="3" s="1"/>
  <c r="AB921" i="3"/>
  <c r="AC921" i="3" s="1"/>
  <c r="Y921" i="3"/>
  <c r="Z921" i="3" s="1"/>
  <c r="V921" i="3"/>
  <c r="W921" i="3" s="1"/>
  <c r="S921" i="3"/>
  <c r="T921" i="3" s="1"/>
  <c r="P921" i="3"/>
  <c r="Q921" i="3" s="1"/>
  <c r="M921" i="3"/>
  <c r="N921" i="3" s="1"/>
  <c r="J921" i="3"/>
  <c r="K921" i="3" s="1"/>
  <c r="G921" i="3"/>
  <c r="H921" i="3" s="1"/>
  <c r="D921" i="3"/>
  <c r="E921" i="3" s="1"/>
  <c r="A921" i="3"/>
  <c r="B921" i="3" s="1"/>
  <c r="AE920" i="3"/>
  <c r="AF920" i="3" s="1"/>
  <c r="AB920" i="3"/>
  <c r="AC920" i="3" s="1"/>
  <c r="Y920" i="3"/>
  <c r="Z920" i="3" s="1"/>
  <c r="V920" i="3"/>
  <c r="W920" i="3" s="1"/>
  <c r="S920" i="3"/>
  <c r="T920" i="3" s="1"/>
  <c r="P920" i="3"/>
  <c r="Q920" i="3" s="1"/>
  <c r="M920" i="3"/>
  <c r="N920" i="3" s="1"/>
  <c r="J920" i="3"/>
  <c r="K920" i="3" s="1"/>
  <c r="G920" i="3"/>
  <c r="H920" i="3" s="1"/>
  <c r="D920" i="3"/>
  <c r="E920" i="3" s="1"/>
  <c r="A920" i="3"/>
  <c r="B920" i="3" s="1"/>
  <c r="AE919" i="3"/>
  <c r="AF919" i="3" s="1"/>
  <c r="AB919" i="3"/>
  <c r="AC919" i="3" s="1"/>
  <c r="Y919" i="3"/>
  <c r="Z919" i="3" s="1"/>
  <c r="V919" i="3"/>
  <c r="W919" i="3" s="1"/>
  <c r="T919" i="3"/>
  <c r="S919" i="3"/>
  <c r="Q919" i="3"/>
  <c r="P919" i="3"/>
  <c r="M919" i="3"/>
  <c r="N919" i="3" s="1"/>
  <c r="J919" i="3"/>
  <c r="K919" i="3" s="1"/>
  <c r="H919" i="3"/>
  <c r="G919" i="3"/>
  <c r="E919" i="3"/>
  <c r="D919" i="3"/>
  <c r="A919" i="3"/>
  <c r="B919" i="3" s="1"/>
  <c r="AE918" i="3"/>
  <c r="AF918" i="3" s="1"/>
  <c r="AB918" i="3"/>
  <c r="AC918" i="3" s="1"/>
  <c r="Y918" i="3"/>
  <c r="Z918" i="3" s="1"/>
  <c r="V918" i="3"/>
  <c r="W918" i="3" s="1"/>
  <c r="S918" i="3"/>
  <c r="T918" i="3" s="1"/>
  <c r="P918" i="3"/>
  <c r="Q918" i="3" s="1"/>
  <c r="M918" i="3"/>
  <c r="N918" i="3" s="1"/>
  <c r="J918" i="3"/>
  <c r="K918" i="3" s="1"/>
  <c r="G918" i="3"/>
  <c r="H918" i="3" s="1"/>
  <c r="D918" i="3"/>
  <c r="E918" i="3" s="1"/>
  <c r="A918" i="3"/>
  <c r="B918" i="3" s="1"/>
  <c r="AE917" i="3"/>
  <c r="AF917" i="3" s="1"/>
  <c r="AB917" i="3"/>
  <c r="AC917" i="3" s="1"/>
  <c r="Y917" i="3"/>
  <c r="Z917" i="3" s="1"/>
  <c r="V917" i="3"/>
  <c r="W917" i="3" s="1"/>
  <c r="S917" i="3"/>
  <c r="T917" i="3" s="1"/>
  <c r="P917" i="3"/>
  <c r="Q917" i="3" s="1"/>
  <c r="M917" i="3"/>
  <c r="N917" i="3" s="1"/>
  <c r="J917" i="3"/>
  <c r="K917" i="3" s="1"/>
  <c r="G917" i="3"/>
  <c r="H917" i="3" s="1"/>
  <c r="D917" i="3"/>
  <c r="E917" i="3" s="1"/>
  <c r="A917" i="3"/>
  <c r="B917" i="3" s="1"/>
  <c r="AE916" i="3"/>
  <c r="AF916" i="3" s="1"/>
  <c r="AB916" i="3"/>
  <c r="AC916" i="3" s="1"/>
  <c r="Y916" i="3"/>
  <c r="Z916" i="3" s="1"/>
  <c r="V916" i="3"/>
  <c r="W916" i="3" s="1"/>
  <c r="S916" i="3"/>
  <c r="T916" i="3" s="1"/>
  <c r="P916" i="3"/>
  <c r="Q916" i="3" s="1"/>
  <c r="M916" i="3"/>
  <c r="N916" i="3" s="1"/>
  <c r="J916" i="3"/>
  <c r="K916" i="3" s="1"/>
  <c r="G916" i="3"/>
  <c r="H916" i="3" s="1"/>
  <c r="D916" i="3"/>
  <c r="E916" i="3" s="1"/>
  <c r="A916" i="3"/>
  <c r="B916" i="3" s="1"/>
  <c r="AE915" i="3"/>
  <c r="AF915" i="3" s="1"/>
  <c r="AB915" i="3"/>
  <c r="AC915" i="3" s="1"/>
  <c r="Y915" i="3"/>
  <c r="Z915" i="3" s="1"/>
  <c r="V915" i="3"/>
  <c r="W915" i="3" s="1"/>
  <c r="T915" i="3"/>
  <c r="S915" i="3"/>
  <c r="Q915" i="3"/>
  <c r="P915" i="3"/>
  <c r="M915" i="3"/>
  <c r="N915" i="3" s="1"/>
  <c r="J915" i="3"/>
  <c r="K915" i="3" s="1"/>
  <c r="H915" i="3"/>
  <c r="G915" i="3"/>
  <c r="E915" i="3"/>
  <c r="D915" i="3"/>
  <c r="A915" i="3"/>
  <c r="B915" i="3" s="1"/>
  <c r="AE914" i="3"/>
  <c r="AF914" i="3" s="1"/>
  <c r="AB914" i="3"/>
  <c r="AC914" i="3" s="1"/>
  <c r="Y914" i="3"/>
  <c r="Z914" i="3" s="1"/>
  <c r="V914" i="3"/>
  <c r="W914" i="3" s="1"/>
  <c r="S914" i="3"/>
  <c r="T914" i="3" s="1"/>
  <c r="Q914" i="3"/>
  <c r="P914" i="3"/>
  <c r="N914" i="3"/>
  <c r="M914" i="3"/>
  <c r="J914" i="3"/>
  <c r="K914" i="3" s="1"/>
  <c r="G914" i="3"/>
  <c r="H914" i="3" s="1"/>
  <c r="E914" i="3"/>
  <c r="D914" i="3"/>
  <c r="B914" i="3"/>
  <c r="A914" i="3"/>
  <c r="AF913" i="3"/>
  <c r="AE913" i="3"/>
  <c r="AB913" i="3"/>
  <c r="AC913" i="3" s="1"/>
  <c r="Y913" i="3"/>
  <c r="Z913" i="3" s="1"/>
  <c r="V913" i="3"/>
  <c r="W913" i="3" s="1"/>
  <c r="S913" i="3"/>
  <c r="T913" i="3" s="1"/>
  <c r="P913" i="3"/>
  <c r="Q913" i="3" s="1"/>
  <c r="N913" i="3"/>
  <c r="M913" i="3"/>
  <c r="K913" i="3"/>
  <c r="J913" i="3"/>
  <c r="H913" i="3"/>
  <c r="G913" i="3"/>
  <c r="D913" i="3"/>
  <c r="E913" i="3" s="1"/>
  <c r="A913" i="3"/>
  <c r="B913" i="3" s="1"/>
  <c r="AE912" i="3"/>
  <c r="AF912" i="3" s="1"/>
  <c r="AB912" i="3"/>
  <c r="AC912" i="3" s="1"/>
  <c r="Y912" i="3"/>
  <c r="Z912" i="3" s="1"/>
  <c r="V912" i="3"/>
  <c r="W912" i="3" s="1"/>
  <c r="S912" i="3"/>
  <c r="T912" i="3" s="1"/>
  <c r="P912" i="3"/>
  <c r="Q912" i="3" s="1"/>
  <c r="M912" i="3"/>
  <c r="N912" i="3" s="1"/>
  <c r="K912" i="3"/>
  <c r="J912" i="3"/>
  <c r="H912" i="3"/>
  <c r="G912" i="3"/>
  <c r="E912" i="3"/>
  <c r="D912" i="3"/>
  <c r="A912" i="3"/>
  <c r="B912" i="3" s="1"/>
  <c r="AE911" i="3"/>
  <c r="AF911" i="3" s="1"/>
  <c r="AB911" i="3"/>
  <c r="AC911" i="3" s="1"/>
  <c r="Z911" i="3"/>
  <c r="Y911" i="3"/>
  <c r="V911" i="3"/>
  <c r="W911" i="3" s="1"/>
  <c r="S911" i="3"/>
  <c r="T911" i="3" s="1"/>
  <c r="P911" i="3"/>
  <c r="Q911" i="3" s="1"/>
  <c r="M911" i="3"/>
  <c r="N911" i="3" s="1"/>
  <c r="J911" i="3"/>
  <c r="K911" i="3" s="1"/>
  <c r="G911" i="3"/>
  <c r="H911" i="3" s="1"/>
  <c r="D911" i="3"/>
  <c r="E911" i="3" s="1"/>
  <c r="A911" i="3"/>
  <c r="B911" i="3" s="1"/>
  <c r="AE910" i="3"/>
  <c r="AF910" i="3" s="1"/>
  <c r="AB910" i="3"/>
  <c r="AC910" i="3" s="1"/>
  <c r="Y910" i="3"/>
  <c r="Z910" i="3" s="1"/>
  <c r="V910" i="3"/>
  <c r="W910" i="3" s="1"/>
  <c r="S910" i="3"/>
  <c r="T910" i="3" s="1"/>
  <c r="Q910" i="3"/>
  <c r="P910" i="3"/>
  <c r="N910" i="3"/>
  <c r="M910" i="3"/>
  <c r="K910" i="3"/>
  <c r="J910" i="3"/>
  <c r="G910" i="3"/>
  <c r="H910" i="3" s="1"/>
  <c r="D910" i="3"/>
  <c r="E910" i="3" s="1"/>
  <c r="A910" i="3"/>
  <c r="B910" i="3" s="1"/>
  <c r="AE909" i="3"/>
  <c r="AF909" i="3" s="1"/>
  <c r="AB909" i="3"/>
  <c r="AC909" i="3" s="1"/>
  <c r="Y909" i="3"/>
  <c r="Z909" i="3" s="1"/>
  <c r="V909" i="3"/>
  <c r="W909" i="3" s="1"/>
  <c r="S909" i="3"/>
  <c r="T909" i="3" s="1"/>
  <c r="P909" i="3"/>
  <c r="Q909" i="3" s="1"/>
  <c r="M909" i="3"/>
  <c r="N909" i="3" s="1"/>
  <c r="J909" i="3"/>
  <c r="K909" i="3" s="1"/>
  <c r="G909" i="3"/>
  <c r="H909" i="3" s="1"/>
  <c r="D909" i="3"/>
  <c r="E909" i="3" s="1"/>
  <c r="B909" i="3"/>
  <c r="A909" i="3"/>
  <c r="AF908" i="3"/>
  <c r="AE908" i="3"/>
  <c r="AB908" i="3"/>
  <c r="AC908" i="3" s="1"/>
  <c r="Y908" i="3"/>
  <c r="Z908" i="3" s="1"/>
  <c r="W908" i="3"/>
  <c r="V908" i="3"/>
  <c r="T908" i="3"/>
  <c r="S908" i="3"/>
  <c r="P908" i="3"/>
  <c r="Q908" i="3" s="1"/>
  <c r="M908" i="3"/>
  <c r="N908" i="3" s="1"/>
  <c r="K908" i="3"/>
  <c r="J908" i="3"/>
  <c r="H908" i="3"/>
  <c r="G908" i="3"/>
  <c r="D908" i="3"/>
  <c r="E908" i="3" s="1"/>
  <c r="A908" i="3"/>
  <c r="B908" i="3" s="1"/>
  <c r="AF907" i="3"/>
  <c r="AE907" i="3"/>
  <c r="AB907" i="3"/>
  <c r="AC907" i="3" s="1"/>
  <c r="Y907" i="3"/>
  <c r="Z907" i="3" s="1"/>
  <c r="V907" i="3"/>
  <c r="W907" i="3" s="1"/>
  <c r="T907" i="3"/>
  <c r="S907" i="3"/>
  <c r="Q907" i="3"/>
  <c r="P907" i="3"/>
  <c r="N907" i="3"/>
  <c r="M907" i="3"/>
  <c r="J907" i="3"/>
  <c r="K907" i="3" s="1"/>
  <c r="G907" i="3"/>
  <c r="H907" i="3" s="1"/>
  <c r="D907" i="3"/>
  <c r="E907" i="3" s="1"/>
  <c r="A907" i="3"/>
  <c r="B907" i="3" s="1"/>
  <c r="AE906" i="3"/>
  <c r="AF906" i="3" s="1"/>
  <c r="AB906" i="3"/>
  <c r="AC906" i="3" s="1"/>
  <c r="Z906" i="3"/>
  <c r="Y906" i="3"/>
  <c r="W906" i="3"/>
  <c r="V906" i="3"/>
  <c r="S906" i="3"/>
  <c r="T906" i="3" s="1"/>
  <c r="P906" i="3"/>
  <c r="Q906" i="3" s="1"/>
  <c r="M906" i="3"/>
  <c r="N906" i="3" s="1"/>
  <c r="J906" i="3"/>
  <c r="K906" i="3" s="1"/>
  <c r="G906" i="3"/>
  <c r="H906" i="3" s="1"/>
  <c r="E906" i="3"/>
  <c r="D906" i="3"/>
  <c r="B906" i="3"/>
  <c r="A906" i="3"/>
  <c r="AF905" i="3"/>
  <c r="AE905" i="3"/>
  <c r="AB905" i="3"/>
  <c r="AC905" i="3" s="1"/>
  <c r="Y905" i="3"/>
  <c r="Z905" i="3" s="1"/>
  <c r="V905" i="3"/>
  <c r="W905" i="3" s="1"/>
  <c r="S905" i="3"/>
  <c r="T905" i="3" s="1"/>
  <c r="P905" i="3"/>
  <c r="Q905" i="3" s="1"/>
  <c r="M905" i="3"/>
  <c r="N905" i="3" s="1"/>
  <c r="J905" i="3"/>
  <c r="K905" i="3" s="1"/>
  <c r="G905" i="3"/>
  <c r="H905" i="3" s="1"/>
  <c r="D905" i="3"/>
  <c r="E905" i="3" s="1"/>
  <c r="B905" i="3"/>
  <c r="A905" i="3"/>
  <c r="AF904" i="3"/>
  <c r="AE904" i="3"/>
  <c r="AB904" i="3"/>
  <c r="AC904" i="3" s="1"/>
  <c r="Y904" i="3"/>
  <c r="Z904" i="3" s="1"/>
  <c r="W904" i="3"/>
  <c r="V904" i="3"/>
  <c r="T904" i="3"/>
  <c r="S904" i="3"/>
  <c r="Q904" i="3"/>
  <c r="P904" i="3"/>
  <c r="M904" i="3"/>
  <c r="N904" i="3" s="1"/>
  <c r="J904" i="3"/>
  <c r="K904" i="3" s="1"/>
  <c r="G904" i="3"/>
  <c r="H904" i="3" s="1"/>
  <c r="D904" i="3"/>
  <c r="E904" i="3" s="1"/>
  <c r="A904" i="3"/>
  <c r="B904" i="3" s="1"/>
  <c r="AE903" i="3"/>
  <c r="AF903" i="3" s="1"/>
  <c r="AB903" i="3"/>
  <c r="AC903" i="3" s="1"/>
  <c r="Z903" i="3"/>
  <c r="Y903" i="3"/>
  <c r="V903" i="3"/>
  <c r="W903" i="3" s="1"/>
  <c r="S903" i="3"/>
  <c r="T903" i="3" s="1"/>
  <c r="P903" i="3"/>
  <c r="Q903" i="3" s="1"/>
  <c r="M903" i="3"/>
  <c r="N903" i="3" s="1"/>
  <c r="J903" i="3"/>
  <c r="K903" i="3" s="1"/>
  <c r="G903" i="3"/>
  <c r="H903" i="3" s="1"/>
  <c r="D903" i="3"/>
  <c r="E903" i="3" s="1"/>
  <c r="A903" i="3"/>
  <c r="B903" i="3" s="1"/>
  <c r="AE902" i="3"/>
  <c r="AF902" i="3" s="1"/>
  <c r="AB902" i="3"/>
  <c r="AC902" i="3" s="1"/>
  <c r="Y902" i="3"/>
  <c r="Z902" i="3" s="1"/>
  <c r="V902" i="3"/>
  <c r="W902" i="3" s="1"/>
  <c r="S902" i="3"/>
  <c r="T902" i="3" s="1"/>
  <c r="P902" i="3"/>
  <c r="Q902" i="3" s="1"/>
  <c r="N902" i="3"/>
  <c r="M902" i="3"/>
  <c r="K902" i="3"/>
  <c r="J902" i="3"/>
  <c r="H902" i="3"/>
  <c r="G902" i="3"/>
  <c r="D902" i="3"/>
  <c r="E902" i="3" s="1"/>
  <c r="A902" i="3"/>
  <c r="B902" i="3" s="1"/>
  <c r="AE901" i="3"/>
  <c r="AF901" i="3" s="1"/>
  <c r="AB901" i="3"/>
  <c r="AC901" i="3" s="1"/>
  <c r="Y901" i="3"/>
  <c r="Z901" i="3" s="1"/>
  <c r="V901" i="3"/>
  <c r="W901" i="3" s="1"/>
  <c r="S901" i="3"/>
  <c r="T901" i="3" s="1"/>
  <c r="P901" i="3"/>
  <c r="Q901" i="3" s="1"/>
  <c r="M901" i="3"/>
  <c r="N901" i="3" s="1"/>
  <c r="J901" i="3"/>
  <c r="K901" i="3" s="1"/>
  <c r="G901" i="3"/>
  <c r="H901" i="3" s="1"/>
  <c r="D901" i="3"/>
  <c r="E901" i="3" s="1"/>
  <c r="A901" i="3"/>
  <c r="B901" i="3" s="1"/>
  <c r="AE900" i="3"/>
  <c r="AF900" i="3" s="1"/>
  <c r="AB900" i="3"/>
  <c r="AC900" i="3" s="1"/>
  <c r="Z900" i="3"/>
  <c r="Y900" i="3"/>
  <c r="V900" i="3"/>
  <c r="W900" i="3" s="1"/>
  <c r="S900" i="3"/>
  <c r="T900" i="3" s="1"/>
  <c r="P900" i="3"/>
  <c r="Q900" i="3" s="1"/>
  <c r="M900" i="3"/>
  <c r="N900" i="3" s="1"/>
  <c r="J900" i="3"/>
  <c r="K900" i="3" s="1"/>
  <c r="H900" i="3"/>
  <c r="G900" i="3"/>
  <c r="E900" i="3"/>
  <c r="D900" i="3"/>
  <c r="A900" i="3"/>
  <c r="B900" i="3" s="1"/>
  <c r="AE899" i="3"/>
  <c r="AF899" i="3" s="1"/>
  <c r="AB899" i="3"/>
  <c r="AC899" i="3" s="1"/>
  <c r="Y899" i="3"/>
  <c r="Z899" i="3" s="1"/>
  <c r="V899" i="3"/>
  <c r="W899" i="3" s="1"/>
  <c r="S899" i="3"/>
  <c r="T899" i="3" s="1"/>
  <c r="Q899" i="3"/>
  <c r="P899" i="3"/>
  <c r="N899" i="3"/>
  <c r="M899" i="3"/>
  <c r="K899" i="3"/>
  <c r="J899" i="3"/>
  <c r="G899" i="3"/>
  <c r="H899" i="3" s="1"/>
  <c r="D899" i="3"/>
  <c r="E899" i="3" s="1"/>
  <c r="A899" i="3"/>
  <c r="B899" i="3" s="1"/>
  <c r="AE898" i="3"/>
  <c r="AF898" i="3" s="1"/>
  <c r="AB898" i="3"/>
  <c r="AC898" i="3" s="1"/>
  <c r="Z898" i="3"/>
  <c r="Y898" i="3"/>
  <c r="W898" i="3"/>
  <c r="V898" i="3"/>
  <c r="S898" i="3"/>
  <c r="T898" i="3" s="1"/>
  <c r="P898" i="3"/>
  <c r="Q898" i="3" s="1"/>
  <c r="N898" i="3"/>
  <c r="M898" i="3"/>
  <c r="K898" i="3"/>
  <c r="J898" i="3"/>
  <c r="G898" i="3"/>
  <c r="H898" i="3" s="1"/>
  <c r="D898" i="3"/>
  <c r="E898" i="3" s="1"/>
  <c r="B898" i="3"/>
  <c r="A898" i="3"/>
  <c r="AF897" i="3"/>
  <c r="AE897" i="3"/>
  <c r="AB897" i="3"/>
  <c r="AC897" i="3" s="1"/>
  <c r="Y897" i="3"/>
  <c r="Z897" i="3" s="1"/>
  <c r="W897" i="3"/>
  <c r="V897" i="3"/>
  <c r="T897" i="3"/>
  <c r="S897" i="3"/>
  <c r="Q897" i="3"/>
  <c r="P897" i="3"/>
  <c r="M897" i="3"/>
  <c r="N897" i="3" s="1"/>
  <c r="J897" i="3"/>
  <c r="K897" i="3" s="1"/>
  <c r="G897" i="3"/>
  <c r="H897" i="3" s="1"/>
  <c r="D897" i="3"/>
  <c r="E897" i="3" s="1"/>
  <c r="A897" i="3"/>
  <c r="B897" i="3" s="1"/>
  <c r="AE896" i="3"/>
  <c r="AF896" i="3" s="1"/>
  <c r="AB896" i="3"/>
  <c r="AC896" i="3" s="1"/>
  <c r="Z896" i="3"/>
  <c r="Y896" i="3"/>
  <c r="V896" i="3"/>
  <c r="W896" i="3" s="1"/>
  <c r="S896" i="3"/>
  <c r="T896" i="3" s="1"/>
  <c r="P896" i="3"/>
  <c r="Q896" i="3" s="1"/>
  <c r="M896" i="3"/>
  <c r="N896" i="3" s="1"/>
  <c r="J896" i="3"/>
  <c r="K896" i="3" s="1"/>
  <c r="H896" i="3"/>
  <c r="G896" i="3"/>
  <c r="E896" i="3"/>
  <c r="D896" i="3"/>
  <c r="B896" i="3"/>
  <c r="A896" i="3"/>
  <c r="AE895" i="3"/>
  <c r="AF895" i="3" s="1"/>
  <c r="AB895" i="3"/>
  <c r="AC895" i="3" s="1"/>
  <c r="Z895" i="3"/>
  <c r="Y895" i="3"/>
  <c r="V895" i="3"/>
  <c r="W895" i="3" s="1"/>
  <c r="S895" i="3"/>
  <c r="T895" i="3" s="1"/>
  <c r="Q895" i="3"/>
  <c r="P895" i="3"/>
  <c r="N895" i="3"/>
  <c r="M895" i="3"/>
  <c r="J895" i="3"/>
  <c r="K895" i="3" s="1"/>
  <c r="G895" i="3"/>
  <c r="H895" i="3" s="1"/>
  <c r="E895" i="3"/>
  <c r="D895" i="3"/>
  <c r="B895" i="3"/>
  <c r="A895" i="3"/>
  <c r="AF894" i="3"/>
  <c r="AE894" i="3"/>
  <c r="AB894" i="3"/>
  <c r="AC894" i="3" s="1"/>
  <c r="Y894" i="3"/>
  <c r="Z894" i="3" s="1"/>
  <c r="V894" i="3"/>
  <c r="W894" i="3" s="1"/>
  <c r="S894" i="3"/>
  <c r="T894" i="3" s="1"/>
  <c r="P894" i="3"/>
  <c r="Q894" i="3" s="1"/>
  <c r="N894" i="3"/>
  <c r="M894" i="3"/>
  <c r="K894" i="3"/>
  <c r="J894" i="3"/>
  <c r="G894" i="3"/>
  <c r="H894" i="3" s="1"/>
  <c r="D894" i="3"/>
  <c r="E894" i="3" s="1"/>
  <c r="B894" i="3"/>
  <c r="A894" i="3"/>
  <c r="AF893" i="3"/>
  <c r="AE893" i="3"/>
  <c r="AB893" i="3"/>
  <c r="AC893" i="3" s="1"/>
  <c r="Y893" i="3"/>
  <c r="Z893" i="3" s="1"/>
  <c r="W893" i="3"/>
  <c r="V893" i="3"/>
  <c r="T893" i="3"/>
  <c r="S893" i="3"/>
  <c r="Q893" i="3"/>
  <c r="P893" i="3"/>
  <c r="M893" i="3"/>
  <c r="N893" i="3" s="1"/>
  <c r="J893" i="3"/>
  <c r="K893" i="3" s="1"/>
  <c r="G893" i="3"/>
  <c r="H893" i="3" s="1"/>
  <c r="D893" i="3"/>
  <c r="E893" i="3" s="1"/>
  <c r="A893" i="3"/>
  <c r="B893" i="3" s="1"/>
  <c r="AF892" i="3"/>
  <c r="AE892" i="3"/>
  <c r="AB892" i="3"/>
  <c r="AC892" i="3" s="1"/>
  <c r="Y892" i="3"/>
  <c r="Z892" i="3" s="1"/>
  <c r="V892" i="3"/>
  <c r="W892" i="3" s="1"/>
  <c r="S892" i="3"/>
  <c r="T892" i="3" s="1"/>
  <c r="P892" i="3"/>
  <c r="Q892" i="3" s="1"/>
  <c r="M892" i="3"/>
  <c r="N892" i="3" s="1"/>
  <c r="J892" i="3"/>
  <c r="K892" i="3" s="1"/>
  <c r="G892" i="3"/>
  <c r="H892" i="3" s="1"/>
  <c r="D892" i="3"/>
  <c r="E892" i="3" s="1"/>
  <c r="A892" i="3"/>
  <c r="B892" i="3" s="1"/>
  <c r="AE891" i="3"/>
  <c r="AF891" i="3" s="1"/>
  <c r="AB891" i="3"/>
  <c r="AC891" i="3" s="1"/>
  <c r="Y891" i="3"/>
  <c r="Z891" i="3" s="1"/>
  <c r="V891" i="3"/>
  <c r="W891" i="3" s="1"/>
  <c r="S891" i="3"/>
  <c r="T891" i="3" s="1"/>
  <c r="Q891" i="3"/>
  <c r="P891" i="3"/>
  <c r="N891" i="3"/>
  <c r="M891" i="3"/>
  <c r="J891" i="3"/>
  <c r="K891" i="3" s="1"/>
  <c r="G891" i="3"/>
  <c r="H891" i="3" s="1"/>
  <c r="E891" i="3"/>
  <c r="D891" i="3"/>
  <c r="B891" i="3"/>
  <c r="A891" i="3"/>
  <c r="AF890" i="3"/>
  <c r="AE890" i="3"/>
  <c r="AB890" i="3"/>
  <c r="AC890" i="3" s="1"/>
  <c r="Y890" i="3"/>
  <c r="Z890" i="3" s="1"/>
  <c r="V890" i="3"/>
  <c r="W890" i="3" s="1"/>
  <c r="S890" i="3"/>
  <c r="T890" i="3" s="1"/>
  <c r="P890" i="3"/>
  <c r="Q890" i="3" s="1"/>
  <c r="N890" i="3"/>
  <c r="M890" i="3"/>
  <c r="K890" i="3"/>
  <c r="J890" i="3"/>
  <c r="H890" i="3"/>
  <c r="G890" i="3"/>
  <c r="D890" i="3"/>
  <c r="E890" i="3" s="1"/>
  <c r="A890" i="3"/>
  <c r="B890" i="3" s="1"/>
  <c r="AE889" i="3"/>
  <c r="AF889" i="3" s="1"/>
  <c r="AB889" i="3"/>
  <c r="AC889" i="3" s="1"/>
  <c r="Y889" i="3"/>
  <c r="Z889" i="3" s="1"/>
  <c r="V889" i="3"/>
  <c r="W889" i="3" s="1"/>
  <c r="S889" i="3"/>
  <c r="T889" i="3" s="1"/>
  <c r="P889" i="3"/>
  <c r="Q889" i="3" s="1"/>
  <c r="M889" i="3"/>
  <c r="N889" i="3" s="1"/>
  <c r="J889" i="3"/>
  <c r="K889" i="3" s="1"/>
  <c r="G889" i="3"/>
  <c r="H889" i="3" s="1"/>
  <c r="D889" i="3"/>
  <c r="E889" i="3" s="1"/>
  <c r="A889" i="3"/>
  <c r="B889" i="3" s="1"/>
  <c r="AF888" i="3"/>
  <c r="AE888" i="3"/>
  <c r="AB888" i="3"/>
  <c r="AC888" i="3" s="1"/>
  <c r="Y888" i="3"/>
  <c r="Z888" i="3" s="1"/>
  <c r="V888" i="3"/>
  <c r="W888" i="3" s="1"/>
  <c r="T888" i="3"/>
  <c r="S888" i="3"/>
  <c r="Q888" i="3"/>
  <c r="P888" i="3"/>
  <c r="M888" i="3"/>
  <c r="N888" i="3" s="1"/>
  <c r="J888" i="3"/>
  <c r="K888" i="3" s="1"/>
  <c r="H888" i="3"/>
  <c r="G888" i="3"/>
  <c r="E888" i="3"/>
  <c r="D888" i="3"/>
  <c r="B888" i="3"/>
  <c r="A888" i="3"/>
  <c r="AE887" i="3"/>
  <c r="AF887" i="3" s="1"/>
  <c r="AB887" i="3"/>
  <c r="AC887" i="3" s="1"/>
  <c r="Z887" i="3"/>
  <c r="Y887" i="3"/>
  <c r="W887" i="3"/>
  <c r="V887" i="3"/>
  <c r="S887" i="3"/>
  <c r="T887" i="3" s="1"/>
  <c r="P887" i="3"/>
  <c r="Q887" i="3" s="1"/>
  <c r="M887" i="3"/>
  <c r="N887" i="3" s="1"/>
  <c r="J887" i="3"/>
  <c r="K887" i="3" s="1"/>
  <c r="G887" i="3"/>
  <c r="H887" i="3" s="1"/>
  <c r="E887" i="3"/>
  <c r="D887" i="3"/>
  <c r="B887" i="3"/>
  <c r="A887" i="3"/>
  <c r="AE886" i="3"/>
  <c r="AF886" i="3" s="1"/>
  <c r="AB886" i="3"/>
  <c r="AC886" i="3" s="1"/>
  <c r="Z886" i="3"/>
  <c r="Y886" i="3"/>
  <c r="W886" i="3"/>
  <c r="V886" i="3"/>
  <c r="S886" i="3"/>
  <c r="T886" i="3" s="1"/>
  <c r="P886" i="3"/>
  <c r="Q886" i="3" s="1"/>
  <c r="N886" i="3"/>
  <c r="M886" i="3"/>
  <c r="K886" i="3"/>
  <c r="J886" i="3"/>
  <c r="H886" i="3"/>
  <c r="G886" i="3"/>
  <c r="D886" i="3"/>
  <c r="E886" i="3" s="1"/>
  <c r="A886" i="3"/>
  <c r="B886" i="3" s="1"/>
  <c r="AE885" i="3"/>
  <c r="AF885" i="3" s="1"/>
  <c r="AB885" i="3"/>
  <c r="AC885" i="3" s="1"/>
  <c r="Y885" i="3"/>
  <c r="Z885" i="3" s="1"/>
  <c r="V885" i="3"/>
  <c r="W885" i="3" s="1"/>
  <c r="S885" i="3"/>
  <c r="T885" i="3" s="1"/>
  <c r="P885" i="3"/>
  <c r="Q885" i="3" s="1"/>
  <c r="M885" i="3"/>
  <c r="N885" i="3" s="1"/>
  <c r="J885" i="3"/>
  <c r="K885" i="3" s="1"/>
  <c r="G885" i="3"/>
  <c r="H885" i="3" s="1"/>
  <c r="D885" i="3"/>
  <c r="E885" i="3" s="1"/>
  <c r="A885" i="3"/>
  <c r="B885" i="3" s="1"/>
  <c r="AF884" i="3"/>
  <c r="AE884" i="3"/>
  <c r="AB884" i="3"/>
  <c r="AC884" i="3" s="1"/>
  <c r="Y884" i="3"/>
  <c r="Z884" i="3" s="1"/>
  <c r="V884" i="3"/>
  <c r="W884" i="3" s="1"/>
  <c r="T884" i="3"/>
  <c r="S884" i="3"/>
  <c r="Q884" i="3"/>
  <c r="P884" i="3"/>
  <c r="N884" i="3"/>
  <c r="M884" i="3"/>
  <c r="J884" i="3"/>
  <c r="K884" i="3" s="1"/>
  <c r="G884" i="3"/>
  <c r="H884" i="3" s="1"/>
  <c r="D884" i="3"/>
  <c r="E884" i="3" s="1"/>
  <c r="A884" i="3"/>
  <c r="B884" i="3" s="1"/>
  <c r="AE883" i="3"/>
  <c r="AF883" i="3" s="1"/>
  <c r="AB883" i="3"/>
  <c r="AC883" i="3" s="1"/>
  <c r="Z883" i="3"/>
  <c r="Y883" i="3"/>
  <c r="V883" i="3"/>
  <c r="W883" i="3" s="1"/>
  <c r="S883" i="3"/>
  <c r="T883" i="3" s="1"/>
  <c r="Q883" i="3"/>
  <c r="P883" i="3"/>
  <c r="N883" i="3"/>
  <c r="M883" i="3"/>
  <c r="K883" i="3"/>
  <c r="J883" i="3"/>
  <c r="G883" i="3"/>
  <c r="H883" i="3" s="1"/>
  <c r="D883" i="3"/>
  <c r="E883" i="3" s="1"/>
  <c r="A883" i="3"/>
  <c r="B883" i="3" s="1"/>
  <c r="AE882" i="3"/>
  <c r="AF882" i="3" s="1"/>
  <c r="AB882" i="3"/>
  <c r="AC882" i="3" s="1"/>
  <c r="Z882" i="3"/>
  <c r="Y882" i="3"/>
  <c r="W882" i="3"/>
  <c r="V882" i="3"/>
  <c r="S882" i="3"/>
  <c r="T882" i="3" s="1"/>
  <c r="P882" i="3"/>
  <c r="Q882" i="3" s="1"/>
  <c r="N882" i="3"/>
  <c r="M882" i="3"/>
  <c r="K882" i="3"/>
  <c r="J882" i="3"/>
  <c r="H882" i="3"/>
  <c r="G882" i="3"/>
  <c r="D882" i="3"/>
  <c r="E882" i="3" s="1"/>
  <c r="A882" i="3"/>
  <c r="B882" i="3" s="1"/>
  <c r="AE881" i="3"/>
  <c r="AF881" i="3" s="1"/>
  <c r="AB881" i="3"/>
  <c r="AC881" i="3" s="1"/>
  <c r="Y881" i="3"/>
  <c r="Z881" i="3" s="1"/>
  <c r="V881" i="3"/>
  <c r="W881" i="3" s="1"/>
  <c r="S881" i="3"/>
  <c r="T881" i="3" s="1"/>
  <c r="P881" i="3"/>
  <c r="Q881" i="3" s="1"/>
  <c r="M881" i="3"/>
  <c r="N881" i="3" s="1"/>
  <c r="K881" i="3"/>
  <c r="J881" i="3"/>
  <c r="H881" i="3"/>
  <c r="G881" i="3"/>
  <c r="D881" i="3"/>
  <c r="E881" i="3" s="1"/>
  <c r="A881" i="3"/>
  <c r="B881" i="3" s="1"/>
  <c r="AF880" i="3"/>
  <c r="AE880" i="3"/>
  <c r="AB880" i="3"/>
  <c r="AC880" i="3" s="1"/>
  <c r="Y880" i="3"/>
  <c r="Z880" i="3" s="1"/>
  <c r="V880" i="3"/>
  <c r="W880" i="3" s="1"/>
  <c r="S880" i="3"/>
  <c r="T880" i="3" s="1"/>
  <c r="P880" i="3"/>
  <c r="Q880" i="3" s="1"/>
  <c r="M880" i="3"/>
  <c r="N880" i="3" s="1"/>
  <c r="J880" i="3"/>
  <c r="K880" i="3" s="1"/>
  <c r="H880" i="3"/>
  <c r="G880" i="3"/>
  <c r="E880" i="3"/>
  <c r="D880" i="3"/>
  <c r="B880" i="3"/>
  <c r="A880" i="3"/>
  <c r="AE879" i="3"/>
  <c r="AF879" i="3" s="1"/>
  <c r="AB879" i="3"/>
  <c r="AC879" i="3" s="1"/>
  <c r="Z879" i="3"/>
  <c r="Y879" i="3"/>
  <c r="V879" i="3"/>
  <c r="W879" i="3" s="1"/>
  <c r="S879" i="3"/>
  <c r="T879" i="3" s="1"/>
  <c r="Q879" i="3"/>
  <c r="P879" i="3"/>
  <c r="N879" i="3"/>
  <c r="M879" i="3"/>
  <c r="K879" i="3"/>
  <c r="J879" i="3"/>
  <c r="G879" i="3"/>
  <c r="H879" i="3" s="1"/>
  <c r="D879" i="3"/>
  <c r="E879" i="3" s="1"/>
  <c r="A879" i="3"/>
  <c r="B879" i="3" s="1"/>
  <c r="AE878" i="3"/>
  <c r="AF878" i="3" s="1"/>
  <c r="AB878" i="3"/>
  <c r="AC878" i="3" s="1"/>
  <c r="Z878" i="3"/>
  <c r="Y878" i="3"/>
  <c r="W878" i="3"/>
  <c r="V878" i="3"/>
  <c r="T878" i="3"/>
  <c r="S878" i="3"/>
  <c r="P878" i="3"/>
  <c r="Q878" i="3" s="1"/>
  <c r="M878" i="3"/>
  <c r="N878" i="3" s="1"/>
  <c r="J878" i="3"/>
  <c r="K878" i="3" s="1"/>
  <c r="G878" i="3"/>
  <c r="H878" i="3" s="1"/>
  <c r="D878" i="3"/>
  <c r="E878" i="3" s="1"/>
  <c r="A878" i="3"/>
  <c r="B878" i="3" s="1"/>
  <c r="AE877" i="3"/>
  <c r="AF877" i="3" s="1"/>
  <c r="AB877" i="3"/>
  <c r="AC877" i="3" s="1"/>
  <c r="Y877" i="3"/>
  <c r="Z877" i="3" s="1"/>
  <c r="V877" i="3"/>
  <c r="W877" i="3" s="1"/>
  <c r="S877" i="3"/>
  <c r="T877" i="3" s="1"/>
  <c r="P877" i="3"/>
  <c r="Q877" i="3" s="1"/>
  <c r="M877" i="3"/>
  <c r="N877" i="3" s="1"/>
  <c r="K877" i="3"/>
  <c r="J877" i="3"/>
  <c r="H877" i="3"/>
  <c r="G877" i="3"/>
  <c r="E877" i="3"/>
  <c r="D877" i="3"/>
  <c r="A877" i="3"/>
  <c r="B877" i="3" s="1"/>
  <c r="AE876" i="3"/>
  <c r="AF876" i="3" s="1"/>
  <c r="AB876" i="3"/>
  <c r="AC876" i="3" s="1"/>
  <c r="Y876" i="3"/>
  <c r="Z876" i="3" s="1"/>
  <c r="V876" i="3"/>
  <c r="W876" i="3" s="1"/>
  <c r="T876" i="3"/>
  <c r="S876" i="3"/>
  <c r="Q876" i="3"/>
  <c r="P876" i="3"/>
  <c r="N876" i="3"/>
  <c r="M876" i="3"/>
  <c r="J876" i="3"/>
  <c r="K876" i="3" s="1"/>
  <c r="G876" i="3"/>
  <c r="H876" i="3" s="1"/>
  <c r="D876" i="3"/>
  <c r="E876" i="3" s="1"/>
  <c r="A876" i="3"/>
  <c r="B876" i="3" s="1"/>
  <c r="AE875" i="3"/>
  <c r="AF875" i="3" s="1"/>
  <c r="AB875" i="3"/>
  <c r="AC875" i="3" s="1"/>
  <c r="Y875" i="3"/>
  <c r="Z875" i="3" s="1"/>
  <c r="V875" i="3"/>
  <c r="W875" i="3" s="1"/>
  <c r="S875" i="3"/>
  <c r="T875" i="3" s="1"/>
  <c r="Q875" i="3"/>
  <c r="P875" i="3"/>
  <c r="N875" i="3"/>
  <c r="M875" i="3"/>
  <c r="J875" i="3"/>
  <c r="K875" i="3" s="1"/>
  <c r="G875" i="3"/>
  <c r="H875" i="3" s="1"/>
  <c r="E875" i="3"/>
  <c r="D875" i="3"/>
  <c r="B875" i="3"/>
  <c r="A875" i="3"/>
  <c r="AE874" i="3"/>
  <c r="AF874" i="3" s="1"/>
  <c r="AB874" i="3"/>
  <c r="AC874" i="3" s="1"/>
  <c r="Z874" i="3"/>
  <c r="Y874" i="3"/>
  <c r="W874" i="3"/>
  <c r="V874" i="3"/>
  <c r="T874" i="3"/>
  <c r="S874" i="3"/>
  <c r="P874" i="3"/>
  <c r="Q874" i="3" s="1"/>
  <c r="M874" i="3"/>
  <c r="N874" i="3" s="1"/>
  <c r="J874" i="3"/>
  <c r="K874" i="3" s="1"/>
  <c r="G874" i="3"/>
  <c r="H874" i="3" s="1"/>
  <c r="D874" i="3"/>
  <c r="E874" i="3" s="1"/>
  <c r="B874" i="3"/>
  <c r="A874" i="3"/>
  <c r="AF873" i="3"/>
  <c r="AE873" i="3"/>
  <c r="AB873" i="3"/>
  <c r="AC873" i="3" s="1"/>
  <c r="Y873" i="3"/>
  <c r="Z873" i="3" s="1"/>
  <c r="W873" i="3"/>
  <c r="V873" i="3"/>
  <c r="T873" i="3"/>
  <c r="S873" i="3"/>
  <c r="Q873" i="3"/>
  <c r="P873" i="3"/>
  <c r="M873" i="3"/>
  <c r="N873" i="3" s="1"/>
  <c r="J873" i="3"/>
  <c r="K873" i="3" s="1"/>
  <c r="G873" i="3"/>
  <c r="H873" i="3" s="1"/>
  <c r="D873" i="3"/>
  <c r="E873" i="3" s="1"/>
  <c r="A873" i="3"/>
  <c r="B873" i="3" s="1"/>
  <c r="AF872" i="3"/>
  <c r="AE872" i="3"/>
  <c r="AB872" i="3"/>
  <c r="AC872" i="3" s="1"/>
  <c r="Y872" i="3"/>
  <c r="Z872" i="3" s="1"/>
  <c r="V872" i="3"/>
  <c r="W872" i="3" s="1"/>
  <c r="T872" i="3"/>
  <c r="S872" i="3"/>
  <c r="Q872" i="3"/>
  <c r="P872" i="3"/>
  <c r="M872" i="3"/>
  <c r="N872" i="3" s="1"/>
  <c r="J872" i="3"/>
  <c r="K872" i="3" s="1"/>
  <c r="H872" i="3"/>
  <c r="G872" i="3"/>
  <c r="E872" i="3"/>
  <c r="D872" i="3"/>
  <c r="A872" i="3"/>
  <c r="B872" i="3" s="1"/>
  <c r="AE871" i="3"/>
  <c r="AF871" i="3" s="1"/>
  <c r="AB871" i="3"/>
  <c r="AC871" i="3" s="1"/>
  <c r="Y871" i="3"/>
  <c r="Z871" i="3" s="1"/>
  <c r="V871" i="3"/>
  <c r="W871" i="3" s="1"/>
  <c r="S871" i="3"/>
  <c r="T871" i="3" s="1"/>
  <c r="Q871" i="3"/>
  <c r="P871" i="3"/>
  <c r="N871" i="3"/>
  <c r="M871" i="3"/>
  <c r="K871" i="3"/>
  <c r="J871" i="3"/>
  <c r="G871" i="3"/>
  <c r="H871" i="3" s="1"/>
  <c r="D871" i="3"/>
  <c r="E871" i="3" s="1"/>
  <c r="A871" i="3"/>
  <c r="B871" i="3" s="1"/>
  <c r="AE870" i="3"/>
  <c r="AF870" i="3" s="1"/>
  <c r="AB870" i="3"/>
  <c r="AC870" i="3" s="1"/>
  <c r="Y870" i="3"/>
  <c r="Z870" i="3" s="1"/>
  <c r="V870" i="3"/>
  <c r="W870" i="3" s="1"/>
  <c r="S870" i="3"/>
  <c r="T870" i="3" s="1"/>
  <c r="P870" i="3"/>
  <c r="Q870" i="3" s="1"/>
  <c r="N870" i="3"/>
  <c r="M870" i="3"/>
  <c r="K870" i="3"/>
  <c r="J870" i="3"/>
  <c r="H870" i="3"/>
  <c r="G870" i="3"/>
  <c r="D870" i="3"/>
  <c r="E870" i="3" s="1"/>
  <c r="A870" i="3"/>
  <c r="B870" i="3" s="1"/>
  <c r="AE869" i="3"/>
  <c r="AF869" i="3" s="1"/>
  <c r="AB869" i="3"/>
  <c r="AC869" i="3" s="1"/>
  <c r="Y869" i="3"/>
  <c r="Z869" i="3" s="1"/>
  <c r="V869" i="3"/>
  <c r="W869" i="3" s="1"/>
  <c r="S869" i="3"/>
  <c r="T869" i="3" s="1"/>
  <c r="P869" i="3"/>
  <c r="Q869" i="3" s="1"/>
  <c r="M869" i="3"/>
  <c r="N869" i="3" s="1"/>
  <c r="J869" i="3"/>
  <c r="K869" i="3" s="1"/>
  <c r="G869" i="3"/>
  <c r="H869" i="3" s="1"/>
  <c r="D869" i="3"/>
  <c r="E869" i="3" s="1"/>
  <c r="A869" i="3"/>
  <c r="B869" i="3" s="1"/>
  <c r="AE868" i="3"/>
  <c r="AF868" i="3" s="1"/>
  <c r="AB868" i="3"/>
  <c r="AC868" i="3" s="1"/>
  <c r="Z868" i="3"/>
  <c r="Y868" i="3"/>
  <c r="V868" i="3"/>
  <c r="W868" i="3" s="1"/>
  <c r="S868" i="3"/>
  <c r="T868" i="3" s="1"/>
  <c r="P868" i="3"/>
  <c r="Q868" i="3" s="1"/>
  <c r="M868" i="3"/>
  <c r="N868" i="3" s="1"/>
  <c r="J868" i="3"/>
  <c r="K868" i="3" s="1"/>
  <c r="H868" i="3"/>
  <c r="G868" i="3"/>
  <c r="E868" i="3"/>
  <c r="D868" i="3"/>
  <c r="A868" i="3"/>
  <c r="B868" i="3" s="1"/>
  <c r="AE867" i="3"/>
  <c r="AF867" i="3" s="1"/>
  <c r="AB867" i="3"/>
  <c r="AC867" i="3" s="1"/>
  <c r="Y867" i="3"/>
  <c r="Z867" i="3" s="1"/>
  <c r="V867" i="3"/>
  <c r="W867" i="3" s="1"/>
  <c r="S867" i="3"/>
  <c r="T867" i="3" s="1"/>
  <c r="Q867" i="3"/>
  <c r="P867" i="3"/>
  <c r="N867" i="3"/>
  <c r="M867" i="3"/>
  <c r="K867" i="3"/>
  <c r="J867" i="3"/>
  <c r="G867" i="3"/>
  <c r="H867" i="3" s="1"/>
  <c r="D867" i="3"/>
  <c r="E867" i="3" s="1"/>
  <c r="A867" i="3"/>
  <c r="B867" i="3" s="1"/>
  <c r="AE866" i="3"/>
  <c r="AF866" i="3" s="1"/>
  <c r="AB866" i="3"/>
  <c r="AC866" i="3" s="1"/>
  <c r="Z866" i="3"/>
  <c r="Y866" i="3"/>
  <c r="W866" i="3"/>
  <c r="V866" i="3"/>
  <c r="S866" i="3"/>
  <c r="T866" i="3" s="1"/>
  <c r="P866" i="3"/>
  <c r="Q866" i="3" s="1"/>
  <c r="N866" i="3"/>
  <c r="M866" i="3"/>
  <c r="K866" i="3"/>
  <c r="J866" i="3"/>
  <c r="G866" i="3"/>
  <c r="H866" i="3" s="1"/>
  <c r="D866" i="3"/>
  <c r="E866" i="3" s="1"/>
  <c r="B866" i="3"/>
  <c r="A866" i="3"/>
  <c r="AF865" i="3"/>
  <c r="AE865" i="3"/>
  <c r="AB865" i="3"/>
  <c r="AC865" i="3" s="1"/>
  <c r="Y865" i="3"/>
  <c r="Z865" i="3" s="1"/>
  <c r="W865" i="3"/>
  <c r="V865" i="3"/>
  <c r="T865" i="3"/>
  <c r="S865" i="3"/>
  <c r="Q865" i="3"/>
  <c r="P865" i="3"/>
  <c r="M865" i="3"/>
  <c r="N865" i="3" s="1"/>
  <c r="J865" i="3"/>
  <c r="K865" i="3" s="1"/>
  <c r="G865" i="3"/>
  <c r="H865" i="3" s="1"/>
  <c r="D865" i="3"/>
  <c r="E865" i="3" s="1"/>
  <c r="A865" i="3"/>
  <c r="B865" i="3" s="1"/>
  <c r="AE864" i="3"/>
  <c r="AF864" i="3" s="1"/>
  <c r="AB864" i="3"/>
  <c r="AC864" i="3" s="1"/>
  <c r="Z864" i="3"/>
  <c r="Y864" i="3"/>
  <c r="V864" i="3"/>
  <c r="W864" i="3" s="1"/>
  <c r="S864" i="3"/>
  <c r="T864" i="3" s="1"/>
  <c r="P864" i="3"/>
  <c r="Q864" i="3" s="1"/>
  <c r="M864" i="3"/>
  <c r="N864" i="3" s="1"/>
  <c r="J864" i="3"/>
  <c r="K864" i="3" s="1"/>
  <c r="H864" i="3"/>
  <c r="G864" i="3"/>
  <c r="E864" i="3"/>
  <c r="D864" i="3"/>
  <c r="B864" i="3"/>
  <c r="A864" i="3"/>
  <c r="AE863" i="3"/>
  <c r="AF863" i="3" s="1"/>
  <c r="AB863" i="3"/>
  <c r="AC863" i="3" s="1"/>
  <c r="Z863" i="3"/>
  <c r="Y863" i="3"/>
  <c r="V863" i="3"/>
  <c r="W863" i="3" s="1"/>
  <c r="S863" i="3"/>
  <c r="T863" i="3" s="1"/>
  <c r="Q863" i="3"/>
  <c r="P863" i="3"/>
  <c r="N863" i="3"/>
  <c r="M863" i="3"/>
  <c r="J863" i="3"/>
  <c r="K863" i="3" s="1"/>
  <c r="G863" i="3"/>
  <c r="H863" i="3" s="1"/>
  <c r="E863" i="3"/>
  <c r="D863" i="3"/>
  <c r="B863" i="3"/>
  <c r="A863" i="3"/>
  <c r="AF862" i="3"/>
  <c r="AE862" i="3"/>
  <c r="AB862" i="3"/>
  <c r="AC862" i="3" s="1"/>
  <c r="Y862" i="3"/>
  <c r="Z862" i="3" s="1"/>
  <c r="V862" i="3"/>
  <c r="W862" i="3" s="1"/>
  <c r="S862" i="3"/>
  <c r="T862" i="3" s="1"/>
  <c r="P862" i="3"/>
  <c r="Q862" i="3" s="1"/>
  <c r="N862" i="3"/>
  <c r="M862" i="3"/>
  <c r="K862" i="3"/>
  <c r="J862" i="3"/>
  <c r="G862" i="3"/>
  <c r="H862" i="3" s="1"/>
  <c r="D862" i="3"/>
  <c r="E862" i="3" s="1"/>
  <c r="B862" i="3"/>
  <c r="A862" i="3"/>
  <c r="AF861" i="3"/>
  <c r="AE861" i="3"/>
  <c r="AB861" i="3"/>
  <c r="AC861" i="3" s="1"/>
  <c r="Y861" i="3"/>
  <c r="Z861" i="3" s="1"/>
  <c r="W861" i="3"/>
  <c r="V861" i="3"/>
  <c r="T861" i="3"/>
  <c r="S861" i="3"/>
  <c r="Q861" i="3"/>
  <c r="P861" i="3"/>
  <c r="M861" i="3"/>
  <c r="N861" i="3" s="1"/>
  <c r="J861" i="3"/>
  <c r="K861" i="3" s="1"/>
  <c r="G861" i="3"/>
  <c r="H861" i="3" s="1"/>
  <c r="D861" i="3"/>
  <c r="E861" i="3" s="1"/>
  <c r="A861" i="3"/>
  <c r="B861" i="3" s="1"/>
  <c r="AF860" i="3"/>
  <c r="AE860" i="3"/>
  <c r="AB860" i="3"/>
  <c r="AC860" i="3" s="1"/>
  <c r="Y860" i="3"/>
  <c r="Z860" i="3" s="1"/>
  <c r="V860" i="3"/>
  <c r="W860" i="3" s="1"/>
  <c r="S860" i="3"/>
  <c r="T860" i="3" s="1"/>
  <c r="P860" i="3"/>
  <c r="Q860" i="3" s="1"/>
  <c r="M860" i="3"/>
  <c r="N860" i="3" s="1"/>
  <c r="J860" i="3"/>
  <c r="K860" i="3" s="1"/>
  <c r="G860" i="3"/>
  <c r="H860" i="3" s="1"/>
  <c r="D860" i="3"/>
  <c r="E860" i="3" s="1"/>
  <c r="A860" i="3"/>
  <c r="B860" i="3" s="1"/>
  <c r="AE859" i="3"/>
  <c r="AF859" i="3" s="1"/>
  <c r="AB859" i="3"/>
  <c r="AC859" i="3" s="1"/>
  <c r="Y859" i="3"/>
  <c r="Z859" i="3" s="1"/>
  <c r="V859" i="3"/>
  <c r="W859" i="3" s="1"/>
  <c r="S859" i="3"/>
  <c r="T859" i="3" s="1"/>
  <c r="Q859" i="3"/>
  <c r="P859" i="3"/>
  <c r="N859" i="3"/>
  <c r="M859" i="3"/>
  <c r="J859" i="3"/>
  <c r="K859" i="3" s="1"/>
  <c r="G859" i="3"/>
  <c r="H859" i="3" s="1"/>
  <c r="E859" i="3"/>
  <c r="D859" i="3"/>
  <c r="B859" i="3"/>
  <c r="A859" i="3"/>
  <c r="AF858" i="3"/>
  <c r="AE858" i="3"/>
  <c r="AB858" i="3"/>
  <c r="AC858" i="3" s="1"/>
  <c r="Y858" i="3"/>
  <c r="Z858" i="3" s="1"/>
  <c r="V858" i="3"/>
  <c r="W858" i="3" s="1"/>
  <c r="S858" i="3"/>
  <c r="T858" i="3" s="1"/>
  <c r="P858" i="3"/>
  <c r="Q858" i="3" s="1"/>
  <c r="N858" i="3"/>
  <c r="M858" i="3"/>
  <c r="K858" i="3"/>
  <c r="J858" i="3"/>
  <c r="H858" i="3"/>
  <c r="G858" i="3"/>
  <c r="D858" i="3"/>
  <c r="E858" i="3" s="1"/>
  <c r="A858" i="3"/>
  <c r="B858" i="3" s="1"/>
  <c r="AE857" i="3"/>
  <c r="AF857" i="3" s="1"/>
  <c r="AB857" i="3"/>
  <c r="AC857" i="3" s="1"/>
  <c r="Y857" i="3"/>
  <c r="Z857" i="3" s="1"/>
  <c r="V857" i="3"/>
  <c r="W857" i="3" s="1"/>
  <c r="S857" i="3"/>
  <c r="T857" i="3" s="1"/>
  <c r="P857" i="3"/>
  <c r="Q857" i="3" s="1"/>
  <c r="M857" i="3"/>
  <c r="N857" i="3" s="1"/>
  <c r="J857" i="3"/>
  <c r="K857" i="3" s="1"/>
  <c r="G857" i="3"/>
  <c r="H857" i="3" s="1"/>
  <c r="D857" i="3"/>
  <c r="E857" i="3" s="1"/>
  <c r="A857" i="3"/>
  <c r="B857" i="3" s="1"/>
  <c r="AF856" i="3"/>
  <c r="AE856" i="3"/>
  <c r="AB856" i="3"/>
  <c r="AC856" i="3" s="1"/>
  <c r="Y856" i="3"/>
  <c r="Z856" i="3" s="1"/>
  <c r="V856" i="3"/>
  <c r="W856" i="3" s="1"/>
  <c r="T856" i="3"/>
  <c r="S856" i="3"/>
  <c r="Q856" i="3"/>
  <c r="P856" i="3"/>
  <c r="M856" i="3"/>
  <c r="N856" i="3" s="1"/>
  <c r="J856" i="3"/>
  <c r="K856" i="3" s="1"/>
  <c r="H856" i="3"/>
  <c r="G856" i="3"/>
  <c r="D856" i="3"/>
  <c r="E856" i="3" s="1"/>
  <c r="A856" i="3"/>
  <c r="B856" i="3" s="1"/>
  <c r="AE855" i="3"/>
  <c r="AF855" i="3" s="1"/>
  <c r="AB855" i="3"/>
  <c r="AC855" i="3" s="1"/>
  <c r="Y855" i="3"/>
  <c r="Z855" i="3" s="1"/>
  <c r="V855" i="3"/>
  <c r="W855" i="3" s="1"/>
  <c r="S855" i="3"/>
  <c r="T855" i="3" s="1"/>
  <c r="Q855" i="3"/>
  <c r="P855" i="3"/>
  <c r="N855" i="3"/>
  <c r="M855" i="3"/>
  <c r="K855" i="3"/>
  <c r="J855" i="3"/>
  <c r="G855" i="3"/>
  <c r="H855" i="3" s="1"/>
  <c r="D855" i="3"/>
  <c r="E855" i="3" s="1"/>
  <c r="A855" i="3"/>
  <c r="B855" i="3" s="1"/>
  <c r="AE854" i="3"/>
  <c r="AF854" i="3" s="1"/>
  <c r="AB854" i="3"/>
  <c r="AC854" i="3" s="1"/>
  <c r="Y854" i="3"/>
  <c r="Z854" i="3" s="1"/>
  <c r="V854" i="3"/>
  <c r="W854" i="3" s="1"/>
  <c r="T854" i="3"/>
  <c r="S854" i="3"/>
  <c r="P854" i="3"/>
  <c r="Q854" i="3" s="1"/>
  <c r="M854" i="3"/>
  <c r="N854" i="3" s="1"/>
  <c r="J854" i="3"/>
  <c r="K854" i="3" s="1"/>
  <c r="G854" i="3"/>
  <c r="H854" i="3" s="1"/>
  <c r="D854" i="3"/>
  <c r="E854" i="3" s="1"/>
  <c r="B854" i="3"/>
  <c r="A854" i="3"/>
  <c r="AF853" i="3"/>
  <c r="AE853" i="3"/>
  <c r="AB853" i="3"/>
  <c r="AC853" i="3" s="1"/>
  <c r="Y853" i="3"/>
  <c r="Z853" i="3" s="1"/>
  <c r="V853" i="3"/>
  <c r="W853" i="3" s="1"/>
  <c r="S853" i="3"/>
  <c r="T853" i="3" s="1"/>
  <c r="P853" i="3"/>
  <c r="Q853" i="3" s="1"/>
  <c r="M853" i="3"/>
  <c r="N853" i="3" s="1"/>
  <c r="J853" i="3"/>
  <c r="K853" i="3" s="1"/>
  <c r="G853" i="3"/>
  <c r="H853" i="3" s="1"/>
  <c r="D853" i="3"/>
  <c r="E853" i="3" s="1"/>
  <c r="A853" i="3"/>
  <c r="B853" i="3" s="1"/>
  <c r="AE852" i="3"/>
  <c r="AF852" i="3" s="1"/>
  <c r="AB852" i="3"/>
  <c r="AC852" i="3" s="1"/>
  <c r="Y852" i="3"/>
  <c r="Z852" i="3" s="1"/>
  <c r="V852" i="3"/>
  <c r="W852" i="3" s="1"/>
  <c r="S852" i="3"/>
  <c r="T852" i="3" s="1"/>
  <c r="P852" i="3"/>
  <c r="Q852" i="3" s="1"/>
  <c r="M852" i="3"/>
  <c r="N852" i="3" s="1"/>
  <c r="J852" i="3"/>
  <c r="K852" i="3" s="1"/>
  <c r="G852" i="3"/>
  <c r="H852" i="3" s="1"/>
  <c r="E852" i="3"/>
  <c r="D852" i="3"/>
  <c r="B852" i="3"/>
  <c r="A852" i="3"/>
  <c r="AE851" i="3"/>
  <c r="AF851" i="3" s="1"/>
  <c r="AB851" i="3"/>
  <c r="AC851" i="3" s="1"/>
  <c r="Z851" i="3"/>
  <c r="Y851" i="3"/>
  <c r="W851" i="3"/>
  <c r="V851" i="3"/>
  <c r="T851" i="3"/>
  <c r="S851" i="3"/>
  <c r="P851" i="3"/>
  <c r="Q851" i="3" s="1"/>
  <c r="M851" i="3"/>
  <c r="N851" i="3" s="1"/>
  <c r="J851" i="3"/>
  <c r="K851" i="3" s="1"/>
  <c r="G851" i="3"/>
  <c r="H851" i="3" s="1"/>
  <c r="D851" i="3"/>
  <c r="E851" i="3" s="1"/>
  <c r="A851" i="3"/>
  <c r="B851" i="3" s="1"/>
  <c r="AE850" i="3"/>
  <c r="AF850" i="3" s="1"/>
  <c r="AB850" i="3"/>
  <c r="AC850" i="3" s="1"/>
  <c r="Y850" i="3"/>
  <c r="Z850" i="3" s="1"/>
  <c r="V850" i="3"/>
  <c r="W850" i="3" s="1"/>
  <c r="S850" i="3"/>
  <c r="T850" i="3" s="1"/>
  <c r="P850" i="3"/>
  <c r="Q850" i="3" s="1"/>
  <c r="M850" i="3"/>
  <c r="N850" i="3" s="1"/>
  <c r="J850" i="3"/>
  <c r="K850" i="3" s="1"/>
  <c r="G850" i="3"/>
  <c r="H850" i="3" s="1"/>
  <c r="D850" i="3"/>
  <c r="E850" i="3" s="1"/>
  <c r="A850" i="3"/>
  <c r="B850" i="3" s="1"/>
  <c r="AF849" i="3"/>
  <c r="AE849" i="3"/>
  <c r="AB849" i="3"/>
  <c r="AC849" i="3" s="1"/>
  <c r="Y849" i="3"/>
  <c r="Z849" i="3" s="1"/>
  <c r="V849" i="3"/>
  <c r="W849" i="3" s="1"/>
  <c r="S849" i="3"/>
  <c r="T849" i="3" s="1"/>
  <c r="P849" i="3"/>
  <c r="Q849" i="3" s="1"/>
  <c r="M849" i="3"/>
  <c r="N849" i="3" s="1"/>
  <c r="J849" i="3"/>
  <c r="K849" i="3" s="1"/>
  <c r="H849" i="3"/>
  <c r="G849" i="3"/>
  <c r="E849" i="3"/>
  <c r="D849" i="3"/>
  <c r="A849" i="3"/>
  <c r="B849" i="3" s="1"/>
  <c r="AE848" i="3"/>
  <c r="AF848" i="3" s="1"/>
  <c r="AB848" i="3"/>
  <c r="AC848" i="3" s="1"/>
  <c r="Y848" i="3"/>
  <c r="Z848" i="3" s="1"/>
  <c r="V848" i="3"/>
  <c r="W848" i="3" s="1"/>
  <c r="S848" i="3"/>
  <c r="T848" i="3" s="1"/>
  <c r="Q848" i="3"/>
  <c r="P848" i="3"/>
  <c r="N848" i="3"/>
  <c r="M848" i="3"/>
  <c r="J848" i="3"/>
  <c r="K848" i="3" s="1"/>
  <c r="G848" i="3"/>
  <c r="H848" i="3" s="1"/>
  <c r="E848" i="3"/>
  <c r="D848" i="3"/>
  <c r="B848" i="3"/>
  <c r="A848" i="3"/>
  <c r="AF847" i="3"/>
  <c r="AE847" i="3"/>
  <c r="AB847" i="3"/>
  <c r="AC847" i="3" s="1"/>
  <c r="Y847" i="3"/>
  <c r="Z847" i="3" s="1"/>
  <c r="V847" i="3"/>
  <c r="W847" i="3" s="1"/>
  <c r="S847" i="3"/>
  <c r="T847" i="3" s="1"/>
  <c r="P847" i="3"/>
  <c r="Q847" i="3" s="1"/>
  <c r="M847" i="3"/>
  <c r="N847" i="3" s="1"/>
  <c r="J847" i="3"/>
  <c r="K847" i="3" s="1"/>
  <c r="G847" i="3"/>
  <c r="H847" i="3" s="1"/>
  <c r="D847" i="3"/>
  <c r="E847" i="3" s="1"/>
  <c r="B847" i="3"/>
  <c r="A847" i="3"/>
  <c r="AF846" i="3"/>
  <c r="AE846" i="3"/>
  <c r="AB846" i="3"/>
  <c r="AC846" i="3" s="1"/>
  <c r="Y846" i="3"/>
  <c r="Z846" i="3" s="1"/>
  <c r="W846" i="3"/>
  <c r="V846" i="3"/>
  <c r="T846" i="3"/>
  <c r="S846" i="3"/>
  <c r="Q846" i="3"/>
  <c r="P846" i="3"/>
  <c r="M846" i="3"/>
  <c r="N846" i="3" s="1"/>
  <c r="J846" i="3"/>
  <c r="K846" i="3" s="1"/>
  <c r="G846" i="3"/>
  <c r="H846" i="3" s="1"/>
  <c r="D846" i="3"/>
  <c r="E846" i="3" s="1"/>
  <c r="A846" i="3"/>
  <c r="B846" i="3" s="1"/>
  <c r="AE845" i="3"/>
  <c r="AF845" i="3" s="1"/>
  <c r="AB845" i="3"/>
  <c r="AC845" i="3" s="1"/>
  <c r="Z845" i="3"/>
  <c r="Y845" i="3"/>
  <c r="V845" i="3"/>
  <c r="W845" i="3" s="1"/>
  <c r="S845" i="3"/>
  <c r="T845" i="3" s="1"/>
  <c r="P845" i="3"/>
  <c r="Q845" i="3" s="1"/>
  <c r="M845" i="3"/>
  <c r="N845" i="3" s="1"/>
  <c r="J845" i="3"/>
  <c r="K845" i="3" s="1"/>
  <c r="G845" i="3"/>
  <c r="H845" i="3" s="1"/>
  <c r="D845" i="3"/>
  <c r="E845" i="3" s="1"/>
  <c r="A845" i="3"/>
  <c r="B845" i="3" s="1"/>
  <c r="AE844" i="3"/>
  <c r="AF844" i="3" s="1"/>
  <c r="AB844" i="3"/>
  <c r="AC844" i="3" s="1"/>
  <c r="Y844" i="3"/>
  <c r="Z844" i="3" s="1"/>
  <c r="V844" i="3"/>
  <c r="W844" i="3" s="1"/>
  <c r="S844" i="3"/>
  <c r="T844" i="3" s="1"/>
  <c r="P844" i="3"/>
  <c r="Q844" i="3" s="1"/>
  <c r="M844" i="3"/>
  <c r="N844" i="3" s="1"/>
  <c r="J844" i="3"/>
  <c r="K844" i="3" s="1"/>
  <c r="G844" i="3"/>
  <c r="H844" i="3" s="1"/>
  <c r="E844" i="3"/>
  <c r="D844" i="3"/>
  <c r="B844" i="3"/>
  <c r="A844" i="3"/>
  <c r="AE843" i="3"/>
  <c r="AF843" i="3" s="1"/>
  <c r="AB843" i="3"/>
  <c r="AC843" i="3" s="1"/>
  <c r="Z843" i="3"/>
  <c r="Y843" i="3"/>
  <c r="W843" i="3"/>
  <c r="V843" i="3"/>
  <c r="T843" i="3"/>
  <c r="S843" i="3"/>
  <c r="P843" i="3"/>
  <c r="Q843" i="3" s="1"/>
  <c r="M843" i="3"/>
  <c r="N843" i="3" s="1"/>
  <c r="J843" i="3"/>
  <c r="K843" i="3" s="1"/>
  <c r="G843" i="3"/>
  <c r="H843" i="3" s="1"/>
  <c r="D843" i="3"/>
  <c r="E843" i="3" s="1"/>
  <c r="A843" i="3"/>
  <c r="B843" i="3" s="1"/>
  <c r="AE842" i="3"/>
  <c r="AF842" i="3" s="1"/>
  <c r="AB842" i="3"/>
  <c r="AC842" i="3" s="1"/>
  <c r="Y842" i="3"/>
  <c r="Z842" i="3" s="1"/>
  <c r="V842" i="3"/>
  <c r="W842" i="3" s="1"/>
  <c r="S842" i="3"/>
  <c r="T842" i="3" s="1"/>
  <c r="P842" i="3"/>
  <c r="Q842" i="3" s="1"/>
  <c r="M842" i="3"/>
  <c r="N842" i="3" s="1"/>
  <c r="J842" i="3"/>
  <c r="K842" i="3" s="1"/>
  <c r="G842" i="3"/>
  <c r="H842" i="3" s="1"/>
  <c r="D842" i="3"/>
  <c r="E842" i="3" s="1"/>
  <c r="A842" i="3"/>
  <c r="B842" i="3" s="1"/>
  <c r="AF841" i="3"/>
  <c r="AE841" i="3"/>
  <c r="AB841" i="3"/>
  <c r="AC841" i="3" s="1"/>
  <c r="Y841" i="3"/>
  <c r="Z841" i="3" s="1"/>
  <c r="V841" i="3"/>
  <c r="W841" i="3" s="1"/>
  <c r="S841" i="3"/>
  <c r="T841" i="3" s="1"/>
  <c r="P841" i="3"/>
  <c r="Q841" i="3" s="1"/>
  <c r="M841" i="3"/>
  <c r="N841" i="3" s="1"/>
  <c r="J841" i="3"/>
  <c r="K841" i="3" s="1"/>
  <c r="H841" i="3"/>
  <c r="G841" i="3"/>
  <c r="E841" i="3"/>
  <c r="D841" i="3"/>
  <c r="A841" i="3"/>
  <c r="B841" i="3" s="1"/>
  <c r="AE840" i="3"/>
  <c r="AF840" i="3" s="1"/>
  <c r="AB840" i="3"/>
  <c r="AC840" i="3" s="1"/>
  <c r="Y840" i="3"/>
  <c r="Z840" i="3" s="1"/>
  <c r="V840" i="3"/>
  <c r="W840" i="3" s="1"/>
  <c r="S840" i="3"/>
  <c r="T840" i="3" s="1"/>
  <c r="Q840" i="3"/>
  <c r="P840" i="3"/>
  <c r="N840" i="3"/>
  <c r="M840" i="3"/>
  <c r="J840" i="3"/>
  <c r="K840" i="3" s="1"/>
  <c r="G840" i="3"/>
  <c r="H840" i="3" s="1"/>
  <c r="E840" i="3"/>
  <c r="D840" i="3"/>
  <c r="B840" i="3"/>
  <c r="A840" i="3"/>
  <c r="AF839" i="3"/>
  <c r="AE839" i="3"/>
  <c r="AB839" i="3"/>
  <c r="AC839" i="3" s="1"/>
  <c r="Y839" i="3"/>
  <c r="Z839" i="3" s="1"/>
  <c r="V839" i="3"/>
  <c r="W839" i="3" s="1"/>
  <c r="S839" i="3"/>
  <c r="T839" i="3" s="1"/>
  <c r="P839" i="3"/>
  <c r="Q839" i="3" s="1"/>
  <c r="M839" i="3"/>
  <c r="N839" i="3" s="1"/>
  <c r="J839" i="3"/>
  <c r="K839" i="3" s="1"/>
  <c r="G839" i="3"/>
  <c r="H839" i="3" s="1"/>
  <c r="D839" i="3"/>
  <c r="E839" i="3" s="1"/>
  <c r="B839" i="3"/>
  <c r="A839" i="3"/>
  <c r="AF838" i="3"/>
  <c r="AE838" i="3"/>
  <c r="AB838" i="3"/>
  <c r="AC838" i="3" s="1"/>
  <c r="Y838" i="3"/>
  <c r="Z838" i="3" s="1"/>
  <c r="W838" i="3"/>
  <c r="V838" i="3"/>
  <c r="T838" i="3"/>
  <c r="S838" i="3"/>
  <c r="Q838" i="3"/>
  <c r="P838" i="3"/>
  <c r="M838" i="3"/>
  <c r="N838" i="3" s="1"/>
  <c r="J838" i="3"/>
  <c r="K838" i="3" s="1"/>
  <c r="G838" i="3"/>
  <c r="H838" i="3" s="1"/>
  <c r="D838" i="3"/>
  <c r="E838" i="3" s="1"/>
  <c r="A838" i="3"/>
  <c r="B838" i="3" s="1"/>
  <c r="AE837" i="3"/>
  <c r="AF837" i="3" s="1"/>
  <c r="AB837" i="3"/>
  <c r="AC837" i="3" s="1"/>
  <c r="Z837" i="3"/>
  <c r="Y837" i="3"/>
  <c r="V837" i="3"/>
  <c r="W837" i="3" s="1"/>
  <c r="S837" i="3"/>
  <c r="T837" i="3" s="1"/>
  <c r="P837" i="3"/>
  <c r="Q837" i="3" s="1"/>
  <c r="M837" i="3"/>
  <c r="N837" i="3" s="1"/>
  <c r="J837" i="3"/>
  <c r="K837" i="3" s="1"/>
  <c r="G837" i="3"/>
  <c r="H837" i="3" s="1"/>
  <c r="D837" i="3"/>
  <c r="E837" i="3" s="1"/>
  <c r="A837" i="3"/>
  <c r="B837" i="3" s="1"/>
  <c r="AE836" i="3"/>
  <c r="AF836" i="3" s="1"/>
  <c r="AB836" i="3"/>
  <c r="AC836" i="3" s="1"/>
  <c r="Y836" i="3"/>
  <c r="Z836" i="3" s="1"/>
  <c r="V836" i="3"/>
  <c r="W836" i="3" s="1"/>
  <c r="S836" i="3"/>
  <c r="T836" i="3" s="1"/>
  <c r="P836" i="3"/>
  <c r="Q836" i="3" s="1"/>
  <c r="M836" i="3"/>
  <c r="N836" i="3" s="1"/>
  <c r="J836" i="3"/>
  <c r="K836" i="3" s="1"/>
  <c r="G836" i="3"/>
  <c r="H836" i="3" s="1"/>
  <c r="E836" i="3"/>
  <c r="D836" i="3"/>
  <c r="B836" i="3"/>
  <c r="A836" i="3"/>
  <c r="AE835" i="3"/>
  <c r="AF835" i="3" s="1"/>
  <c r="AB835" i="3"/>
  <c r="AC835" i="3" s="1"/>
  <c r="Z835" i="3"/>
  <c r="Y835" i="3"/>
  <c r="W835" i="3"/>
  <c r="V835" i="3"/>
  <c r="T835" i="3"/>
  <c r="S835" i="3"/>
  <c r="P835" i="3"/>
  <c r="Q835" i="3" s="1"/>
  <c r="M835" i="3"/>
  <c r="N835" i="3" s="1"/>
  <c r="J835" i="3"/>
  <c r="K835" i="3" s="1"/>
  <c r="G835" i="3"/>
  <c r="H835" i="3" s="1"/>
  <c r="D835" i="3"/>
  <c r="E835" i="3" s="1"/>
  <c r="A835" i="3"/>
  <c r="B835" i="3" s="1"/>
  <c r="AE834" i="3"/>
  <c r="AF834" i="3" s="1"/>
  <c r="AB834" i="3"/>
  <c r="AC834" i="3" s="1"/>
  <c r="Y834" i="3"/>
  <c r="Z834" i="3" s="1"/>
  <c r="V834" i="3"/>
  <c r="W834" i="3" s="1"/>
  <c r="S834" i="3"/>
  <c r="T834" i="3" s="1"/>
  <c r="P834" i="3"/>
  <c r="Q834" i="3" s="1"/>
  <c r="M834" i="3"/>
  <c r="N834" i="3" s="1"/>
  <c r="J834" i="3"/>
  <c r="K834" i="3" s="1"/>
  <c r="G834" i="3"/>
  <c r="H834" i="3" s="1"/>
  <c r="D834" i="3"/>
  <c r="E834" i="3" s="1"/>
  <c r="A834" i="3"/>
  <c r="B834" i="3" s="1"/>
  <c r="AF833" i="3"/>
  <c r="AE833" i="3"/>
  <c r="AB833" i="3"/>
  <c r="AC833" i="3" s="1"/>
  <c r="Y833" i="3"/>
  <c r="Z833" i="3" s="1"/>
  <c r="V833" i="3"/>
  <c r="W833" i="3" s="1"/>
  <c r="S833" i="3"/>
  <c r="T833" i="3" s="1"/>
  <c r="P833" i="3"/>
  <c r="Q833" i="3" s="1"/>
  <c r="M833" i="3"/>
  <c r="N833" i="3" s="1"/>
  <c r="J833" i="3"/>
  <c r="K833" i="3" s="1"/>
  <c r="H833" i="3"/>
  <c r="G833" i="3"/>
  <c r="E833" i="3"/>
  <c r="D833" i="3"/>
  <c r="A833" i="3"/>
  <c r="B833" i="3" s="1"/>
  <c r="AE832" i="3"/>
  <c r="AF832" i="3" s="1"/>
  <c r="AB832" i="3"/>
  <c r="AC832" i="3" s="1"/>
  <c r="Y832" i="3"/>
  <c r="Z832" i="3" s="1"/>
  <c r="V832" i="3"/>
  <c r="W832" i="3" s="1"/>
  <c r="S832" i="3"/>
  <c r="T832" i="3" s="1"/>
  <c r="Q832" i="3"/>
  <c r="P832" i="3"/>
  <c r="N832" i="3"/>
  <c r="M832" i="3"/>
  <c r="J832" i="3"/>
  <c r="K832" i="3" s="1"/>
  <c r="G832" i="3"/>
  <c r="H832" i="3" s="1"/>
  <c r="E832" i="3"/>
  <c r="D832" i="3"/>
  <c r="B832" i="3"/>
  <c r="A832" i="3"/>
  <c r="AF831" i="3"/>
  <c r="AE831" i="3"/>
  <c r="AB831" i="3"/>
  <c r="AC831" i="3" s="1"/>
  <c r="Y831" i="3"/>
  <c r="Z831" i="3" s="1"/>
  <c r="V831" i="3"/>
  <c r="W831" i="3" s="1"/>
  <c r="S831" i="3"/>
  <c r="T831" i="3" s="1"/>
  <c r="P831" i="3"/>
  <c r="Q831" i="3" s="1"/>
  <c r="M831" i="3"/>
  <c r="N831" i="3" s="1"/>
  <c r="J831" i="3"/>
  <c r="K831" i="3" s="1"/>
  <c r="G831" i="3"/>
  <c r="H831" i="3" s="1"/>
  <c r="D831" i="3"/>
  <c r="E831" i="3" s="1"/>
  <c r="B831" i="3"/>
  <c r="A831" i="3"/>
  <c r="AF830" i="3"/>
  <c r="AE830" i="3"/>
  <c r="AB830" i="3"/>
  <c r="AC830" i="3" s="1"/>
  <c r="Y830" i="3"/>
  <c r="Z830" i="3" s="1"/>
  <c r="W830" i="3"/>
  <c r="V830" i="3"/>
  <c r="T830" i="3"/>
  <c r="S830" i="3"/>
  <c r="Q830" i="3"/>
  <c r="P830" i="3"/>
  <c r="M830" i="3"/>
  <c r="N830" i="3" s="1"/>
  <c r="J830" i="3"/>
  <c r="K830" i="3" s="1"/>
  <c r="G830" i="3"/>
  <c r="H830" i="3" s="1"/>
  <c r="D830" i="3"/>
  <c r="E830" i="3" s="1"/>
  <c r="A830" i="3"/>
  <c r="B830" i="3" s="1"/>
  <c r="AE829" i="3"/>
  <c r="AF829" i="3" s="1"/>
  <c r="AB829" i="3"/>
  <c r="AC829" i="3" s="1"/>
  <c r="Z829" i="3"/>
  <c r="Y829" i="3"/>
  <c r="V829" i="3"/>
  <c r="W829" i="3" s="1"/>
  <c r="S829" i="3"/>
  <c r="T829" i="3" s="1"/>
  <c r="P829" i="3"/>
  <c r="Q829" i="3" s="1"/>
  <c r="M829" i="3"/>
  <c r="N829" i="3" s="1"/>
  <c r="J829" i="3"/>
  <c r="K829" i="3" s="1"/>
  <c r="G829" i="3"/>
  <c r="H829" i="3" s="1"/>
  <c r="D829" i="3"/>
  <c r="E829" i="3" s="1"/>
  <c r="A829" i="3"/>
  <c r="B829" i="3" s="1"/>
  <c r="AE828" i="3"/>
  <c r="AF828" i="3" s="1"/>
  <c r="AB828" i="3"/>
  <c r="AC828" i="3" s="1"/>
  <c r="Y828" i="3"/>
  <c r="Z828" i="3" s="1"/>
  <c r="V828" i="3"/>
  <c r="W828" i="3" s="1"/>
  <c r="S828" i="3"/>
  <c r="T828" i="3" s="1"/>
  <c r="P828" i="3"/>
  <c r="Q828" i="3" s="1"/>
  <c r="M828" i="3"/>
  <c r="N828" i="3" s="1"/>
  <c r="J828" i="3"/>
  <c r="K828" i="3" s="1"/>
  <c r="G828" i="3"/>
  <c r="H828" i="3" s="1"/>
  <c r="E828" i="3"/>
  <c r="D828" i="3"/>
  <c r="B828" i="3"/>
  <c r="A828" i="3"/>
  <c r="AE827" i="3"/>
  <c r="AF827" i="3" s="1"/>
  <c r="AB827" i="3"/>
  <c r="AC827" i="3" s="1"/>
  <c r="Z827" i="3"/>
  <c r="Y827" i="3"/>
  <c r="W827" i="3"/>
  <c r="V827" i="3"/>
  <c r="T827" i="3"/>
  <c r="S827" i="3"/>
  <c r="P827" i="3"/>
  <c r="Q827" i="3" s="1"/>
  <c r="M827" i="3"/>
  <c r="N827" i="3" s="1"/>
  <c r="J827" i="3"/>
  <c r="K827" i="3" s="1"/>
  <c r="G827" i="3"/>
  <c r="H827" i="3" s="1"/>
  <c r="D827" i="3"/>
  <c r="E827" i="3" s="1"/>
  <c r="A827" i="3"/>
  <c r="B827" i="3" s="1"/>
  <c r="AE826" i="3"/>
  <c r="AF826" i="3" s="1"/>
  <c r="AB826" i="3"/>
  <c r="AC826" i="3" s="1"/>
  <c r="Y826" i="3"/>
  <c r="Z826" i="3" s="1"/>
  <c r="V826" i="3"/>
  <c r="W826" i="3" s="1"/>
  <c r="S826" i="3"/>
  <c r="T826" i="3" s="1"/>
  <c r="P826" i="3"/>
  <c r="Q826" i="3" s="1"/>
  <c r="M826" i="3"/>
  <c r="N826" i="3" s="1"/>
  <c r="J826" i="3"/>
  <c r="K826" i="3" s="1"/>
  <c r="G826" i="3"/>
  <c r="H826" i="3" s="1"/>
  <c r="D826" i="3"/>
  <c r="E826" i="3" s="1"/>
  <c r="A826" i="3"/>
  <c r="B826" i="3" s="1"/>
  <c r="AF825" i="3"/>
  <c r="AE825" i="3"/>
  <c r="AB825" i="3"/>
  <c r="AC825" i="3" s="1"/>
  <c r="Y825" i="3"/>
  <c r="Z825" i="3" s="1"/>
  <c r="V825" i="3"/>
  <c r="W825" i="3" s="1"/>
  <c r="S825" i="3"/>
  <c r="T825" i="3" s="1"/>
  <c r="P825" i="3"/>
  <c r="Q825" i="3" s="1"/>
  <c r="M825" i="3"/>
  <c r="N825" i="3" s="1"/>
  <c r="J825" i="3"/>
  <c r="K825" i="3" s="1"/>
  <c r="H825" i="3"/>
  <c r="G825" i="3"/>
  <c r="E825" i="3"/>
  <c r="D825" i="3"/>
  <c r="A825" i="3"/>
  <c r="B825" i="3" s="1"/>
  <c r="AE824" i="3"/>
  <c r="AF824" i="3" s="1"/>
  <c r="AB824" i="3"/>
  <c r="AC824" i="3" s="1"/>
  <c r="Y824" i="3"/>
  <c r="Z824" i="3" s="1"/>
  <c r="V824" i="3"/>
  <c r="W824" i="3" s="1"/>
  <c r="S824" i="3"/>
  <c r="T824" i="3" s="1"/>
  <c r="Q824" i="3"/>
  <c r="P824" i="3"/>
  <c r="N824" i="3"/>
  <c r="M824" i="3"/>
  <c r="J824" i="3"/>
  <c r="K824" i="3" s="1"/>
  <c r="G824" i="3"/>
  <c r="H824" i="3" s="1"/>
  <c r="E824" i="3"/>
  <c r="D824" i="3"/>
  <c r="B824" i="3"/>
  <c r="A824" i="3"/>
  <c r="AF823" i="3"/>
  <c r="AE823" i="3"/>
  <c r="AB823" i="3"/>
  <c r="AC823" i="3" s="1"/>
  <c r="Y823" i="3"/>
  <c r="Z823" i="3" s="1"/>
  <c r="V823" i="3"/>
  <c r="W823" i="3" s="1"/>
  <c r="S823" i="3"/>
  <c r="T823" i="3" s="1"/>
  <c r="P823" i="3"/>
  <c r="Q823" i="3" s="1"/>
  <c r="M823" i="3"/>
  <c r="N823" i="3" s="1"/>
  <c r="J823" i="3"/>
  <c r="K823" i="3" s="1"/>
  <c r="G823" i="3"/>
  <c r="H823" i="3" s="1"/>
  <c r="D823" i="3"/>
  <c r="E823" i="3" s="1"/>
  <c r="B823" i="3"/>
  <c r="A823" i="3"/>
  <c r="AF822" i="3"/>
  <c r="AE822" i="3"/>
  <c r="AB822" i="3"/>
  <c r="AC822" i="3" s="1"/>
  <c r="Y822" i="3"/>
  <c r="Z822" i="3" s="1"/>
  <c r="W822" i="3"/>
  <c r="V822" i="3"/>
  <c r="T822" i="3"/>
  <c r="S822" i="3"/>
  <c r="Q822" i="3"/>
  <c r="P822" i="3"/>
  <c r="M822" i="3"/>
  <c r="N822" i="3" s="1"/>
  <c r="J822" i="3"/>
  <c r="K822" i="3" s="1"/>
  <c r="G822" i="3"/>
  <c r="H822" i="3" s="1"/>
  <c r="D822" i="3"/>
  <c r="E822" i="3" s="1"/>
  <c r="A822" i="3"/>
  <c r="B822" i="3" s="1"/>
  <c r="AE821" i="3"/>
  <c r="AF821" i="3" s="1"/>
  <c r="AB821" i="3"/>
  <c r="AC821" i="3" s="1"/>
  <c r="Z821" i="3"/>
  <c r="Y821" i="3"/>
  <c r="V821" i="3"/>
  <c r="W821" i="3" s="1"/>
  <c r="S821" i="3"/>
  <c r="T821" i="3" s="1"/>
  <c r="P821" i="3"/>
  <c r="Q821" i="3" s="1"/>
  <c r="M821" i="3"/>
  <c r="N821" i="3" s="1"/>
  <c r="J821" i="3"/>
  <c r="K821" i="3" s="1"/>
  <c r="H821" i="3"/>
  <c r="G821" i="3"/>
  <c r="E821" i="3"/>
  <c r="D821" i="3"/>
  <c r="B821" i="3"/>
  <c r="A821" i="3"/>
  <c r="AE820" i="3"/>
  <c r="AF820" i="3" s="1"/>
  <c r="AB820" i="3"/>
  <c r="AC820" i="3" s="1"/>
  <c r="Z820" i="3"/>
  <c r="Y820" i="3"/>
  <c r="W820" i="3"/>
  <c r="V820" i="3"/>
  <c r="S820" i="3"/>
  <c r="T820" i="3" s="1"/>
  <c r="P820" i="3"/>
  <c r="Q820" i="3" s="1"/>
  <c r="M820" i="3"/>
  <c r="N820" i="3" s="1"/>
  <c r="K820" i="3"/>
  <c r="J820" i="3"/>
  <c r="G820" i="3"/>
  <c r="H820" i="3" s="1"/>
  <c r="D820" i="3"/>
  <c r="E820" i="3" s="1"/>
  <c r="A820" i="3"/>
  <c r="B820" i="3" s="1"/>
  <c r="AF819" i="3"/>
  <c r="AE819" i="3"/>
  <c r="AB819" i="3"/>
  <c r="AC819" i="3" s="1"/>
  <c r="Y819" i="3"/>
  <c r="Z819" i="3" s="1"/>
  <c r="V819" i="3"/>
  <c r="W819" i="3" s="1"/>
  <c r="T819" i="3"/>
  <c r="S819" i="3"/>
  <c r="P819" i="3"/>
  <c r="Q819" i="3" s="1"/>
  <c r="M819" i="3"/>
  <c r="N819" i="3" s="1"/>
  <c r="J819" i="3"/>
  <c r="K819" i="3" s="1"/>
  <c r="H819" i="3"/>
  <c r="G819" i="3"/>
  <c r="D819" i="3"/>
  <c r="E819" i="3" s="1"/>
  <c r="A819" i="3"/>
  <c r="B819" i="3" s="1"/>
  <c r="AE818" i="3"/>
  <c r="AF818" i="3" s="1"/>
  <c r="AB818" i="3"/>
  <c r="AC818" i="3" s="1"/>
  <c r="Y818" i="3"/>
  <c r="Z818" i="3" s="1"/>
  <c r="W818" i="3"/>
  <c r="V818" i="3"/>
  <c r="S818" i="3"/>
  <c r="T818" i="3" s="1"/>
  <c r="P818" i="3"/>
  <c r="Q818" i="3" s="1"/>
  <c r="M818" i="3"/>
  <c r="N818" i="3" s="1"/>
  <c r="K818" i="3"/>
  <c r="J818" i="3"/>
  <c r="G818" i="3"/>
  <c r="H818" i="3" s="1"/>
  <c r="D818" i="3"/>
  <c r="E818" i="3" s="1"/>
  <c r="A818" i="3"/>
  <c r="B818" i="3" s="1"/>
  <c r="AF817" i="3"/>
  <c r="AE817" i="3"/>
  <c r="AB817" i="3"/>
  <c r="AC817" i="3" s="1"/>
  <c r="Y817" i="3"/>
  <c r="Z817" i="3" s="1"/>
  <c r="V817" i="3"/>
  <c r="W817" i="3" s="1"/>
  <c r="T817" i="3"/>
  <c r="S817" i="3"/>
  <c r="P817" i="3"/>
  <c r="Q817" i="3" s="1"/>
  <c r="M817" i="3"/>
  <c r="N817" i="3" s="1"/>
  <c r="J817" i="3"/>
  <c r="K817" i="3" s="1"/>
  <c r="H817" i="3"/>
  <c r="G817" i="3"/>
  <c r="D817" i="3"/>
  <c r="E817" i="3" s="1"/>
  <c r="A817" i="3"/>
  <c r="B817" i="3" s="1"/>
  <c r="AE816" i="3"/>
  <c r="AF816" i="3" s="1"/>
  <c r="AB816" i="3"/>
  <c r="AC816" i="3" s="1"/>
  <c r="Y816" i="3"/>
  <c r="Z816" i="3" s="1"/>
  <c r="W816" i="3"/>
  <c r="V816" i="3"/>
  <c r="S816" i="3"/>
  <c r="T816" i="3" s="1"/>
  <c r="P816" i="3"/>
  <c r="Q816" i="3" s="1"/>
  <c r="M816" i="3"/>
  <c r="N816" i="3" s="1"/>
  <c r="K816" i="3"/>
  <c r="J816" i="3"/>
  <c r="G816" i="3"/>
  <c r="H816" i="3" s="1"/>
  <c r="D816" i="3"/>
  <c r="E816" i="3" s="1"/>
  <c r="A816" i="3"/>
  <c r="B816" i="3" s="1"/>
  <c r="AF815" i="3"/>
  <c r="AE815" i="3"/>
  <c r="AB815" i="3"/>
  <c r="AC815" i="3" s="1"/>
  <c r="Y815" i="3"/>
  <c r="Z815" i="3" s="1"/>
  <c r="V815" i="3"/>
  <c r="W815" i="3" s="1"/>
  <c r="T815" i="3"/>
  <c r="S815" i="3"/>
  <c r="P815" i="3"/>
  <c r="Q815" i="3" s="1"/>
  <c r="M815" i="3"/>
  <c r="N815" i="3" s="1"/>
  <c r="J815" i="3"/>
  <c r="K815" i="3" s="1"/>
  <c r="H815" i="3"/>
  <c r="G815" i="3"/>
  <c r="D815" i="3"/>
  <c r="E815" i="3" s="1"/>
  <c r="A815" i="3"/>
  <c r="B815" i="3" s="1"/>
  <c r="AE814" i="3"/>
  <c r="AF814" i="3" s="1"/>
  <c r="AB814" i="3"/>
  <c r="AC814" i="3" s="1"/>
  <c r="Y814" i="3"/>
  <c r="Z814" i="3" s="1"/>
  <c r="W814" i="3"/>
  <c r="V814" i="3"/>
  <c r="S814" i="3"/>
  <c r="T814" i="3" s="1"/>
  <c r="P814" i="3"/>
  <c r="Q814" i="3" s="1"/>
  <c r="M814" i="3"/>
  <c r="N814" i="3" s="1"/>
  <c r="K814" i="3"/>
  <c r="J814" i="3"/>
  <c r="G814" i="3"/>
  <c r="H814" i="3" s="1"/>
  <c r="D814" i="3"/>
  <c r="E814" i="3" s="1"/>
  <c r="A814" i="3"/>
  <c r="B814" i="3" s="1"/>
  <c r="AF813" i="3"/>
  <c r="AE813" i="3"/>
  <c r="AB813" i="3"/>
  <c r="AC813" i="3" s="1"/>
  <c r="Y813" i="3"/>
  <c r="Z813" i="3" s="1"/>
  <c r="V813" i="3"/>
  <c r="W813" i="3" s="1"/>
  <c r="T813" i="3"/>
  <c r="S813" i="3"/>
  <c r="P813" i="3"/>
  <c r="Q813" i="3" s="1"/>
  <c r="M813" i="3"/>
  <c r="N813" i="3" s="1"/>
  <c r="J813" i="3"/>
  <c r="K813" i="3" s="1"/>
  <c r="H813" i="3"/>
  <c r="G813" i="3"/>
  <c r="D813" i="3"/>
  <c r="E813" i="3" s="1"/>
  <c r="A813" i="3"/>
  <c r="B813" i="3" s="1"/>
  <c r="AE812" i="3"/>
  <c r="AF812" i="3" s="1"/>
  <c r="AB812" i="3"/>
  <c r="AC812" i="3" s="1"/>
  <c r="Y812" i="3"/>
  <c r="Z812" i="3" s="1"/>
  <c r="W812" i="3"/>
  <c r="V812" i="3"/>
  <c r="S812" i="3"/>
  <c r="T812" i="3" s="1"/>
  <c r="P812" i="3"/>
  <c r="Q812" i="3" s="1"/>
  <c r="M812" i="3"/>
  <c r="N812" i="3" s="1"/>
  <c r="K812" i="3"/>
  <c r="J812" i="3"/>
  <c r="G812" i="3"/>
  <c r="H812" i="3" s="1"/>
  <c r="D812" i="3"/>
  <c r="E812" i="3" s="1"/>
  <c r="A812" i="3"/>
  <c r="B812" i="3" s="1"/>
  <c r="AF811" i="3"/>
  <c r="AE811" i="3"/>
  <c r="AB811" i="3"/>
  <c r="AC811" i="3" s="1"/>
  <c r="Y811" i="3"/>
  <c r="Z811" i="3" s="1"/>
  <c r="V811" i="3"/>
  <c r="W811" i="3" s="1"/>
  <c r="T811" i="3"/>
  <c r="S811" i="3"/>
  <c r="P811" i="3"/>
  <c r="Q811" i="3" s="1"/>
  <c r="M811" i="3"/>
  <c r="N811" i="3" s="1"/>
  <c r="J811" i="3"/>
  <c r="K811" i="3" s="1"/>
  <c r="H811" i="3"/>
  <c r="G811" i="3"/>
  <c r="D811" i="3"/>
  <c r="E811" i="3" s="1"/>
  <c r="A811" i="3"/>
  <c r="B811" i="3" s="1"/>
  <c r="AE810" i="3"/>
  <c r="AF810" i="3" s="1"/>
  <c r="AB810" i="3"/>
  <c r="AC810" i="3" s="1"/>
  <c r="Y810" i="3"/>
  <c r="Z810" i="3" s="1"/>
  <c r="W810" i="3"/>
  <c r="V810" i="3"/>
  <c r="S810" i="3"/>
  <c r="T810" i="3" s="1"/>
  <c r="P810" i="3"/>
  <c r="Q810" i="3" s="1"/>
  <c r="M810" i="3"/>
  <c r="N810" i="3" s="1"/>
  <c r="K810" i="3"/>
  <c r="J810" i="3"/>
  <c r="G810" i="3"/>
  <c r="H810" i="3" s="1"/>
  <c r="D810" i="3"/>
  <c r="E810" i="3" s="1"/>
  <c r="A810" i="3"/>
  <c r="B810" i="3" s="1"/>
  <c r="AF809" i="3"/>
  <c r="AE809" i="3"/>
  <c r="AB809" i="3"/>
  <c r="AC809" i="3" s="1"/>
  <c r="Y809" i="3"/>
  <c r="Z809" i="3" s="1"/>
  <c r="V809" i="3"/>
  <c r="W809" i="3" s="1"/>
  <c r="T809" i="3"/>
  <c r="S809" i="3"/>
  <c r="P809" i="3"/>
  <c r="Q809" i="3" s="1"/>
  <c r="M809" i="3"/>
  <c r="N809" i="3" s="1"/>
  <c r="J809" i="3"/>
  <c r="K809" i="3" s="1"/>
  <c r="H809" i="3"/>
  <c r="G809" i="3"/>
  <c r="D809" i="3"/>
  <c r="E809" i="3" s="1"/>
  <c r="A809" i="3"/>
  <c r="B809" i="3" s="1"/>
  <c r="AE808" i="3"/>
  <c r="AF808" i="3" s="1"/>
  <c r="AB808" i="3"/>
  <c r="AC808" i="3" s="1"/>
  <c r="Y808" i="3"/>
  <c r="Z808" i="3" s="1"/>
  <c r="W808" i="3"/>
  <c r="V808" i="3"/>
  <c r="S808" i="3"/>
  <c r="T808" i="3" s="1"/>
  <c r="P808" i="3"/>
  <c r="Q808" i="3" s="1"/>
  <c r="M808" i="3"/>
  <c r="N808" i="3" s="1"/>
  <c r="K808" i="3"/>
  <c r="J808" i="3"/>
  <c r="G808" i="3"/>
  <c r="H808" i="3" s="1"/>
  <c r="D808" i="3"/>
  <c r="E808" i="3" s="1"/>
  <c r="A808" i="3"/>
  <c r="B808" i="3" s="1"/>
  <c r="AF807" i="3"/>
  <c r="AE807" i="3"/>
  <c r="AB807" i="3"/>
  <c r="AC807" i="3" s="1"/>
  <c r="Y807" i="3"/>
  <c r="Z807" i="3" s="1"/>
  <c r="V807" i="3"/>
  <c r="W807" i="3" s="1"/>
  <c r="T807" i="3"/>
  <c r="S807" i="3"/>
  <c r="P807" i="3"/>
  <c r="Q807" i="3" s="1"/>
  <c r="M807" i="3"/>
  <c r="N807" i="3" s="1"/>
  <c r="J807" i="3"/>
  <c r="K807" i="3" s="1"/>
  <c r="H807" i="3"/>
  <c r="G807" i="3"/>
  <c r="D807" i="3"/>
  <c r="E807" i="3" s="1"/>
  <c r="A807" i="3"/>
  <c r="B807" i="3" s="1"/>
  <c r="AE806" i="3"/>
  <c r="AF806" i="3" s="1"/>
  <c r="AB806" i="3"/>
  <c r="AC806" i="3" s="1"/>
  <c r="Y806" i="3"/>
  <c r="Z806" i="3" s="1"/>
  <c r="W806" i="3"/>
  <c r="V806" i="3"/>
  <c r="S806" i="3"/>
  <c r="T806" i="3" s="1"/>
  <c r="P806" i="3"/>
  <c r="Q806" i="3" s="1"/>
  <c r="M806" i="3"/>
  <c r="N806" i="3" s="1"/>
  <c r="K806" i="3"/>
  <c r="J806" i="3"/>
  <c r="G806" i="3"/>
  <c r="H806" i="3" s="1"/>
  <c r="D806" i="3"/>
  <c r="E806" i="3" s="1"/>
  <c r="A806" i="3"/>
  <c r="B806" i="3" s="1"/>
  <c r="AF805" i="3"/>
  <c r="AE805" i="3"/>
  <c r="AB805" i="3"/>
  <c r="AC805" i="3" s="1"/>
  <c r="Y805" i="3"/>
  <c r="Z805" i="3" s="1"/>
  <c r="V805" i="3"/>
  <c r="W805" i="3" s="1"/>
  <c r="T805" i="3"/>
  <c r="S805" i="3"/>
  <c r="P805" i="3"/>
  <c r="Q805" i="3" s="1"/>
  <c r="M805" i="3"/>
  <c r="N805" i="3" s="1"/>
  <c r="J805" i="3"/>
  <c r="K805" i="3" s="1"/>
  <c r="H805" i="3"/>
  <c r="G805" i="3"/>
  <c r="D805" i="3"/>
  <c r="E805" i="3" s="1"/>
  <c r="A805" i="3"/>
  <c r="B805" i="3" s="1"/>
  <c r="AE804" i="3"/>
  <c r="AF804" i="3" s="1"/>
  <c r="AB804" i="3"/>
  <c r="AC804" i="3" s="1"/>
  <c r="Y804" i="3"/>
  <c r="Z804" i="3" s="1"/>
  <c r="W804" i="3"/>
  <c r="V804" i="3"/>
  <c r="S804" i="3"/>
  <c r="T804" i="3" s="1"/>
  <c r="P804" i="3"/>
  <c r="Q804" i="3" s="1"/>
  <c r="M804" i="3"/>
  <c r="N804" i="3" s="1"/>
  <c r="K804" i="3"/>
  <c r="J804" i="3"/>
  <c r="G804" i="3"/>
  <c r="H804" i="3" s="1"/>
  <c r="D804" i="3"/>
  <c r="E804" i="3" s="1"/>
  <c r="A804" i="3"/>
  <c r="B804" i="3" s="1"/>
  <c r="AF803" i="3"/>
  <c r="AE803" i="3"/>
  <c r="AB803" i="3"/>
  <c r="AC803" i="3" s="1"/>
  <c r="Y803" i="3"/>
  <c r="Z803" i="3" s="1"/>
  <c r="V803" i="3"/>
  <c r="W803" i="3" s="1"/>
  <c r="T803" i="3"/>
  <c r="S803" i="3"/>
  <c r="P803" i="3"/>
  <c r="Q803" i="3" s="1"/>
  <c r="M803" i="3"/>
  <c r="N803" i="3" s="1"/>
  <c r="J803" i="3"/>
  <c r="K803" i="3" s="1"/>
  <c r="H803" i="3"/>
  <c r="G803" i="3"/>
  <c r="D803" i="3"/>
  <c r="E803" i="3" s="1"/>
  <c r="A803" i="3"/>
  <c r="B803" i="3" s="1"/>
  <c r="AE802" i="3"/>
  <c r="AF802" i="3" s="1"/>
  <c r="AB802" i="3"/>
  <c r="AC802" i="3" s="1"/>
  <c r="Y802" i="3"/>
  <c r="Z802" i="3" s="1"/>
  <c r="W802" i="3"/>
  <c r="V802" i="3"/>
  <c r="S802" i="3"/>
  <c r="T802" i="3" s="1"/>
  <c r="P802" i="3"/>
  <c r="Q802" i="3" s="1"/>
  <c r="M802" i="3"/>
  <c r="N802" i="3" s="1"/>
  <c r="K802" i="3"/>
  <c r="J802" i="3"/>
  <c r="G802" i="3"/>
  <c r="H802" i="3" s="1"/>
  <c r="D802" i="3"/>
  <c r="E802" i="3" s="1"/>
  <c r="A802" i="3"/>
  <c r="B802" i="3" s="1"/>
  <c r="AF801" i="3"/>
  <c r="AE801" i="3"/>
  <c r="AB801" i="3"/>
  <c r="AC801" i="3" s="1"/>
  <c r="Y801" i="3"/>
  <c r="Z801" i="3" s="1"/>
  <c r="V801" i="3"/>
  <c r="W801" i="3" s="1"/>
  <c r="T801" i="3"/>
  <c r="S801" i="3"/>
  <c r="P801" i="3"/>
  <c r="Q801" i="3" s="1"/>
  <c r="M801" i="3"/>
  <c r="N801" i="3" s="1"/>
  <c r="J801" i="3"/>
  <c r="K801" i="3" s="1"/>
  <c r="H801" i="3"/>
  <c r="G801" i="3"/>
  <c r="D801" i="3"/>
  <c r="E801" i="3" s="1"/>
  <c r="A801" i="3"/>
  <c r="B801" i="3" s="1"/>
  <c r="AE800" i="3"/>
  <c r="AF800" i="3" s="1"/>
  <c r="AB800" i="3"/>
  <c r="AC800" i="3" s="1"/>
  <c r="Y800" i="3"/>
  <c r="Z800" i="3" s="1"/>
  <c r="W800" i="3"/>
  <c r="V800" i="3"/>
  <c r="S800" i="3"/>
  <c r="T800" i="3" s="1"/>
  <c r="P800" i="3"/>
  <c r="Q800" i="3" s="1"/>
  <c r="M800" i="3"/>
  <c r="N800" i="3" s="1"/>
  <c r="K800" i="3"/>
  <c r="J800" i="3"/>
  <c r="G800" i="3"/>
  <c r="H800" i="3" s="1"/>
  <c r="D800" i="3"/>
  <c r="E800" i="3" s="1"/>
  <c r="A800" i="3"/>
  <c r="B800" i="3" s="1"/>
  <c r="AF799" i="3"/>
  <c r="AE799" i="3"/>
  <c r="AB799" i="3"/>
  <c r="AC799" i="3" s="1"/>
  <c r="Y799" i="3"/>
  <c r="Z799" i="3" s="1"/>
  <c r="V799" i="3"/>
  <c r="W799" i="3" s="1"/>
  <c r="T799" i="3"/>
  <c r="S799" i="3"/>
  <c r="P799" i="3"/>
  <c r="Q799" i="3" s="1"/>
  <c r="M799" i="3"/>
  <c r="N799" i="3" s="1"/>
  <c r="J799" i="3"/>
  <c r="K799" i="3" s="1"/>
  <c r="H799" i="3"/>
  <c r="G799" i="3"/>
  <c r="D799" i="3"/>
  <c r="E799" i="3" s="1"/>
  <c r="A799" i="3"/>
  <c r="B799" i="3" s="1"/>
  <c r="AE798" i="3"/>
  <c r="AF798" i="3" s="1"/>
  <c r="AB798" i="3"/>
  <c r="AC798" i="3" s="1"/>
  <c r="Y798" i="3"/>
  <c r="Z798" i="3" s="1"/>
  <c r="W798" i="3"/>
  <c r="V798" i="3"/>
  <c r="S798" i="3"/>
  <c r="T798" i="3" s="1"/>
  <c r="P798" i="3"/>
  <c r="Q798" i="3" s="1"/>
  <c r="M798" i="3"/>
  <c r="N798" i="3" s="1"/>
  <c r="K798" i="3"/>
  <c r="J798" i="3"/>
  <c r="G798" i="3"/>
  <c r="H798" i="3" s="1"/>
  <c r="D798" i="3"/>
  <c r="E798" i="3" s="1"/>
  <c r="A798" i="3"/>
  <c r="B798" i="3" s="1"/>
  <c r="AF797" i="3"/>
  <c r="AE797" i="3"/>
  <c r="AB797" i="3"/>
  <c r="AC797" i="3" s="1"/>
  <c r="Y797" i="3"/>
  <c r="Z797" i="3" s="1"/>
  <c r="V797" i="3"/>
  <c r="W797" i="3" s="1"/>
  <c r="T797" i="3"/>
  <c r="S797" i="3"/>
  <c r="P797" i="3"/>
  <c r="Q797" i="3" s="1"/>
  <c r="M797" i="3"/>
  <c r="N797" i="3" s="1"/>
  <c r="J797" i="3"/>
  <c r="K797" i="3" s="1"/>
  <c r="H797" i="3"/>
  <c r="G797" i="3"/>
  <c r="D797" i="3"/>
  <c r="E797" i="3" s="1"/>
  <c r="A797" i="3"/>
  <c r="B797" i="3" s="1"/>
  <c r="AE796" i="3"/>
  <c r="AF796" i="3" s="1"/>
  <c r="AB796" i="3"/>
  <c r="AC796" i="3" s="1"/>
  <c r="Y796" i="3"/>
  <c r="Z796" i="3" s="1"/>
  <c r="W796" i="3"/>
  <c r="V796" i="3"/>
  <c r="S796" i="3"/>
  <c r="T796" i="3" s="1"/>
  <c r="P796" i="3"/>
  <c r="Q796" i="3" s="1"/>
  <c r="M796" i="3"/>
  <c r="N796" i="3" s="1"/>
  <c r="K796" i="3"/>
  <c r="J796" i="3"/>
  <c r="G796" i="3"/>
  <c r="H796" i="3" s="1"/>
  <c r="D796" i="3"/>
  <c r="E796" i="3" s="1"/>
  <c r="A796" i="3"/>
  <c r="B796" i="3" s="1"/>
  <c r="AF795" i="3"/>
  <c r="AE795" i="3"/>
  <c r="AB795" i="3"/>
  <c r="AC795" i="3" s="1"/>
  <c r="Y795" i="3"/>
  <c r="Z795" i="3" s="1"/>
  <c r="V795" i="3"/>
  <c r="W795" i="3" s="1"/>
  <c r="T795" i="3"/>
  <c r="S795" i="3"/>
  <c r="P795" i="3"/>
  <c r="Q795" i="3" s="1"/>
  <c r="M795" i="3"/>
  <c r="N795" i="3" s="1"/>
  <c r="J795" i="3"/>
  <c r="K795" i="3" s="1"/>
  <c r="H795" i="3"/>
  <c r="G795" i="3"/>
  <c r="D795" i="3"/>
  <c r="E795" i="3" s="1"/>
  <c r="A795" i="3"/>
  <c r="B795" i="3" s="1"/>
  <c r="AE794" i="3"/>
  <c r="AF794" i="3" s="1"/>
  <c r="AB794" i="3"/>
  <c r="AC794" i="3" s="1"/>
  <c r="Y794" i="3"/>
  <c r="Z794" i="3" s="1"/>
  <c r="W794" i="3"/>
  <c r="V794" i="3"/>
  <c r="S794" i="3"/>
  <c r="T794" i="3" s="1"/>
  <c r="P794" i="3"/>
  <c r="Q794" i="3" s="1"/>
  <c r="M794" i="3"/>
  <c r="N794" i="3" s="1"/>
  <c r="K794" i="3"/>
  <c r="J794" i="3"/>
  <c r="G794" i="3"/>
  <c r="H794" i="3" s="1"/>
  <c r="D794" i="3"/>
  <c r="E794" i="3" s="1"/>
  <c r="A794" i="3"/>
  <c r="B794" i="3" s="1"/>
  <c r="AF793" i="3"/>
  <c r="AE793" i="3"/>
  <c r="AB793" i="3"/>
  <c r="AC793" i="3" s="1"/>
  <c r="Y793" i="3"/>
  <c r="Z793" i="3" s="1"/>
  <c r="V793" i="3"/>
  <c r="W793" i="3" s="1"/>
  <c r="T793" i="3"/>
  <c r="S793" i="3"/>
  <c r="P793" i="3"/>
  <c r="Q793" i="3" s="1"/>
  <c r="M793" i="3"/>
  <c r="N793" i="3" s="1"/>
  <c r="J793" i="3"/>
  <c r="K793" i="3" s="1"/>
  <c r="H793" i="3"/>
  <c r="G793" i="3"/>
  <c r="D793" i="3"/>
  <c r="E793" i="3" s="1"/>
  <c r="A793" i="3"/>
  <c r="B793" i="3" s="1"/>
  <c r="AE792" i="3"/>
  <c r="AF792" i="3" s="1"/>
  <c r="AB792" i="3"/>
  <c r="AC792" i="3" s="1"/>
  <c r="Y792" i="3"/>
  <c r="Z792" i="3" s="1"/>
  <c r="W792" i="3"/>
  <c r="V792" i="3"/>
  <c r="S792" i="3"/>
  <c r="T792" i="3" s="1"/>
  <c r="P792" i="3"/>
  <c r="Q792" i="3" s="1"/>
  <c r="M792" i="3"/>
  <c r="N792" i="3" s="1"/>
  <c r="K792" i="3"/>
  <c r="J792" i="3"/>
  <c r="G792" i="3"/>
  <c r="H792" i="3" s="1"/>
  <c r="D792" i="3"/>
  <c r="E792" i="3" s="1"/>
  <c r="A792" i="3"/>
  <c r="B792" i="3" s="1"/>
  <c r="AF791" i="3"/>
  <c r="AE791" i="3"/>
  <c r="AB791" i="3"/>
  <c r="AC791" i="3" s="1"/>
  <c r="Y791" i="3"/>
  <c r="Z791" i="3" s="1"/>
  <c r="V791" i="3"/>
  <c r="W791" i="3" s="1"/>
  <c r="T791" i="3"/>
  <c r="S791" i="3"/>
  <c r="P791" i="3"/>
  <c r="Q791" i="3" s="1"/>
  <c r="M791" i="3"/>
  <c r="N791" i="3" s="1"/>
  <c r="J791" i="3"/>
  <c r="K791" i="3" s="1"/>
  <c r="H791" i="3"/>
  <c r="G791" i="3"/>
  <c r="D791" i="3"/>
  <c r="E791" i="3" s="1"/>
  <c r="A791" i="3"/>
  <c r="B791" i="3" s="1"/>
  <c r="AE790" i="3"/>
  <c r="AF790" i="3" s="1"/>
  <c r="AB790" i="3"/>
  <c r="AC790" i="3" s="1"/>
  <c r="Y790" i="3"/>
  <c r="Z790" i="3" s="1"/>
  <c r="W790" i="3"/>
  <c r="V790" i="3"/>
  <c r="S790" i="3"/>
  <c r="T790" i="3" s="1"/>
  <c r="P790" i="3"/>
  <c r="Q790" i="3" s="1"/>
  <c r="M790" i="3"/>
  <c r="N790" i="3" s="1"/>
  <c r="K790" i="3"/>
  <c r="J790" i="3"/>
  <c r="G790" i="3"/>
  <c r="H790" i="3" s="1"/>
  <c r="D790" i="3"/>
  <c r="E790" i="3" s="1"/>
  <c r="A790" i="3"/>
  <c r="B790" i="3" s="1"/>
  <c r="AF789" i="3"/>
  <c r="AE789" i="3"/>
  <c r="AB789" i="3"/>
  <c r="AC789" i="3" s="1"/>
  <c r="Y789" i="3"/>
  <c r="Z789" i="3" s="1"/>
  <c r="V789" i="3"/>
  <c r="W789" i="3" s="1"/>
  <c r="T789" i="3"/>
  <c r="S789" i="3"/>
  <c r="P789" i="3"/>
  <c r="Q789" i="3" s="1"/>
  <c r="M789" i="3"/>
  <c r="N789" i="3" s="1"/>
  <c r="J789" i="3"/>
  <c r="K789" i="3" s="1"/>
  <c r="H789" i="3"/>
  <c r="G789" i="3"/>
  <c r="D789" i="3"/>
  <c r="E789" i="3" s="1"/>
  <c r="A789" i="3"/>
  <c r="B789" i="3" s="1"/>
  <c r="AE788" i="3"/>
  <c r="AF788" i="3" s="1"/>
  <c r="AB788" i="3"/>
  <c r="AC788" i="3" s="1"/>
  <c r="Y788" i="3"/>
  <c r="Z788" i="3" s="1"/>
  <c r="W788" i="3"/>
  <c r="V788" i="3"/>
  <c r="S788" i="3"/>
  <c r="T788" i="3" s="1"/>
  <c r="P788" i="3"/>
  <c r="Q788" i="3" s="1"/>
  <c r="M788" i="3"/>
  <c r="N788" i="3" s="1"/>
  <c r="K788" i="3"/>
  <c r="J788" i="3"/>
  <c r="G788" i="3"/>
  <c r="H788" i="3" s="1"/>
  <c r="D788" i="3"/>
  <c r="E788" i="3" s="1"/>
  <c r="A788" i="3"/>
  <c r="B788" i="3" s="1"/>
  <c r="AF787" i="3"/>
  <c r="AE787" i="3"/>
  <c r="AB787" i="3"/>
  <c r="AC787" i="3" s="1"/>
  <c r="Y787" i="3"/>
  <c r="Z787" i="3" s="1"/>
  <c r="V787" i="3"/>
  <c r="W787" i="3" s="1"/>
  <c r="T787" i="3"/>
  <c r="S787" i="3"/>
  <c r="P787" i="3"/>
  <c r="Q787" i="3" s="1"/>
  <c r="M787" i="3"/>
  <c r="N787" i="3" s="1"/>
  <c r="J787" i="3"/>
  <c r="K787" i="3" s="1"/>
  <c r="H787" i="3"/>
  <c r="G787" i="3"/>
  <c r="D787" i="3"/>
  <c r="E787" i="3" s="1"/>
  <c r="A787" i="3"/>
  <c r="B787" i="3" s="1"/>
  <c r="AE786" i="3"/>
  <c r="AF786" i="3" s="1"/>
  <c r="AB786" i="3"/>
  <c r="AC786" i="3" s="1"/>
  <c r="Y786" i="3"/>
  <c r="Z786" i="3" s="1"/>
  <c r="W786" i="3"/>
  <c r="V786" i="3"/>
  <c r="S786" i="3"/>
  <c r="T786" i="3" s="1"/>
  <c r="P786" i="3"/>
  <c r="Q786" i="3" s="1"/>
  <c r="M786" i="3"/>
  <c r="N786" i="3" s="1"/>
  <c r="K786" i="3"/>
  <c r="J786" i="3"/>
  <c r="G786" i="3"/>
  <c r="H786" i="3" s="1"/>
  <c r="D786" i="3"/>
  <c r="E786" i="3" s="1"/>
  <c r="A786" i="3"/>
  <c r="B786" i="3" s="1"/>
  <c r="AF785" i="3"/>
  <c r="AE785" i="3"/>
  <c r="AB785" i="3"/>
  <c r="AC785" i="3" s="1"/>
  <c r="Y785" i="3"/>
  <c r="Z785" i="3" s="1"/>
  <c r="V785" i="3"/>
  <c r="W785" i="3" s="1"/>
  <c r="T785" i="3"/>
  <c r="S785" i="3"/>
  <c r="P785" i="3"/>
  <c r="Q785" i="3" s="1"/>
  <c r="M785" i="3"/>
  <c r="N785" i="3" s="1"/>
  <c r="J785" i="3"/>
  <c r="K785" i="3" s="1"/>
  <c r="H785" i="3"/>
  <c r="G785" i="3"/>
  <c r="D785" i="3"/>
  <c r="E785" i="3" s="1"/>
  <c r="A785" i="3"/>
  <c r="B785" i="3" s="1"/>
  <c r="AE784" i="3"/>
  <c r="AF784" i="3" s="1"/>
  <c r="AB784" i="3"/>
  <c r="AC784" i="3" s="1"/>
  <c r="Y784" i="3"/>
  <c r="Z784" i="3" s="1"/>
  <c r="W784" i="3"/>
  <c r="V784" i="3"/>
  <c r="S784" i="3"/>
  <c r="T784" i="3" s="1"/>
  <c r="P784" i="3"/>
  <c r="Q784" i="3" s="1"/>
  <c r="M784" i="3"/>
  <c r="N784" i="3" s="1"/>
  <c r="K784" i="3"/>
  <c r="J784" i="3"/>
  <c r="G784" i="3"/>
  <c r="H784" i="3" s="1"/>
  <c r="D784" i="3"/>
  <c r="E784" i="3" s="1"/>
  <c r="A784" i="3"/>
  <c r="B784" i="3" s="1"/>
  <c r="AF783" i="3"/>
  <c r="AE783" i="3"/>
  <c r="AB783" i="3"/>
  <c r="AC783" i="3" s="1"/>
  <c r="Y783" i="3"/>
  <c r="Z783" i="3" s="1"/>
  <c r="V783" i="3"/>
  <c r="W783" i="3" s="1"/>
  <c r="T783" i="3"/>
  <c r="S783" i="3"/>
  <c r="P783" i="3"/>
  <c r="Q783" i="3" s="1"/>
  <c r="M783" i="3"/>
  <c r="N783" i="3" s="1"/>
  <c r="J783" i="3"/>
  <c r="K783" i="3" s="1"/>
  <c r="H783" i="3"/>
  <c r="G783" i="3"/>
  <c r="D783" i="3"/>
  <c r="E783" i="3" s="1"/>
  <c r="A783" i="3"/>
  <c r="B783" i="3" s="1"/>
  <c r="AE782" i="3"/>
  <c r="AF782" i="3" s="1"/>
  <c r="AB782" i="3"/>
  <c r="AC782" i="3" s="1"/>
  <c r="Y782" i="3"/>
  <c r="Z782" i="3" s="1"/>
  <c r="W782" i="3"/>
  <c r="V782" i="3"/>
  <c r="S782" i="3"/>
  <c r="T782" i="3" s="1"/>
  <c r="P782" i="3"/>
  <c r="Q782" i="3" s="1"/>
  <c r="M782" i="3"/>
  <c r="N782" i="3" s="1"/>
  <c r="K782" i="3"/>
  <c r="J782" i="3"/>
  <c r="G782" i="3"/>
  <c r="H782" i="3" s="1"/>
  <c r="D782" i="3"/>
  <c r="E782" i="3" s="1"/>
  <c r="A782" i="3"/>
  <c r="B782" i="3" s="1"/>
  <c r="AF781" i="3"/>
  <c r="AE781" i="3"/>
  <c r="AB781" i="3"/>
  <c r="AC781" i="3" s="1"/>
  <c r="Y781" i="3"/>
  <c r="Z781" i="3" s="1"/>
  <c r="V781" i="3"/>
  <c r="W781" i="3" s="1"/>
  <c r="T781" i="3"/>
  <c r="S781" i="3"/>
  <c r="P781" i="3"/>
  <c r="Q781" i="3" s="1"/>
  <c r="M781" i="3"/>
  <c r="N781" i="3" s="1"/>
  <c r="J781" i="3"/>
  <c r="K781" i="3" s="1"/>
  <c r="H781" i="3"/>
  <c r="G781" i="3"/>
  <c r="D781" i="3"/>
  <c r="E781" i="3" s="1"/>
  <c r="A781" i="3"/>
  <c r="B781" i="3" s="1"/>
  <c r="AE780" i="3"/>
  <c r="AF780" i="3" s="1"/>
  <c r="AB780" i="3"/>
  <c r="AC780" i="3" s="1"/>
  <c r="Y780" i="3"/>
  <c r="Z780" i="3" s="1"/>
  <c r="V780" i="3"/>
  <c r="W780" i="3" s="1"/>
  <c r="S780" i="3"/>
  <c r="T780" i="3" s="1"/>
  <c r="Q780" i="3"/>
  <c r="P780" i="3"/>
  <c r="M780" i="3"/>
  <c r="N780" i="3" s="1"/>
  <c r="J780" i="3"/>
  <c r="K780" i="3" s="1"/>
  <c r="H780" i="3"/>
  <c r="G780" i="3"/>
  <c r="E780" i="3"/>
  <c r="D780" i="3"/>
  <c r="A780" i="3"/>
  <c r="B780" i="3" s="1"/>
  <c r="AE779" i="3"/>
  <c r="AF779" i="3" s="1"/>
  <c r="AB779" i="3"/>
  <c r="AC779" i="3" s="1"/>
  <c r="Y779" i="3"/>
  <c r="Z779" i="3" s="1"/>
  <c r="V779" i="3"/>
  <c r="W779" i="3" s="1"/>
  <c r="S779" i="3"/>
  <c r="T779" i="3" s="1"/>
  <c r="P779" i="3"/>
  <c r="Q779" i="3" s="1"/>
  <c r="M779" i="3"/>
  <c r="N779" i="3" s="1"/>
  <c r="J779" i="3"/>
  <c r="K779" i="3" s="1"/>
  <c r="G779" i="3"/>
  <c r="H779" i="3" s="1"/>
  <c r="D779" i="3"/>
  <c r="E779" i="3" s="1"/>
  <c r="A779" i="3"/>
  <c r="B779" i="3" s="1"/>
  <c r="AE778" i="3"/>
  <c r="AF778" i="3" s="1"/>
  <c r="AB778" i="3"/>
  <c r="AC778" i="3" s="1"/>
  <c r="Y778" i="3"/>
  <c r="Z778" i="3" s="1"/>
  <c r="V778" i="3"/>
  <c r="W778" i="3" s="1"/>
  <c r="S778" i="3"/>
  <c r="T778" i="3" s="1"/>
  <c r="P778" i="3"/>
  <c r="Q778" i="3" s="1"/>
  <c r="M778" i="3"/>
  <c r="N778" i="3" s="1"/>
  <c r="J778" i="3"/>
  <c r="K778" i="3" s="1"/>
  <c r="G778" i="3"/>
  <c r="H778" i="3" s="1"/>
  <c r="D778" i="3"/>
  <c r="E778" i="3" s="1"/>
  <c r="A778" i="3"/>
  <c r="B778" i="3" s="1"/>
  <c r="AE777" i="3"/>
  <c r="AF777" i="3" s="1"/>
  <c r="AB777" i="3"/>
  <c r="AC777" i="3" s="1"/>
  <c r="Y777" i="3"/>
  <c r="Z777" i="3" s="1"/>
  <c r="V777" i="3"/>
  <c r="W777" i="3" s="1"/>
  <c r="S777" i="3"/>
  <c r="T777" i="3" s="1"/>
  <c r="P777" i="3"/>
  <c r="Q777" i="3" s="1"/>
  <c r="M777" i="3"/>
  <c r="N777" i="3" s="1"/>
  <c r="J777" i="3"/>
  <c r="K777" i="3" s="1"/>
  <c r="G777" i="3"/>
  <c r="H777" i="3" s="1"/>
  <c r="D777" i="3"/>
  <c r="E777" i="3" s="1"/>
  <c r="A777" i="3"/>
  <c r="B777" i="3" s="1"/>
  <c r="AE776" i="3"/>
  <c r="AF776" i="3" s="1"/>
  <c r="AB776" i="3"/>
  <c r="AC776" i="3" s="1"/>
  <c r="Y776" i="3"/>
  <c r="Z776" i="3" s="1"/>
  <c r="V776" i="3"/>
  <c r="W776" i="3" s="1"/>
  <c r="T776" i="3"/>
  <c r="S776" i="3"/>
  <c r="Q776" i="3"/>
  <c r="P776" i="3"/>
  <c r="M776" i="3"/>
  <c r="N776" i="3" s="1"/>
  <c r="J776" i="3"/>
  <c r="K776" i="3" s="1"/>
  <c r="H776" i="3"/>
  <c r="G776" i="3"/>
  <c r="E776" i="3"/>
  <c r="D776" i="3"/>
  <c r="A776" i="3"/>
  <c r="B776" i="3" s="1"/>
  <c r="AE775" i="3"/>
  <c r="AF775" i="3" s="1"/>
  <c r="AB775" i="3"/>
  <c r="AC775" i="3" s="1"/>
  <c r="Y775" i="3"/>
  <c r="Z775" i="3" s="1"/>
  <c r="V775" i="3"/>
  <c r="W775" i="3" s="1"/>
  <c r="S775" i="3"/>
  <c r="T775" i="3" s="1"/>
  <c r="P775" i="3"/>
  <c r="Q775" i="3" s="1"/>
  <c r="M775" i="3"/>
  <c r="N775" i="3" s="1"/>
  <c r="J775" i="3"/>
  <c r="K775" i="3" s="1"/>
  <c r="G775" i="3"/>
  <c r="H775" i="3" s="1"/>
  <c r="D775" i="3"/>
  <c r="E775" i="3" s="1"/>
  <c r="A775" i="3"/>
  <c r="B775" i="3" s="1"/>
  <c r="AE774" i="3"/>
  <c r="AF774" i="3" s="1"/>
  <c r="AB774" i="3"/>
  <c r="AC774" i="3" s="1"/>
  <c r="Y774" i="3"/>
  <c r="Z774" i="3" s="1"/>
  <c r="V774" i="3"/>
  <c r="W774" i="3" s="1"/>
  <c r="S774" i="3"/>
  <c r="T774" i="3" s="1"/>
  <c r="P774" i="3"/>
  <c r="Q774" i="3" s="1"/>
  <c r="M774" i="3"/>
  <c r="N774" i="3" s="1"/>
  <c r="J774" i="3"/>
  <c r="K774" i="3" s="1"/>
  <c r="G774" i="3"/>
  <c r="H774" i="3" s="1"/>
  <c r="D774" i="3"/>
  <c r="E774" i="3" s="1"/>
  <c r="A774" i="3"/>
  <c r="B774" i="3" s="1"/>
  <c r="AE773" i="3"/>
  <c r="AF773" i="3" s="1"/>
  <c r="AB773" i="3"/>
  <c r="AC773" i="3" s="1"/>
  <c r="Y773" i="3"/>
  <c r="Z773" i="3" s="1"/>
  <c r="V773" i="3"/>
  <c r="W773" i="3" s="1"/>
  <c r="S773" i="3"/>
  <c r="T773" i="3" s="1"/>
  <c r="P773" i="3"/>
  <c r="Q773" i="3" s="1"/>
  <c r="M773" i="3"/>
  <c r="N773" i="3" s="1"/>
  <c r="J773" i="3"/>
  <c r="K773" i="3" s="1"/>
  <c r="G773" i="3"/>
  <c r="H773" i="3" s="1"/>
  <c r="D773" i="3"/>
  <c r="E773" i="3" s="1"/>
  <c r="A773" i="3"/>
  <c r="B773" i="3" s="1"/>
  <c r="AE772" i="3"/>
  <c r="AF772" i="3" s="1"/>
  <c r="AB772" i="3"/>
  <c r="AC772" i="3" s="1"/>
  <c r="Y772" i="3"/>
  <c r="Z772" i="3" s="1"/>
  <c r="V772" i="3"/>
  <c r="W772" i="3" s="1"/>
  <c r="T772" i="3"/>
  <c r="S772" i="3"/>
  <c r="Q772" i="3"/>
  <c r="P772" i="3"/>
  <c r="M772" i="3"/>
  <c r="N772" i="3" s="1"/>
  <c r="J772" i="3"/>
  <c r="K772" i="3" s="1"/>
  <c r="H772" i="3"/>
  <c r="G772" i="3"/>
  <c r="E772" i="3"/>
  <c r="D772" i="3"/>
  <c r="A772" i="3"/>
  <c r="B772" i="3" s="1"/>
  <c r="AE771" i="3"/>
  <c r="AF771" i="3" s="1"/>
  <c r="AB771" i="3"/>
  <c r="AC771" i="3" s="1"/>
  <c r="Y771" i="3"/>
  <c r="Z771" i="3" s="1"/>
  <c r="V771" i="3"/>
  <c r="W771" i="3" s="1"/>
  <c r="S771" i="3"/>
  <c r="T771" i="3" s="1"/>
  <c r="P771" i="3"/>
  <c r="Q771" i="3" s="1"/>
  <c r="M771" i="3"/>
  <c r="N771" i="3" s="1"/>
  <c r="J771" i="3"/>
  <c r="K771" i="3" s="1"/>
  <c r="G771" i="3"/>
  <c r="H771" i="3" s="1"/>
  <c r="D771" i="3"/>
  <c r="E771" i="3" s="1"/>
  <c r="A771" i="3"/>
  <c r="B771" i="3" s="1"/>
  <c r="AE770" i="3"/>
  <c r="AF770" i="3" s="1"/>
  <c r="AB770" i="3"/>
  <c r="AC770" i="3" s="1"/>
  <c r="Y770" i="3"/>
  <c r="Z770" i="3" s="1"/>
  <c r="V770" i="3"/>
  <c r="W770" i="3" s="1"/>
  <c r="S770" i="3"/>
  <c r="T770" i="3" s="1"/>
  <c r="P770" i="3"/>
  <c r="Q770" i="3" s="1"/>
  <c r="N770" i="3"/>
  <c r="M770" i="3"/>
  <c r="K770" i="3"/>
  <c r="J770" i="3"/>
  <c r="G770" i="3"/>
  <c r="H770" i="3" s="1"/>
  <c r="D770" i="3"/>
  <c r="E770" i="3" s="1"/>
  <c r="B770" i="3"/>
  <c r="A770" i="3"/>
  <c r="AF769" i="3"/>
  <c r="AE769" i="3"/>
  <c r="AB769" i="3"/>
  <c r="AC769" i="3" s="1"/>
  <c r="Y769" i="3"/>
  <c r="Z769" i="3" s="1"/>
  <c r="W769" i="3"/>
  <c r="V769" i="3"/>
  <c r="T769" i="3"/>
  <c r="S769" i="3"/>
  <c r="P769" i="3"/>
  <c r="Q769" i="3" s="1"/>
  <c r="M769" i="3"/>
  <c r="N769" i="3" s="1"/>
  <c r="K769" i="3"/>
  <c r="J769" i="3"/>
  <c r="H769" i="3"/>
  <c r="G769" i="3"/>
  <c r="D769" i="3"/>
  <c r="E769" i="3" s="1"/>
  <c r="A769" i="3"/>
  <c r="B769" i="3" s="1"/>
  <c r="AF768" i="3"/>
  <c r="AE768" i="3"/>
  <c r="AB768" i="3"/>
  <c r="AC768" i="3" s="1"/>
  <c r="Y768" i="3"/>
  <c r="Z768" i="3" s="1"/>
  <c r="V768" i="3"/>
  <c r="W768" i="3" s="1"/>
  <c r="S768" i="3"/>
  <c r="T768" i="3" s="1"/>
  <c r="P768" i="3"/>
  <c r="Q768" i="3" s="1"/>
  <c r="M768" i="3"/>
  <c r="N768" i="3" s="1"/>
  <c r="J768" i="3"/>
  <c r="K768" i="3" s="1"/>
  <c r="G768" i="3"/>
  <c r="H768" i="3" s="1"/>
  <c r="D768" i="3"/>
  <c r="E768" i="3" s="1"/>
  <c r="A768" i="3"/>
  <c r="B768" i="3" s="1"/>
  <c r="AE767" i="3"/>
  <c r="AF767" i="3" s="1"/>
  <c r="AB767" i="3"/>
  <c r="AC767" i="3" s="1"/>
  <c r="Z767" i="3"/>
  <c r="Y767" i="3"/>
  <c r="V767" i="3"/>
  <c r="W767" i="3" s="1"/>
  <c r="S767" i="3"/>
  <c r="T767" i="3" s="1"/>
  <c r="Q767" i="3"/>
  <c r="P767" i="3"/>
  <c r="N767" i="3"/>
  <c r="M767" i="3"/>
  <c r="J767" i="3"/>
  <c r="K767" i="3" s="1"/>
  <c r="G767" i="3"/>
  <c r="H767" i="3" s="1"/>
  <c r="E767" i="3"/>
  <c r="D767" i="3"/>
  <c r="B767" i="3"/>
  <c r="A767" i="3"/>
  <c r="AE766" i="3"/>
  <c r="AF766" i="3" s="1"/>
  <c r="AB766" i="3"/>
  <c r="AC766" i="3" s="1"/>
  <c r="Z766" i="3"/>
  <c r="Y766" i="3"/>
  <c r="W766" i="3"/>
  <c r="V766" i="3"/>
  <c r="S766" i="3"/>
  <c r="T766" i="3" s="1"/>
  <c r="P766" i="3"/>
  <c r="Q766" i="3" s="1"/>
  <c r="N766" i="3"/>
  <c r="M766" i="3"/>
  <c r="K766" i="3"/>
  <c r="J766" i="3"/>
  <c r="G766" i="3"/>
  <c r="H766" i="3" s="1"/>
  <c r="D766" i="3"/>
  <c r="E766" i="3" s="1"/>
  <c r="B766" i="3"/>
  <c r="A766" i="3"/>
  <c r="AF765" i="3"/>
  <c r="AE765" i="3"/>
  <c r="AB765" i="3"/>
  <c r="AC765" i="3" s="1"/>
  <c r="Y765" i="3"/>
  <c r="Z765" i="3" s="1"/>
  <c r="W765" i="3"/>
  <c r="V765" i="3"/>
  <c r="T765" i="3"/>
  <c r="S765" i="3"/>
  <c r="P765" i="3"/>
  <c r="Q765" i="3" s="1"/>
  <c r="M765" i="3"/>
  <c r="N765" i="3" s="1"/>
  <c r="K765" i="3"/>
  <c r="J765" i="3"/>
  <c r="H765" i="3"/>
  <c r="G765" i="3"/>
  <c r="D765" i="3"/>
  <c r="E765" i="3" s="1"/>
  <c r="A765" i="3"/>
  <c r="B765" i="3" s="1"/>
  <c r="AF764" i="3"/>
  <c r="AE764" i="3"/>
  <c r="AB764" i="3"/>
  <c r="AC764" i="3" s="1"/>
  <c r="Y764" i="3"/>
  <c r="Z764" i="3" s="1"/>
  <c r="V764" i="3"/>
  <c r="W764" i="3" s="1"/>
  <c r="S764" i="3"/>
  <c r="T764" i="3" s="1"/>
  <c r="P764" i="3"/>
  <c r="Q764" i="3" s="1"/>
  <c r="M764" i="3"/>
  <c r="N764" i="3" s="1"/>
  <c r="J764" i="3"/>
  <c r="K764" i="3" s="1"/>
  <c r="G764" i="3"/>
  <c r="H764" i="3" s="1"/>
  <c r="D764" i="3"/>
  <c r="E764" i="3" s="1"/>
  <c r="B764" i="3"/>
  <c r="A764" i="3"/>
  <c r="AE763" i="3"/>
  <c r="AF763" i="3" s="1"/>
  <c r="AB763" i="3"/>
  <c r="AC763" i="3" s="1"/>
  <c r="Y763" i="3"/>
  <c r="Z763" i="3" s="1"/>
  <c r="V763" i="3"/>
  <c r="W763" i="3" s="1"/>
  <c r="S763" i="3"/>
  <c r="T763" i="3" s="1"/>
  <c r="Q763" i="3"/>
  <c r="P763" i="3"/>
  <c r="M763" i="3"/>
  <c r="N763" i="3" s="1"/>
  <c r="J763" i="3"/>
  <c r="K763" i="3" s="1"/>
  <c r="G763" i="3"/>
  <c r="H763" i="3" s="1"/>
  <c r="E763" i="3"/>
  <c r="D763" i="3"/>
  <c r="A763" i="3"/>
  <c r="B763" i="3" s="1"/>
  <c r="AE762" i="3"/>
  <c r="AF762" i="3" s="1"/>
  <c r="AB762" i="3"/>
  <c r="AC762" i="3" s="1"/>
  <c r="Z762" i="3"/>
  <c r="Y762" i="3"/>
  <c r="V762" i="3"/>
  <c r="W762" i="3" s="1"/>
  <c r="S762" i="3"/>
  <c r="T762" i="3" s="1"/>
  <c r="P762" i="3"/>
  <c r="Q762" i="3" s="1"/>
  <c r="N762" i="3"/>
  <c r="M762" i="3"/>
  <c r="J762" i="3"/>
  <c r="K762" i="3" s="1"/>
  <c r="G762" i="3"/>
  <c r="H762" i="3" s="1"/>
  <c r="D762" i="3"/>
  <c r="E762" i="3" s="1"/>
  <c r="B762" i="3"/>
  <c r="A762" i="3"/>
  <c r="AE761" i="3"/>
  <c r="AF761" i="3" s="1"/>
  <c r="AB761" i="3"/>
  <c r="AC761" i="3" s="1"/>
  <c r="Y761" i="3"/>
  <c r="Z761" i="3" s="1"/>
  <c r="V761" i="3"/>
  <c r="W761" i="3" s="1"/>
  <c r="S761" i="3"/>
  <c r="T761" i="3" s="1"/>
  <c r="Q761" i="3"/>
  <c r="P761" i="3"/>
  <c r="M761" i="3"/>
  <c r="N761" i="3" s="1"/>
  <c r="J761" i="3"/>
  <c r="K761" i="3" s="1"/>
  <c r="G761" i="3"/>
  <c r="H761" i="3" s="1"/>
  <c r="E761" i="3"/>
  <c r="D761" i="3"/>
  <c r="A761" i="3"/>
  <c r="B761" i="3" s="1"/>
  <c r="AE760" i="3"/>
  <c r="AF760" i="3" s="1"/>
  <c r="AB760" i="3"/>
  <c r="AC760" i="3" s="1"/>
  <c r="Z760" i="3"/>
  <c r="Y760" i="3"/>
  <c r="V760" i="3"/>
  <c r="W760" i="3" s="1"/>
  <c r="S760" i="3"/>
  <c r="T760" i="3" s="1"/>
  <c r="P760" i="3"/>
  <c r="Q760" i="3" s="1"/>
  <c r="N760" i="3"/>
  <c r="M760" i="3"/>
  <c r="J760" i="3"/>
  <c r="K760" i="3" s="1"/>
  <c r="G760" i="3"/>
  <c r="H760" i="3" s="1"/>
  <c r="D760" i="3"/>
  <c r="E760" i="3" s="1"/>
  <c r="B760" i="3"/>
  <c r="A760" i="3"/>
  <c r="AE759" i="3"/>
  <c r="AF759" i="3" s="1"/>
  <c r="AB759" i="3"/>
  <c r="AC759" i="3" s="1"/>
  <c r="Y759" i="3"/>
  <c r="Z759" i="3" s="1"/>
  <c r="V759" i="3"/>
  <c r="W759" i="3" s="1"/>
  <c r="S759" i="3"/>
  <c r="T759" i="3" s="1"/>
  <c r="Q759" i="3"/>
  <c r="P759" i="3"/>
  <c r="M759" i="3"/>
  <c r="N759" i="3" s="1"/>
  <c r="J759" i="3"/>
  <c r="K759" i="3" s="1"/>
  <c r="G759" i="3"/>
  <c r="H759" i="3" s="1"/>
  <c r="E759" i="3"/>
  <c r="D759" i="3"/>
  <c r="A759" i="3"/>
  <c r="B759" i="3" s="1"/>
  <c r="AE758" i="3"/>
  <c r="AF758" i="3" s="1"/>
  <c r="AB758" i="3"/>
  <c r="AC758" i="3" s="1"/>
  <c r="Z758" i="3"/>
  <c r="Y758" i="3"/>
  <c r="V758" i="3"/>
  <c r="W758" i="3" s="1"/>
  <c r="S758" i="3"/>
  <c r="T758" i="3" s="1"/>
  <c r="P758" i="3"/>
  <c r="Q758" i="3" s="1"/>
  <c r="N758" i="3"/>
  <c r="M758" i="3"/>
  <c r="J758" i="3"/>
  <c r="K758" i="3" s="1"/>
  <c r="G758" i="3"/>
  <c r="H758" i="3" s="1"/>
  <c r="D758" i="3"/>
  <c r="E758" i="3" s="1"/>
  <c r="B758" i="3"/>
  <c r="A758" i="3"/>
  <c r="AE757" i="3"/>
  <c r="AF757" i="3" s="1"/>
  <c r="AB757" i="3"/>
  <c r="AC757" i="3" s="1"/>
  <c r="Y757" i="3"/>
  <c r="Z757" i="3" s="1"/>
  <c r="V757" i="3"/>
  <c r="W757" i="3" s="1"/>
  <c r="S757" i="3"/>
  <c r="T757" i="3" s="1"/>
  <c r="Q757" i="3"/>
  <c r="P757" i="3"/>
  <c r="M757" i="3"/>
  <c r="N757" i="3" s="1"/>
  <c r="J757" i="3"/>
  <c r="K757" i="3" s="1"/>
  <c r="G757" i="3"/>
  <c r="H757" i="3" s="1"/>
  <c r="E757" i="3"/>
  <c r="D757" i="3"/>
  <c r="A757" i="3"/>
  <c r="B757" i="3" s="1"/>
  <c r="AE756" i="3"/>
  <c r="AF756" i="3" s="1"/>
  <c r="AB756" i="3"/>
  <c r="AC756" i="3" s="1"/>
  <c r="Z756" i="3"/>
  <c r="Y756" i="3"/>
  <c r="V756" i="3"/>
  <c r="W756" i="3" s="1"/>
  <c r="S756" i="3"/>
  <c r="T756" i="3" s="1"/>
  <c r="P756" i="3"/>
  <c r="Q756" i="3" s="1"/>
  <c r="N756" i="3"/>
  <c r="M756" i="3"/>
  <c r="J756" i="3"/>
  <c r="K756" i="3" s="1"/>
  <c r="G756" i="3"/>
  <c r="H756" i="3" s="1"/>
  <c r="D756" i="3"/>
  <c r="E756" i="3" s="1"/>
  <c r="B756" i="3"/>
  <c r="A756" i="3"/>
  <c r="AE755" i="3"/>
  <c r="AF755" i="3" s="1"/>
  <c r="AB755" i="3"/>
  <c r="AC755" i="3" s="1"/>
  <c r="Y755" i="3"/>
  <c r="Z755" i="3" s="1"/>
  <c r="V755" i="3"/>
  <c r="W755" i="3" s="1"/>
  <c r="S755" i="3"/>
  <c r="T755" i="3" s="1"/>
  <c r="Q755" i="3"/>
  <c r="P755" i="3"/>
  <c r="M755" i="3"/>
  <c r="N755" i="3" s="1"/>
  <c r="J755" i="3"/>
  <c r="K755" i="3" s="1"/>
  <c r="G755" i="3"/>
  <c r="H755" i="3" s="1"/>
  <c r="E755" i="3"/>
  <c r="D755" i="3"/>
  <c r="A755" i="3"/>
  <c r="B755" i="3" s="1"/>
  <c r="AE754" i="3"/>
  <c r="AF754" i="3" s="1"/>
  <c r="AB754" i="3"/>
  <c r="AC754" i="3" s="1"/>
  <c r="Z754" i="3"/>
  <c r="Y754" i="3"/>
  <c r="V754" i="3"/>
  <c r="W754" i="3" s="1"/>
  <c r="S754" i="3"/>
  <c r="T754" i="3" s="1"/>
  <c r="P754" i="3"/>
  <c r="Q754" i="3" s="1"/>
  <c r="N754" i="3"/>
  <c r="M754" i="3"/>
  <c r="J754" i="3"/>
  <c r="K754" i="3" s="1"/>
  <c r="G754" i="3"/>
  <c r="H754" i="3" s="1"/>
  <c r="D754" i="3"/>
  <c r="E754" i="3" s="1"/>
  <c r="B754" i="3"/>
  <c r="A754" i="3"/>
  <c r="AE753" i="3"/>
  <c r="AF753" i="3" s="1"/>
  <c r="AB753" i="3"/>
  <c r="AC753" i="3" s="1"/>
  <c r="Y753" i="3"/>
  <c r="Z753" i="3" s="1"/>
  <c r="V753" i="3"/>
  <c r="W753" i="3" s="1"/>
  <c r="S753" i="3"/>
  <c r="T753" i="3" s="1"/>
  <c r="Q753" i="3"/>
  <c r="P753" i="3"/>
  <c r="M753" i="3"/>
  <c r="N753" i="3" s="1"/>
  <c r="J753" i="3"/>
  <c r="K753" i="3" s="1"/>
  <c r="G753" i="3"/>
  <c r="H753" i="3" s="1"/>
  <c r="E753" i="3"/>
  <c r="D753" i="3"/>
  <c r="A753" i="3"/>
  <c r="B753" i="3" s="1"/>
  <c r="AE752" i="3"/>
  <c r="AF752" i="3" s="1"/>
  <c r="AB752" i="3"/>
  <c r="AC752" i="3" s="1"/>
  <c r="Z752" i="3"/>
  <c r="Y752" i="3"/>
  <c r="V752" i="3"/>
  <c r="W752" i="3" s="1"/>
  <c r="S752" i="3"/>
  <c r="T752" i="3" s="1"/>
  <c r="P752" i="3"/>
  <c r="Q752" i="3" s="1"/>
  <c r="N752" i="3"/>
  <c r="M752" i="3"/>
  <c r="J752" i="3"/>
  <c r="K752" i="3" s="1"/>
  <c r="G752" i="3"/>
  <c r="H752" i="3" s="1"/>
  <c r="D752" i="3"/>
  <c r="E752" i="3" s="1"/>
  <c r="B752" i="3"/>
  <c r="A752" i="3"/>
  <c r="AE751" i="3"/>
  <c r="AF751" i="3" s="1"/>
  <c r="AB751" i="3"/>
  <c r="AC751" i="3" s="1"/>
  <c r="Y751" i="3"/>
  <c r="Z751" i="3" s="1"/>
  <c r="V751" i="3"/>
  <c r="W751" i="3" s="1"/>
  <c r="S751" i="3"/>
  <c r="T751" i="3" s="1"/>
  <c r="Q751" i="3"/>
  <c r="P751" i="3"/>
  <c r="M751" i="3"/>
  <c r="N751" i="3" s="1"/>
  <c r="J751" i="3"/>
  <c r="K751" i="3" s="1"/>
  <c r="G751" i="3"/>
  <c r="H751" i="3" s="1"/>
  <c r="E751" i="3"/>
  <c r="D751" i="3"/>
  <c r="A751" i="3"/>
  <c r="B751" i="3" s="1"/>
  <c r="AE750" i="3"/>
  <c r="AF750" i="3" s="1"/>
  <c r="AB750" i="3"/>
  <c r="AC750" i="3" s="1"/>
  <c r="Z750" i="3"/>
  <c r="Y750" i="3"/>
  <c r="V750" i="3"/>
  <c r="W750" i="3" s="1"/>
  <c r="S750" i="3"/>
  <c r="T750" i="3" s="1"/>
  <c r="P750" i="3"/>
  <c r="Q750" i="3" s="1"/>
  <c r="N750" i="3"/>
  <c r="M750" i="3"/>
  <c r="J750" i="3"/>
  <c r="K750" i="3" s="1"/>
  <c r="G750" i="3"/>
  <c r="H750" i="3" s="1"/>
  <c r="D750" i="3"/>
  <c r="E750" i="3" s="1"/>
  <c r="B750" i="3"/>
  <c r="A750" i="3"/>
  <c r="AE749" i="3"/>
  <c r="AF749" i="3" s="1"/>
  <c r="AB749" i="3"/>
  <c r="AC749" i="3" s="1"/>
  <c r="Y749" i="3"/>
  <c r="Z749" i="3" s="1"/>
  <c r="V749" i="3"/>
  <c r="W749" i="3" s="1"/>
  <c r="S749" i="3"/>
  <c r="T749" i="3" s="1"/>
  <c r="Q749" i="3"/>
  <c r="P749" i="3"/>
  <c r="M749" i="3"/>
  <c r="N749" i="3" s="1"/>
  <c r="J749" i="3"/>
  <c r="K749" i="3" s="1"/>
  <c r="G749" i="3"/>
  <c r="H749" i="3" s="1"/>
  <c r="E749" i="3"/>
  <c r="D749" i="3"/>
  <c r="A749" i="3"/>
  <c r="B749" i="3" s="1"/>
  <c r="AE748" i="3"/>
  <c r="AF748" i="3" s="1"/>
  <c r="AB748" i="3"/>
  <c r="AC748" i="3" s="1"/>
  <c r="Z748" i="3"/>
  <c r="Y748" i="3"/>
  <c r="V748" i="3"/>
  <c r="W748" i="3" s="1"/>
  <c r="S748" i="3"/>
  <c r="T748" i="3" s="1"/>
  <c r="P748" i="3"/>
  <c r="Q748" i="3" s="1"/>
  <c r="N748" i="3"/>
  <c r="M748" i="3"/>
  <c r="J748" i="3"/>
  <c r="K748" i="3" s="1"/>
  <c r="G748" i="3"/>
  <c r="H748" i="3" s="1"/>
  <c r="D748" i="3"/>
  <c r="E748" i="3" s="1"/>
  <c r="B748" i="3"/>
  <c r="A748" i="3"/>
  <c r="AE747" i="3"/>
  <c r="AF747" i="3" s="1"/>
  <c r="AB747" i="3"/>
  <c r="AC747" i="3" s="1"/>
  <c r="Y747" i="3"/>
  <c r="Z747" i="3" s="1"/>
  <c r="V747" i="3"/>
  <c r="W747" i="3" s="1"/>
  <c r="S747" i="3"/>
  <c r="T747" i="3" s="1"/>
  <c r="Q747" i="3"/>
  <c r="P747" i="3"/>
  <c r="M747" i="3"/>
  <c r="N747" i="3" s="1"/>
  <c r="J747" i="3"/>
  <c r="K747" i="3" s="1"/>
  <c r="G747" i="3"/>
  <c r="H747" i="3" s="1"/>
  <c r="E747" i="3"/>
  <c r="D747" i="3"/>
  <c r="A747" i="3"/>
  <c r="B747" i="3" s="1"/>
  <c r="AE746" i="3"/>
  <c r="AF746" i="3" s="1"/>
  <c r="AB746" i="3"/>
  <c r="AC746" i="3" s="1"/>
  <c r="Z746" i="3"/>
  <c r="Y746" i="3"/>
  <c r="V746" i="3"/>
  <c r="W746" i="3" s="1"/>
  <c r="S746" i="3"/>
  <c r="T746" i="3" s="1"/>
  <c r="P746" i="3"/>
  <c r="Q746" i="3" s="1"/>
  <c r="N746" i="3"/>
  <c r="M746" i="3"/>
  <c r="J746" i="3"/>
  <c r="K746" i="3" s="1"/>
  <c r="G746" i="3"/>
  <c r="H746" i="3" s="1"/>
  <c r="D746" i="3"/>
  <c r="E746" i="3" s="1"/>
  <c r="B746" i="3"/>
  <c r="A746" i="3"/>
  <c r="AE745" i="3"/>
  <c r="AF745" i="3" s="1"/>
  <c r="AB745" i="3"/>
  <c r="AC745" i="3" s="1"/>
  <c r="Y745" i="3"/>
  <c r="Z745" i="3" s="1"/>
  <c r="V745" i="3"/>
  <c r="W745" i="3" s="1"/>
  <c r="S745" i="3"/>
  <c r="T745" i="3" s="1"/>
  <c r="Q745" i="3"/>
  <c r="P745" i="3"/>
  <c r="M745" i="3"/>
  <c r="N745" i="3" s="1"/>
  <c r="J745" i="3"/>
  <c r="K745" i="3" s="1"/>
  <c r="G745" i="3"/>
  <c r="H745" i="3" s="1"/>
  <c r="E745" i="3"/>
  <c r="D745" i="3"/>
  <c r="A745" i="3"/>
  <c r="B745" i="3" s="1"/>
  <c r="AE744" i="3"/>
  <c r="AF744" i="3" s="1"/>
  <c r="AB744" i="3"/>
  <c r="AC744" i="3" s="1"/>
  <c r="Z744" i="3"/>
  <c r="Y744" i="3"/>
  <c r="V744" i="3"/>
  <c r="W744" i="3" s="1"/>
  <c r="S744" i="3"/>
  <c r="T744" i="3" s="1"/>
  <c r="P744" i="3"/>
  <c r="Q744" i="3" s="1"/>
  <c r="N744" i="3"/>
  <c r="M744" i="3"/>
  <c r="J744" i="3"/>
  <c r="K744" i="3" s="1"/>
  <c r="G744" i="3"/>
  <c r="H744" i="3" s="1"/>
  <c r="D744" i="3"/>
  <c r="E744" i="3" s="1"/>
  <c r="B744" i="3"/>
  <c r="A744" i="3"/>
  <c r="AE743" i="3"/>
  <c r="AF743" i="3" s="1"/>
  <c r="AB743" i="3"/>
  <c r="AC743" i="3" s="1"/>
  <c r="Y743" i="3"/>
  <c r="Z743" i="3" s="1"/>
  <c r="V743" i="3"/>
  <c r="W743" i="3" s="1"/>
  <c r="S743" i="3"/>
  <c r="T743" i="3" s="1"/>
  <c r="Q743" i="3"/>
  <c r="P743" i="3"/>
  <c r="M743" i="3"/>
  <c r="N743" i="3" s="1"/>
  <c r="J743" i="3"/>
  <c r="K743" i="3" s="1"/>
  <c r="G743" i="3"/>
  <c r="H743" i="3" s="1"/>
  <c r="E743" i="3"/>
  <c r="D743" i="3"/>
  <c r="A743" i="3"/>
  <c r="B743" i="3" s="1"/>
  <c r="AE742" i="3"/>
  <c r="AF742" i="3" s="1"/>
  <c r="AB742" i="3"/>
  <c r="AC742" i="3" s="1"/>
  <c r="Z742" i="3"/>
  <c r="Y742" i="3"/>
  <c r="V742" i="3"/>
  <c r="W742" i="3" s="1"/>
  <c r="S742" i="3"/>
  <c r="T742" i="3" s="1"/>
  <c r="P742" i="3"/>
  <c r="Q742" i="3" s="1"/>
  <c r="N742" i="3"/>
  <c r="M742" i="3"/>
  <c r="J742" i="3"/>
  <c r="K742" i="3" s="1"/>
  <c r="G742" i="3"/>
  <c r="H742" i="3" s="1"/>
  <c r="D742" i="3"/>
  <c r="E742" i="3" s="1"/>
  <c r="B742" i="3"/>
  <c r="A742" i="3"/>
  <c r="AE741" i="3"/>
  <c r="AF741" i="3" s="1"/>
  <c r="AB741" i="3"/>
  <c r="AC741" i="3" s="1"/>
  <c r="Y741" i="3"/>
  <c r="Z741" i="3" s="1"/>
  <c r="V741" i="3"/>
  <c r="W741" i="3" s="1"/>
  <c r="S741" i="3"/>
  <c r="T741" i="3" s="1"/>
  <c r="Q741" i="3"/>
  <c r="P741" i="3"/>
  <c r="M741" i="3"/>
  <c r="N741" i="3" s="1"/>
  <c r="J741" i="3"/>
  <c r="K741" i="3" s="1"/>
  <c r="G741" i="3"/>
  <c r="H741" i="3" s="1"/>
  <c r="E741" i="3"/>
  <c r="D741" i="3"/>
  <c r="A741" i="3"/>
  <c r="B741" i="3" s="1"/>
  <c r="AE740" i="3"/>
  <c r="AF740" i="3" s="1"/>
  <c r="AB740" i="3"/>
  <c r="AC740" i="3" s="1"/>
  <c r="Z740" i="3"/>
  <c r="Y740" i="3"/>
  <c r="V740" i="3"/>
  <c r="W740" i="3" s="1"/>
  <c r="S740" i="3"/>
  <c r="T740" i="3" s="1"/>
  <c r="P740" i="3"/>
  <c r="Q740" i="3" s="1"/>
  <c r="N740" i="3"/>
  <c r="M740" i="3"/>
  <c r="J740" i="3"/>
  <c r="K740" i="3" s="1"/>
  <c r="G740" i="3"/>
  <c r="H740" i="3" s="1"/>
  <c r="D740" i="3"/>
  <c r="E740" i="3" s="1"/>
  <c r="B740" i="3"/>
  <c r="A740" i="3"/>
  <c r="AE739" i="3"/>
  <c r="AF739" i="3" s="1"/>
  <c r="AB739" i="3"/>
  <c r="AC739" i="3" s="1"/>
  <c r="Y739" i="3"/>
  <c r="Z739" i="3" s="1"/>
  <c r="V739" i="3"/>
  <c r="W739" i="3" s="1"/>
  <c r="S739" i="3"/>
  <c r="T739" i="3" s="1"/>
  <c r="Q739" i="3"/>
  <c r="P739" i="3"/>
  <c r="M739" i="3"/>
  <c r="N739" i="3" s="1"/>
  <c r="J739" i="3"/>
  <c r="K739" i="3" s="1"/>
  <c r="G739" i="3"/>
  <c r="H739" i="3" s="1"/>
  <c r="E739" i="3"/>
  <c r="D739" i="3"/>
  <c r="A739" i="3"/>
  <c r="B739" i="3" s="1"/>
  <c r="AE738" i="3"/>
  <c r="AF738" i="3" s="1"/>
  <c r="AB738" i="3"/>
  <c r="AC738" i="3" s="1"/>
  <c r="Z738" i="3"/>
  <c r="Y738" i="3"/>
  <c r="V738" i="3"/>
  <c r="W738" i="3" s="1"/>
  <c r="S738" i="3"/>
  <c r="T738" i="3" s="1"/>
  <c r="P738" i="3"/>
  <c r="Q738" i="3" s="1"/>
  <c r="N738" i="3"/>
  <c r="M738" i="3"/>
  <c r="J738" i="3"/>
  <c r="K738" i="3" s="1"/>
  <c r="G738" i="3"/>
  <c r="H738" i="3" s="1"/>
  <c r="D738" i="3"/>
  <c r="E738" i="3" s="1"/>
  <c r="B738" i="3"/>
  <c r="A738" i="3"/>
  <c r="AE737" i="3"/>
  <c r="AF737" i="3" s="1"/>
  <c r="AB737" i="3"/>
  <c r="AC737" i="3" s="1"/>
  <c r="Y737" i="3"/>
  <c r="Z737" i="3" s="1"/>
  <c r="V737" i="3"/>
  <c r="W737" i="3" s="1"/>
  <c r="S737" i="3"/>
  <c r="T737" i="3" s="1"/>
  <c r="Q737" i="3"/>
  <c r="P737" i="3"/>
  <c r="M737" i="3"/>
  <c r="N737" i="3" s="1"/>
  <c r="J737" i="3"/>
  <c r="K737" i="3" s="1"/>
  <c r="G737" i="3"/>
  <c r="H737" i="3" s="1"/>
  <c r="E737" i="3"/>
  <c r="D737" i="3"/>
  <c r="A737" i="3"/>
  <c r="B737" i="3" s="1"/>
  <c r="AE736" i="3"/>
  <c r="AF736" i="3" s="1"/>
  <c r="AB736" i="3"/>
  <c r="AC736" i="3" s="1"/>
  <c r="Z736" i="3"/>
  <c r="Y736" i="3"/>
  <c r="V736" i="3"/>
  <c r="W736" i="3" s="1"/>
  <c r="S736" i="3"/>
  <c r="T736" i="3" s="1"/>
  <c r="P736" i="3"/>
  <c r="Q736" i="3" s="1"/>
  <c r="N736" i="3"/>
  <c r="M736" i="3"/>
  <c r="J736" i="3"/>
  <c r="K736" i="3" s="1"/>
  <c r="G736" i="3"/>
  <c r="H736" i="3" s="1"/>
  <c r="D736" i="3"/>
  <c r="E736" i="3" s="1"/>
  <c r="B736" i="3"/>
  <c r="A736" i="3"/>
  <c r="AE735" i="3"/>
  <c r="AF735" i="3" s="1"/>
  <c r="AB735" i="3"/>
  <c r="AC735" i="3" s="1"/>
  <c r="Y735" i="3"/>
  <c r="Z735" i="3" s="1"/>
  <c r="V735" i="3"/>
  <c r="W735" i="3" s="1"/>
  <c r="S735" i="3"/>
  <c r="T735" i="3" s="1"/>
  <c r="Q735" i="3"/>
  <c r="P735" i="3"/>
  <c r="M735" i="3"/>
  <c r="N735" i="3" s="1"/>
  <c r="J735" i="3"/>
  <c r="K735" i="3" s="1"/>
  <c r="G735" i="3"/>
  <c r="H735" i="3" s="1"/>
  <c r="E735" i="3"/>
  <c r="D735" i="3"/>
  <c r="A735" i="3"/>
  <c r="B735" i="3" s="1"/>
  <c r="AE734" i="3"/>
  <c r="AF734" i="3" s="1"/>
  <c r="AB734" i="3"/>
  <c r="AC734" i="3" s="1"/>
  <c r="Z734" i="3"/>
  <c r="Y734" i="3"/>
  <c r="V734" i="3"/>
  <c r="W734" i="3" s="1"/>
  <c r="S734" i="3"/>
  <c r="T734" i="3" s="1"/>
  <c r="P734" i="3"/>
  <c r="Q734" i="3" s="1"/>
  <c r="N734" i="3"/>
  <c r="M734" i="3"/>
  <c r="J734" i="3"/>
  <c r="K734" i="3" s="1"/>
  <c r="G734" i="3"/>
  <c r="H734" i="3" s="1"/>
  <c r="D734" i="3"/>
  <c r="E734" i="3" s="1"/>
  <c r="B734" i="3"/>
  <c r="A734" i="3"/>
  <c r="AE733" i="3"/>
  <c r="AF733" i="3" s="1"/>
  <c r="AB733" i="3"/>
  <c r="AC733" i="3" s="1"/>
  <c r="Y733" i="3"/>
  <c r="Z733" i="3" s="1"/>
  <c r="V733" i="3"/>
  <c r="W733" i="3" s="1"/>
  <c r="S733" i="3"/>
  <c r="T733" i="3" s="1"/>
  <c r="Q733" i="3"/>
  <c r="P733" i="3"/>
  <c r="M733" i="3"/>
  <c r="N733" i="3" s="1"/>
  <c r="J733" i="3"/>
  <c r="K733" i="3" s="1"/>
  <c r="G733" i="3"/>
  <c r="H733" i="3" s="1"/>
  <c r="E733" i="3"/>
  <c r="D733" i="3"/>
  <c r="A733" i="3"/>
  <c r="B733" i="3" s="1"/>
  <c r="AE732" i="3"/>
  <c r="AF732" i="3" s="1"/>
  <c r="AB732" i="3"/>
  <c r="AC732" i="3" s="1"/>
  <c r="Z732" i="3"/>
  <c r="Y732" i="3"/>
  <c r="V732" i="3"/>
  <c r="W732" i="3" s="1"/>
  <c r="S732" i="3"/>
  <c r="T732" i="3" s="1"/>
  <c r="P732" i="3"/>
  <c r="Q732" i="3" s="1"/>
  <c r="N732" i="3"/>
  <c r="M732" i="3"/>
  <c r="J732" i="3"/>
  <c r="K732" i="3" s="1"/>
  <c r="G732" i="3"/>
  <c r="H732" i="3" s="1"/>
  <c r="D732" i="3"/>
  <c r="E732" i="3" s="1"/>
  <c r="B732" i="3"/>
  <c r="A732" i="3"/>
  <c r="AE731" i="3"/>
  <c r="AF731" i="3" s="1"/>
  <c r="AB731" i="3"/>
  <c r="AC731" i="3" s="1"/>
  <c r="Y731" i="3"/>
  <c r="Z731" i="3" s="1"/>
  <c r="V731" i="3"/>
  <c r="W731" i="3" s="1"/>
  <c r="S731" i="3"/>
  <c r="T731" i="3" s="1"/>
  <c r="Q731" i="3"/>
  <c r="P731" i="3"/>
  <c r="M731" i="3"/>
  <c r="N731" i="3" s="1"/>
  <c r="J731" i="3"/>
  <c r="K731" i="3" s="1"/>
  <c r="G731" i="3"/>
  <c r="H731" i="3" s="1"/>
  <c r="E731" i="3"/>
  <c r="D731" i="3"/>
  <c r="A731" i="3"/>
  <c r="B731" i="3" s="1"/>
  <c r="AE730" i="3"/>
  <c r="AF730" i="3" s="1"/>
  <c r="AB730" i="3"/>
  <c r="AC730" i="3" s="1"/>
  <c r="Z730" i="3"/>
  <c r="Y730" i="3"/>
  <c r="V730" i="3"/>
  <c r="W730" i="3" s="1"/>
  <c r="S730" i="3"/>
  <c r="T730" i="3" s="1"/>
  <c r="P730" i="3"/>
  <c r="Q730" i="3" s="1"/>
  <c r="N730" i="3"/>
  <c r="M730" i="3"/>
  <c r="J730" i="3"/>
  <c r="K730" i="3" s="1"/>
  <c r="G730" i="3"/>
  <c r="H730" i="3" s="1"/>
  <c r="D730" i="3"/>
  <c r="E730" i="3" s="1"/>
  <c r="B730" i="3"/>
  <c r="A730" i="3"/>
  <c r="AE729" i="3"/>
  <c r="AF729" i="3" s="1"/>
  <c r="AB729" i="3"/>
  <c r="AC729" i="3" s="1"/>
  <c r="Y729" i="3"/>
  <c r="Z729" i="3" s="1"/>
  <c r="V729" i="3"/>
  <c r="W729" i="3" s="1"/>
  <c r="S729" i="3"/>
  <c r="T729" i="3" s="1"/>
  <c r="Q729" i="3"/>
  <c r="P729" i="3"/>
  <c r="M729" i="3"/>
  <c r="N729" i="3" s="1"/>
  <c r="J729" i="3"/>
  <c r="K729" i="3" s="1"/>
  <c r="G729" i="3"/>
  <c r="H729" i="3" s="1"/>
  <c r="E729" i="3"/>
  <c r="D729" i="3"/>
  <c r="A729" i="3"/>
  <c r="B729" i="3" s="1"/>
  <c r="AE728" i="3"/>
  <c r="AF728" i="3" s="1"/>
  <c r="AB728" i="3"/>
  <c r="AC728" i="3" s="1"/>
  <c r="Z728" i="3"/>
  <c r="Y728" i="3"/>
  <c r="V728" i="3"/>
  <c r="W728" i="3" s="1"/>
  <c r="S728" i="3"/>
  <c r="T728" i="3" s="1"/>
  <c r="P728" i="3"/>
  <c r="Q728" i="3" s="1"/>
  <c r="N728" i="3"/>
  <c r="M728" i="3"/>
  <c r="J728" i="3"/>
  <c r="K728" i="3" s="1"/>
  <c r="G728" i="3"/>
  <c r="H728" i="3" s="1"/>
  <c r="D728" i="3"/>
  <c r="E728" i="3" s="1"/>
  <c r="B728" i="3"/>
  <c r="A728" i="3"/>
  <c r="AE727" i="3"/>
  <c r="AF727" i="3" s="1"/>
  <c r="AB727" i="3"/>
  <c r="AC727" i="3" s="1"/>
  <c r="Y727" i="3"/>
  <c r="Z727" i="3" s="1"/>
  <c r="V727" i="3"/>
  <c r="W727" i="3" s="1"/>
  <c r="S727" i="3"/>
  <c r="T727" i="3" s="1"/>
  <c r="Q727" i="3"/>
  <c r="P727" i="3"/>
  <c r="M727" i="3"/>
  <c r="N727" i="3" s="1"/>
  <c r="J727" i="3"/>
  <c r="K727" i="3" s="1"/>
  <c r="G727" i="3"/>
  <c r="H727" i="3" s="1"/>
  <c r="E727" i="3"/>
  <c r="D727" i="3"/>
  <c r="A727" i="3"/>
  <c r="B727" i="3" s="1"/>
  <c r="AE726" i="3"/>
  <c r="AF726" i="3" s="1"/>
  <c r="AB726" i="3"/>
  <c r="AC726" i="3" s="1"/>
  <c r="Z726" i="3"/>
  <c r="Y726" i="3"/>
  <c r="V726" i="3"/>
  <c r="W726" i="3" s="1"/>
  <c r="S726" i="3"/>
  <c r="T726" i="3" s="1"/>
  <c r="P726" i="3"/>
  <c r="Q726" i="3" s="1"/>
  <c r="N726" i="3"/>
  <c r="M726" i="3"/>
  <c r="J726" i="3"/>
  <c r="K726" i="3" s="1"/>
  <c r="G726" i="3"/>
  <c r="H726" i="3" s="1"/>
  <c r="D726" i="3"/>
  <c r="E726" i="3" s="1"/>
  <c r="B726" i="3"/>
  <c r="A726" i="3"/>
  <c r="AE725" i="3"/>
  <c r="AF725" i="3" s="1"/>
  <c r="AB725" i="3"/>
  <c r="AC725" i="3" s="1"/>
  <c r="Y725" i="3"/>
  <c r="Z725" i="3" s="1"/>
  <c r="V725" i="3"/>
  <c r="W725" i="3" s="1"/>
  <c r="S725" i="3"/>
  <c r="T725" i="3" s="1"/>
  <c r="Q725" i="3"/>
  <c r="P725" i="3"/>
  <c r="M725" i="3"/>
  <c r="N725" i="3" s="1"/>
  <c r="J725" i="3"/>
  <c r="K725" i="3" s="1"/>
  <c r="G725" i="3"/>
  <c r="H725" i="3" s="1"/>
  <c r="E725" i="3"/>
  <c r="D725" i="3"/>
  <c r="A725" i="3"/>
  <c r="B725" i="3" s="1"/>
  <c r="AE724" i="3"/>
  <c r="AF724" i="3" s="1"/>
  <c r="AB724" i="3"/>
  <c r="AC724" i="3" s="1"/>
  <c r="Z724" i="3"/>
  <c r="Y724" i="3"/>
  <c r="V724" i="3"/>
  <c r="W724" i="3" s="1"/>
  <c r="S724" i="3"/>
  <c r="T724" i="3" s="1"/>
  <c r="P724" i="3"/>
  <c r="Q724" i="3" s="1"/>
  <c r="N724" i="3"/>
  <c r="M724" i="3"/>
  <c r="J724" i="3"/>
  <c r="K724" i="3" s="1"/>
  <c r="G724" i="3"/>
  <c r="H724" i="3" s="1"/>
  <c r="D724" i="3"/>
  <c r="E724" i="3" s="1"/>
  <c r="B724" i="3"/>
  <c r="A724" i="3"/>
  <c r="AE723" i="3"/>
  <c r="AF723" i="3" s="1"/>
  <c r="AB723" i="3"/>
  <c r="AC723" i="3" s="1"/>
  <c r="Y723" i="3"/>
  <c r="Z723" i="3" s="1"/>
  <c r="V723" i="3"/>
  <c r="W723" i="3" s="1"/>
  <c r="S723" i="3"/>
  <c r="T723" i="3" s="1"/>
  <c r="Q723" i="3"/>
  <c r="P723" i="3"/>
  <c r="M723" i="3"/>
  <c r="N723" i="3" s="1"/>
  <c r="J723" i="3"/>
  <c r="K723" i="3" s="1"/>
  <c r="G723" i="3"/>
  <c r="H723" i="3" s="1"/>
  <c r="E723" i="3"/>
  <c r="D723" i="3"/>
  <c r="A723" i="3"/>
  <c r="B723" i="3" s="1"/>
  <c r="AE722" i="3"/>
  <c r="AF722" i="3" s="1"/>
  <c r="AB722" i="3"/>
  <c r="AC722" i="3" s="1"/>
  <c r="Z722" i="3"/>
  <c r="Y722" i="3"/>
  <c r="V722" i="3"/>
  <c r="W722" i="3" s="1"/>
  <c r="S722" i="3"/>
  <c r="T722" i="3" s="1"/>
  <c r="P722" i="3"/>
  <c r="Q722" i="3" s="1"/>
  <c r="N722" i="3"/>
  <c r="M722" i="3"/>
  <c r="J722" i="3"/>
  <c r="K722" i="3" s="1"/>
  <c r="G722" i="3"/>
  <c r="H722" i="3" s="1"/>
  <c r="D722" i="3"/>
  <c r="E722" i="3" s="1"/>
  <c r="B722" i="3"/>
  <c r="A722" i="3"/>
  <c r="AE721" i="3"/>
  <c r="AF721" i="3" s="1"/>
  <c r="AB721" i="3"/>
  <c r="AC721" i="3" s="1"/>
  <c r="Y721" i="3"/>
  <c r="Z721" i="3" s="1"/>
  <c r="V721" i="3"/>
  <c r="W721" i="3" s="1"/>
  <c r="S721" i="3"/>
  <c r="T721" i="3" s="1"/>
  <c r="Q721" i="3"/>
  <c r="P721" i="3"/>
  <c r="M721" i="3"/>
  <c r="N721" i="3" s="1"/>
  <c r="J721" i="3"/>
  <c r="K721" i="3" s="1"/>
  <c r="G721" i="3"/>
  <c r="H721" i="3" s="1"/>
  <c r="E721" i="3"/>
  <c r="D721" i="3"/>
  <c r="A721" i="3"/>
  <c r="B721" i="3" s="1"/>
  <c r="AE720" i="3"/>
  <c r="AF720" i="3" s="1"/>
  <c r="AB720" i="3"/>
  <c r="AC720" i="3" s="1"/>
  <c r="Z720" i="3"/>
  <c r="Y720" i="3"/>
  <c r="V720" i="3"/>
  <c r="W720" i="3" s="1"/>
  <c r="S720" i="3"/>
  <c r="T720" i="3" s="1"/>
  <c r="P720" i="3"/>
  <c r="Q720" i="3" s="1"/>
  <c r="N720" i="3"/>
  <c r="M720" i="3"/>
  <c r="J720" i="3"/>
  <c r="K720" i="3" s="1"/>
  <c r="G720" i="3"/>
  <c r="H720" i="3" s="1"/>
  <c r="D720" i="3"/>
  <c r="E720" i="3" s="1"/>
  <c r="B720" i="3"/>
  <c r="A720" i="3"/>
  <c r="AE719" i="3"/>
  <c r="AF719" i="3" s="1"/>
  <c r="AB719" i="3"/>
  <c r="AC719" i="3" s="1"/>
  <c r="Y719" i="3"/>
  <c r="Z719" i="3" s="1"/>
  <c r="V719" i="3"/>
  <c r="W719" i="3" s="1"/>
  <c r="S719" i="3"/>
  <c r="T719" i="3" s="1"/>
  <c r="Q719" i="3"/>
  <c r="P719" i="3"/>
  <c r="M719" i="3"/>
  <c r="N719" i="3" s="1"/>
  <c r="J719" i="3"/>
  <c r="K719" i="3" s="1"/>
  <c r="G719" i="3"/>
  <c r="H719" i="3" s="1"/>
  <c r="E719" i="3"/>
  <c r="D719" i="3"/>
  <c r="A719" i="3"/>
  <c r="B719" i="3" s="1"/>
  <c r="AE718" i="3"/>
  <c r="AF718" i="3" s="1"/>
  <c r="AB718" i="3"/>
  <c r="AC718" i="3" s="1"/>
  <c r="Z718" i="3"/>
  <c r="Y718" i="3"/>
  <c r="V718" i="3"/>
  <c r="W718" i="3" s="1"/>
  <c r="S718" i="3"/>
  <c r="T718" i="3" s="1"/>
  <c r="P718" i="3"/>
  <c r="Q718" i="3" s="1"/>
  <c r="N718" i="3"/>
  <c r="M718" i="3"/>
  <c r="J718" i="3"/>
  <c r="K718" i="3" s="1"/>
  <c r="G718" i="3"/>
  <c r="H718" i="3" s="1"/>
  <c r="D718" i="3"/>
  <c r="E718" i="3" s="1"/>
  <c r="B718" i="3"/>
  <c r="A718" i="3"/>
  <c r="AE717" i="3"/>
  <c r="AF717" i="3" s="1"/>
  <c r="AB717" i="3"/>
  <c r="AC717" i="3" s="1"/>
  <c r="Y717" i="3"/>
  <c r="Z717" i="3" s="1"/>
  <c r="V717" i="3"/>
  <c r="W717" i="3" s="1"/>
  <c r="S717" i="3"/>
  <c r="T717" i="3" s="1"/>
  <c r="Q717" i="3"/>
  <c r="P717" i="3"/>
  <c r="M717" i="3"/>
  <c r="N717" i="3" s="1"/>
  <c r="J717" i="3"/>
  <c r="K717" i="3" s="1"/>
  <c r="G717" i="3"/>
  <c r="H717" i="3" s="1"/>
  <c r="E717" i="3"/>
  <c r="D717" i="3"/>
  <c r="A717" i="3"/>
  <c r="B717" i="3" s="1"/>
  <c r="AE716" i="3"/>
  <c r="AF716" i="3" s="1"/>
  <c r="AB716" i="3"/>
  <c r="AC716" i="3" s="1"/>
  <c r="Z716" i="3"/>
  <c r="Y716" i="3"/>
  <c r="V716" i="3"/>
  <c r="W716" i="3" s="1"/>
  <c r="S716" i="3"/>
  <c r="T716" i="3" s="1"/>
  <c r="P716" i="3"/>
  <c r="Q716" i="3" s="1"/>
  <c r="N716" i="3"/>
  <c r="M716" i="3"/>
  <c r="J716" i="3"/>
  <c r="K716" i="3" s="1"/>
  <c r="G716" i="3"/>
  <c r="H716" i="3" s="1"/>
  <c r="D716" i="3"/>
  <c r="E716" i="3" s="1"/>
  <c r="B716" i="3"/>
  <c r="A716" i="3"/>
  <c r="AE715" i="3"/>
  <c r="AF715" i="3" s="1"/>
  <c r="AB715" i="3"/>
  <c r="AC715" i="3" s="1"/>
  <c r="Y715" i="3"/>
  <c r="Z715" i="3" s="1"/>
  <c r="V715" i="3"/>
  <c r="W715" i="3" s="1"/>
  <c r="S715" i="3"/>
  <c r="T715" i="3" s="1"/>
  <c r="Q715" i="3"/>
  <c r="P715" i="3"/>
  <c r="M715" i="3"/>
  <c r="N715" i="3" s="1"/>
  <c r="J715" i="3"/>
  <c r="K715" i="3" s="1"/>
  <c r="G715" i="3"/>
  <c r="H715" i="3" s="1"/>
  <c r="E715" i="3"/>
  <c r="D715" i="3"/>
  <c r="A715" i="3"/>
  <c r="B715" i="3" s="1"/>
  <c r="AE714" i="3"/>
  <c r="AF714" i="3" s="1"/>
  <c r="AB714" i="3"/>
  <c r="AC714" i="3" s="1"/>
  <c r="Z714" i="3"/>
  <c r="Y714" i="3"/>
  <c r="V714" i="3"/>
  <c r="W714" i="3" s="1"/>
  <c r="S714" i="3"/>
  <c r="T714" i="3" s="1"/>
  <c r="P714" i="3"/>
  <c r="Q714" i="3" s="1"/>
  <c r="N714" i="3"/>
  <c r="M714" i="3"/>
  <c r="J714" i="3"/>
  <c r="K714" i="3" s="1"/>
  <c r="G714" i="3"/>
  <c r="H714" i="3" s="1"/>
  <c r="D714" i="3"/>
  <c r="E714" i="3" s="1"/>
  <c r="B714" i="3"/>
  <c r="A714" i="3"/>
  <c r="AE713" i="3"/>
  <c r="AF713" i="3" s="1"/>
  <c r="AB713" i="3"/>
  <c r="AC713" i="3" s="1"/>
  <c r="Y713" i="3"/>
  <c r="Z713" i="3" s="1"/>
  <c r="V713" i="3"/>
  <c r="W713" i="3" s="1"/>
  <c r="S713" i="3"/>
  <c r="T713" i="3" s="1"/>
  <c r="Q713" i="3"/>
  <c r="P713" i="3"/>
  <c r="M713" i="3"/>
  <c r="N713" i="3" s="1"/>
  <c r="J713" i="3"/>
  <c r="K713" i="3" s="1"/>
  <c r="G713" i="3"/>
  <c r="H713" i="3" s="1"/>
  <c r="E713" i="3"/>
  <c r="D713" i="3"/>
  <c r="A713" i="3"/>
  <c r="B713" i="3" s="1"/>
  <c r="AE712" i="3"/>
  <c r="AF712" i="3" s="1"/>
  <c r="AB712" i="3"/>
  <c r="AC712" i="3" s="1"/>
  <c r="Z712" i="3"/>
  <c r="Y712" i="3"/>
  <c r="V712" i="3"/>
  <c r="W712" i="3" s="1"/>
  <c r="S712" i="3"/>
  <c r="T712" i="3" s="1"/>
  <c r="P712" i="3"/>
  <c r="Q712" i="3" s="1"/>
  <c r="N712" i="3"/>
  <c r="M712" i="3"/>
  <c r="J712" i="3"/>
  <c r="K712" i="3" s="1"/>
  <c r="G712" i="3"/>
  <c r="H712" i="3" s="1"/>
  <c r="D712" i="3"/>
  <c r="E712" i="3" s="1"/>
  <c r="B712" i="3"/>
  <c r="A712" i="3"/>
  <c r="AE711" i="3"/>
  <c r="AF711" i="3" s="1"/>
  <c r="AB711" i="3"/>
  <c r="AC711" i="3" s="1"/>
  <c r="Y711" i="3"/>
  <c r="Z711" i="3" s="1"/>
  <c r="V711" i="3"/>
  <c r="W711" i="3" s="1"/>
  <c r="S711" i="3"/>
  <c r="T711" i="3" s="1"/>
  <c r="Q711" i="3"/>
  <c r="P711" i="3"/>
  <c r="M711" i="3"/>
  <c r="N711" i="3" s="1"/>
  <c r="J711" i="3"/>
  <c r="K711" i="3" s="1"/>
  <c r="G711" i="3"/>
  <c r="H711" i="3" s="1"/>
  <c r="E711" i="3"/>
  <c r="D711" i="3"/>
  <c r="A711" i="3"/>
  <c r="B711" i="3" s="1"/>
  <c r="AE710" i="3"/>
  <c r="AF710" i="3" s="1"/>
  <c r="AB710" i="3"/>
  <c r="AC710" i="3" s="1"/>
  <c r="Z710" i="3"/>
  <c r="Y710" i="3"/>
  <c r="V710" i="3"/>
  <c r="W710" i="3" s="1"/>
  <c r="S710" i="3"/>
  <c r="T710" i="3" s="1"/>
  <c r="P710" i="3"/>
  <c r="Q710" i="3" s="1"/>
  <c r="N710" i="3"/>
  <c r="M710" i="3"/>
  <c r="J710" i="3"/>
  <c r="K710" i="3" s="1"/>
  <c r="G710" i="3"/>
  <c r="H710" i="3" s="1"/>
  <c r="D710" i="3"/>
  <c r="E710" i="3" s="1"/>
  <c r="B710" i="3"/>
  <c r="A710" i="3"/>
  <c r="AE709" i="3"/>
  <c r="AF709" i="3" s="1"/>
  <c r="AB709" i="3"/>
  <c r="AC709" i="3" s="1"/>
  <c r="Y709" i="3"/>
  <c r="Z709" i="3" s="1"/>
  <c r="V709" i="3"/>
  <c r="W709" i="3" s="1"/>
  <c r="S709" i="3"/>
  <c r="T709" i="3" s="1"/>
  <c r="Q709" i="3"/>
  <c r="P709" i="3"/>
  <c r="M709" i="3"/>
  <c r="N709" i="3" s="1"/>
  <c r="J709" i="3"/>
  <c r="K709" i="3" s="1"/>
  <c r="G709" i="3"/>
  <c r="H709" i="3" s="1"/>
  <c r="E709" i="3"/>
  <c r="D709" i="3"/>
  <c r="A709" i="3"/>
  <c r="B709" i="3" s="1"/>
  <c r="AE708" i="3"/>
  <c r="AF708" i="3" s="1"/>
  <c r="AB708" i="3"/>
  <c r="AC708" i="3" s="1"/>
  <c r="Z708" i="3"/>
  <c r="Y708" i="3"/>
  <c r="V708" i="3"/>
  <c r="W708" i="3" s="1"/>
  <c r="S708" i="3"/>
  <c r="T708" i="3" s="1"/>
  <c r="P708" i="3"/>
  <c r="Q708" i="3" s="1"/>
  <c r="N708" i="3"/>
  <c r="M708" i="3"/>
  <c r="J708" i="3"/>
  <c r="K708" i="3" s="1"/>
  <c r="G708" i="3"/>
  <c r="H708" i="3" s="1"/>
  <c r="D708" i="3"/>
  <c r="E708" i="3" s="1"/>
  <c r="B708" i="3"/>
  <c r="A708" i="3"/>
  <c r="AE707" i="3"/>
  <c r="AF707" i="3" s="1"/>
  <c r="AB707" i="3"/>
  <c r="AC707" i="3" s="1"/>
  <c r="Y707" i="3"/>
  <c r="Z707" i="3" s="1"/>
  <c r="V707" i="3"/>
  <c r="W707" i="3" s="1"/>
  <c r="S707" i="3"/>
  <c r="T707" i="3" s="1"/>
  <c r="Q707" i="3"/>
  <c r="P707" i="3"/>
  <c r="M707" i="3"/>
  <c r="N707" i="3" s="1"/>
  <c r="J707" i="3"/>
  <c r="K707" i="3" s="1"/>
  <c r="G707" i="3"/>
  <c r="H707" i="3" s="1"/>
  <c r="E707" i="3"/>
  <c r="D707" i="3"/>
  <c r="A707" i="3"/>
  <c r="B707" i="3" s="1"/>
  <c r="AE706" i="3"/>
  <c r="AF706" i="3" s="1"/>
  <c r="AB706" i="3"/>
  <c r="AC706" i="3" s="1"/>
  <c r="Z706" i="3"/>
  <c r="Y706" i="3"/>
  <c r="V706" i="3"/>
  <c r="W706" i="3" s="1"/>
  <c r="S706" i="3"/>
  <c r="T706" i="3" s="1"/>
  <c r="P706" i="3"/>
  <c r="Q706" i="3" s="1"/>
  <c r="N706" i="3"/>
  <c r="M706" i="3"/>
  <c r="J706" i="3"/>
  <c r="K706" i="3" s="1"/>
  <c r="G706" i="3"/>
  <c r="H706" i="3" s="1"/>
  <c r="D706" i="3"/>
  <c r="E706" i="3" s="1"/>
  <c r="B706" i="3"/>
  <c r="A706" i="3"/>
  <c r="AE705" i="3"/>
  <c r="AF705" i="3" s="1"/>
  <c r="AB705" i="3"/>
  <c r="AC705" i="3" s="1"/>
  <c r="Y705" i="3"/>
  <c r="Z705" i="3" s="1"/>
  <c r="V705" i="3"/>
  <c r="W705" i="3" s="1"/>
  <c r="S705" i="3"/>
  <c r="T705" i="3" s="1"/>
  <c r="Q705" i="3"/>
  <c r="P705" i="3"/>
  <c r="M705" i="3"/>
  <c r="N705" i="3" s="1"/>
  <c r="J705" i="3"/>
  <c r="K705" i="3" s="1"/>
  <c r="G705" i="3"/>
  <c r="H705" i="3" s="1"/>
  <c r="E705" i="3"/>
  <c r="D705" i="3"/>
  <c r="A705" i="3"/>
  <c r="B705" i="3" s="1"/>
  <c r="AE704" i="3"/>
  <c r="AF704" i="3" s="1"/>
  <c r="AB704" i="3"/>
  <c r="AC704" i="3" s="1"/>
  <c r="Z704" i="3"/>
  <c r="Y704" i="3"/>
  <c r="V704" i="3"/>
  <c r="W704" i="3" s="1"/>
  <c r="S704" i="3"/>
  <c r="T704" i="3" s="1"/>
  <c r="P704" i="3"/>
  <c r="Q704" i="3" s="1"/>
  <c r="N704" i="3"/>
  <c r="M704" i="3"/>
  <c r="J704" i="3"/>
  <c r="K704" i="3" s="1"/>
  <c r="G704" i="3"/>
  <c r="H704" i="3" s="1"/>
  <c r="D704" i="3"/>
  <c r="E704" i="3" s="1"/>
  <c r="B704" i="3"/>
  <c r="A704" i="3"/>
  <c r="AE703" i="3"/>
  <c r="AF703" i="3" s="1"/>
  <c r="AB703" i="3"/>
  <c r="AC703" i="3" s="1"/>
  <c r="Y703" i="3"/>
  <c r="Z703" i="3" s="1"/>
  <c r="V703" i="3"/>
  <c r="W703" i="3" s="1"/>
  <c r="S703" i="3"/>
  <c r="T703" i="3" s="1"/>
  <c r="Q703" i="3"/>
  <c r="P703" i="3"/>
  <c r="M703" i="3"/>
  <c r="N703" i="3" s="1"/>
  <c r="J703" i="3"/>
  <c r="K703" i="3" s="1"/>
  <c r="G703" i="3"/>
  <c r="H703" i="3" s="1"/>
  <c r="E703" i="3"/>
  <c r="D703" i="3"/>
  <c r="A703" i="3"/>
  <c r="B703" i="3" s="1"/>
  <c r="AE702" i="3"/>
  <c r="AF702" i="3" s="1"/>
  <c r="AB702" i="3"/>
  <c r="AC702" i="3" s="1"/>
  <c r="Z702" i="3"/>
  <c r="Y702" i="3"/>
  <c r="V702" i="3"/>
  <c r="W702" i="3" s="1"/>
  <c r="S702" i="3"/>
  <c r="T702" i="3" s="1"/>
  <c r="P702" i="3"/>
  <c r="Q702" i="3" s="1"/>
  <c r="N702" i="3"/>
  <c r="M702" i="3"/>
  <c r="J702" i="3"/>
  <c r="K702" i="3" s="1"/>
  <c r="G702" i="3"/>
  <c r="H702" i="3" s="1"/>
  <c r="D702" i="3"/>
  <c r="E702" i="3" s="1"/>
  <c r="B702" i="3"/>
  <c r="A702" i="3"/>
  <c r="AE701" i="3"/>
  <c r="AF701" i="3" s="1"/>
  <c r="AB701" i="3"/>
  <c r="AC701" i="3" s="1"/>
  <c r="Y701" i="3"/>
  <c r="Z701" i="3" s="1"/>
  <c r="V701" i="3"/>
  <c r="W701" i="3" s="1"/>
  <c r="S701" i="3"/>
  <c r="T701" i="3" s="1"/>
  <c r="Q701" i="3"/>
  <c r="P701" i="3"/>
  <c r="M701" i="3"/>
  <c r="N701" i="3" s="1"/>
  <c r="J701" i="3"/>
  <c r="K701" i="3" s="1"/>
  <c r="G701" i="3"/>
  <c r="H701" i="3" s="1"/>
  <c r="E701" i="3"/>
  <c r="D701" i="3"/>
  <c r="A701" i="3"/>
  <c r="B701" i="3" s="1"/>
  <c r="AE700" i="3"/>
  <c r="AF700" i="3" s="1"/>
  <c r="AB700" i="3"/>
  <c r="AC700" i="3" s="1"/>
  <c r="Z700" i="3"/>
  <c r="Y700" i="3"/>
  <c r="V700" i="3"/>
  <c r="W700" i="3" s="1"/>
  <c r="S700" i="3"/>
  <c r="T700" i="3" s="1"/>
  <c r="P700" i="3"/>
  <c r="Q700" i="3" s="1"/>
  <c r="N700" i="3"/>
  <c r="M700" i="3"/>
  <c r="J700" i="3"/>
  <c r="K700" i="3" s="1"/>
  <c r="G700" i="3"/>
  <c r="H700" i="3" s="1"/>
  <c r="D700" i="3"/>
  <c r="E700" i="3" s="1"/>
  <c r="B700" i="3"/>
  <c r="A700" i="3"/>
  <c r="AE699" i="3"/>
  <c r="AF699" i="3" s="1"/>
  <c r="AB699" i="3"/>
  <c r="AC699" i="3" s="1"/>
  <c r="Y699" i="3"/>
  <c r="Z699" i="3" s="1"/>
  <c r="V699" i="3"/>
  <c r="W699" i="3" s="1"/>
  <c r="S699" i="3"/>
  <c r="T699" i="3" s="1"/>
  <c r="Q699" i="3"/>
  <c r="P699" i="3"/>
  <c r="M699" i="3"/>
  <c r="N699" i="3" s="1"/>
  <c r="J699" i="3"/>
  <c r="K699" i="3" s="1"/>
  <c r="G699" i="3"/>
  <c r="H699" i="3" s="1"/>
  <c r="E699" i="3"/>
  <c r="D699" i="3"/>
  <c r="A699" i="3"/>
  <c r="B699" i="3" s="1"/>
  <c r="AE698" i="3"/>
  <c r="AF698" i="3" s="1"/>
  <c r="AB698" i="3"/>
  <c r="AC698" i="3" s="1"/>
  <c r="Z698" i="3"/>
  <c r="Y698" i="3"/>
  <c r="V698" i="3"/>
  <c r="W698" i="3" s="1"/>
  <c r="S698" i="3"/>
  <c r="T698" i="3" s="1"/>
  <c r="P698" i="3"/>
  <c r="Q698" i="3" s="1"/>
  <c r="N698" i="3"/>
  <c r="M698" i="3"/>
  <c r="J698" i="3"/>
  <c r="K698" i="3" s="1"/>
  <c r="G698" i="3"/>
  <c r="H698" i="3" s="1"/>
  <c r="D698" i="3"/>
  <c r="E698" i="3" s="1"/>
  <c r="B698" i="3"/>
  <c r="A698" i="3"/>
  <c r="AE697" i="3"/>
  <c r="AF697" i="3" s="1"/>
  <c r="AB697" i="3"/>
  <c r="AC697" i="3" s="1"/>
  <c r="Y697" i="3"/>
  <c r="Z697" i="3" s="1"/>
  <c r="V697" i="3"/>
  <c r="W697" i="3" s="1"/>
  <c r="S697" i="3"/>
  <c r="T697" i="3" s="1"/>
  <c r="Q697" i="3"/>
  <c r="P697" i="3"/>
  <c r="M697" i="3"/>
  <c r="N697" i="3" s="1"/>
  <c r="J697" i="3"/>
  <c r="K697" i="3" s="1"/>
  <c r="G697" i="3"/>
  <c r="H697" i="3" s="1"/>
  <c r="E697" i="3"/>
  <c r="D697" i="3"/>
  <c r="A697" i="3"/>
  <c r="B697" i="3" s="1"/>
  <c r="AE696" i="3"/>
  <c r="AF696" i="3" s="1"/>
  <c r="AB696" i="3"/>
  <c r="AC696" i="3" s="1"/>
  <c r="Z696" i="3"/>
  <c r="Y696" i="3"/>
  <c r="V696" i="3"/>
  <c r="W696" i="3" s="1"/>
  <c r="S696" i="3"/>
  <c r="T696" i="3" s="1"/>
  <c r="P696" i="3"/>
  <c r="Q696" i="3" s="1"/>
  <c r="N696" i="3"/>
  <c r="M696" i="3"/>
  <c r="J696" i="3"/>
  <c r="K696" i="3" s="1"/>
  <c r="G696" i="3"/>
  <c r="H696" i="3" s="1"/>
  <c r="D696" i="3"/>
  <c r="E696" i="3" s="1"/>
  <c r="B696" i="3"/>
  <c r="A696" i="3"/>
  <c r="AE695" i="3"/>
  <c r="AF695" i="3" s="1"/>
  <c r="AB695" i="3"/>
  <c r="AC695" i="3" s="1"/>
  <c r="Y695" i="3"/>
  <c r="Z695" i="3" s="1"/>
  <c r="V695" i="3"/>
  <c r="W695" i="3" s="1"/>
  <c r="S695" i="3"/>
  <c r="T695" i="3" s="1"/>
  <c r="Q695" i="3"/>
  <c r="P695" i="3"/>
  <c r="M695" i="3"/>
  <c r="N695" i="3" s="1"/>
  <c r="J695" i="3"/>
  <c r="K695" i="3" s="1"/>
  <c r="G695" i="3"/>
  <c r="H695" i="3" s="1"/>
  <c r="E695" i="3"/>
  <c r="D695" i="3"/>
  <c r="A695" i="3"/>
  <c r="B695" i="3" s="1"/>
  <c r="AE694" i="3"/>
  <c r="AF694" i="3" s="1"/>
  <c r="AB694" i="3"/>
  <c r="AC694" i="3" s="1"/>
  <c r="Z694" i="3"/>
  <c r="Y694" i="3"/>
  <c r="V694" i="3"/>
  <c r="W694" i="3" s="1"/>
  <c r="S694" i="3"/>
  <c r="T694" i="3" s="1"/>
  <c r="P694" i="3"/>
  <c r="Q694" i="3" s="1"/>
  <c r="N694" i="3"/>
  <c r="M694" i="3"/>
  <c r="J694" i="3"/>
  <c r="K694" i="3" s="1"/>
  <c r="G694" i="3"/>
  <c r="H694" i="3" s="1"/>
  <c r="D694" i="3"/>
  <c r="E694" i="3" s="1"/>
  <c r="B694" i="3"/>
  <c r="A694" i="3"/>
  <c r="AE693" i="3"/>
  <c r="AF693" i="3" s="1"/>
  <c r="AB693" i="3"/>
  <c r="AC693" i="3" s="1"/>
  <c r="Y693" i="3"/>
  <c r="Z693" i="3" s="1"/>
  <c r="V693" i="3"/>
  <c r="W693" i="3" s="1"/>
  <c r="S693" i="3"/>
  <c r="T693" i="3" s="1"/>
  <c r="Q693" i="3"/>
  <c r="P693" i="3"/>
  <c r="M693" i="3"/>
  <c r="N693" i="3" s="1"/>
  <c r="J693" i="3"/>
  <c r="K693" i="3" s="1"/>
  <c r="G693" i="3"/>
  <c r="H693" i="3" s="1"/>
  <c r="E693" i="3"/>
  <c r="D693" i="3"/>
  <c r="A693" i="3"/>
  <c r="B693" i="3" s="1"/>
  <c r="AE692" i="3"/>
  <c r="AF692" i="3" s="1"/>
  <c r="AB692" i="3"/>
  <c r="AC692" i="3" s="1"/>
  <c r="Z692" i="3"/>
  <c r="Y692" i="3"/>
  <c r="V692" i="3"/>
  <c r="W692" i="3" s="1"/>
  <c r="S692" i="3"/>
  <c r="T692" i="3" s="1"/>
  <c r="P692" i="3"/>
  <c r="Q692" i="3" s="1"/>
  <c r="N692" i="3"/>
  <c r="M692" i="3"/>
  <c r="J692" i="3"/>
  <c r="K692" i="3" s="1"/>
  <c r="G692" i="3"/>
  <c r="H692" i="3" s="1"/>
  <c r="D692" i="3"/>
  <c r="E692" i="3" s="1"/>
  <c r="B692" i="3"/>
  <c r="A692" i="3"/>
  <c r="AE691" i="3"/>
  <c r="AF691" i="3" s="1"/>
  <c r="AB691" i="3"/>
  <c r="AC691" i="3" s="1"/>
  <c r="Y691" i="3"/>
  <c r="Z691" i="3" s="1"/>
  <c r="V691" i="3"/>
  <c r="W691" i="3" s="1"/>
  <c r="S691" i="3"/>
  <c r="T691" i="3" s="1"/>
  <c r="Q691" i="3"/>
  <c r="P691" i="3"/>
  <c r="M691" i="3"/>
  <c r="N691" i="3" s="1"/>
  <c r="J691" i="3"/>
  <c r="K691" i="3" s="1"/>
  <c r="G691" i="3"/>
  <c r="H691" i="3" s="1"/>
  <c r="E691" i="3"/>
  <c r="D691" i="3"/>
  <c r="A691" i="3"/>
  <c r="B691" i="3" s="1"/>
  <c r="AE690" i="3"/>
  <c r="AF690" i="3" s="1"/>
  <c r="AB690" i="3"/>
  <c r="AC690" i="3" s="1"/>
  <c r="Z690" i="3"/>
  <c r="Y690" i="3"/>
  <c r="V690" i="3"/>
  <c r="W690" i="3" s="1"/>
  <c r="S690" i="3"/>
  <c r="T690" i="3" s="1"/>
  <c r="P690" i="3"/>
  <c r="Q690" i="3" s="1"/>
  <c r="N690" i="3"/>
  <c r="M690" i="3"/>
  <c r="J690" i="3"/>
  <c r="K690" i="3" s="1"/>
  <c r="G690" i="3"/>
  <c r="H690" i="3" s="1"/>
  <c r="D690" i="3"/>
  <c r="E690" i="3" s="1"/>
  <c r="B690" i="3"/>
  <c r="A690" i="3"/>
  <c r="AE689" i="3"/>
  <c r="AF689" i="3" s="1"/>
  <c r="AB689" i="3"/>
  <c r="AC689" i="3" s="1"/>
  <c r="Y689" i="3"/>
  <c r="Z689" i="3" s="1"/>
  <c r="V689" i="3"/>
  <c r="W689" i="3" s="1"/>
  <c r="S689" i="3"/>
  <c r="T689" i="3" s="1"/>
  <c r="Q689" i="3"/>
  <c r="P689" i="3"/>
  <c r="M689" i="3"/>
  <c r="N689" i="3" s="1"/>
  <c r="J689" i="3"/>
  <c r="K689" i="3" s="1"/>
  <c r="G689" i="3"/>
  <c r="H689" i="3" s="1"/>
  <c r="E689" i="3"/>
  <c r="D689" i="3"/>
  <c r="A689" i="3"/>
  <c r="B689" i="3" s="1"/>
  <c r="AE688" i="3"/>
  <c r="AF688" i="3" s="1"/>
  <c r="AB688" i="3"/>
  <c r="AC688" i="3" s="1"/>
  <c r="Z688" i="3"/>
  <c r="Y688" i="3"/>
  <c r="V688" i="3"/>
  <c r="W688" i="3" s="1"/>
  <c r="S688" i="3"/>
  <c r="T688" i="3" s="1"/>
  <c r="P688" i="3"/>
  <c r="Q688" i="3" s="1"/>
  <c r="N688" i="3"/>
  <c r="M688" i="3"/>
  <c r="J688" i="3"/>
  <c r="K688" i="3" s="1"/>
  <c r="G688" i="3"/>
  <c r="H688" i="3" s="1"/>
  <c r="D688" i="3"/>
  <c r="E688" i="3" s="1"/>
  <c r="B688" i="3"/>
  <c r="A688" i="3"/>
  <c r="AE687" i="3"/>
  <c r="AF687" i="3" s="1"/>
  <c r="AB687" i="3"/>
  <c r="AC687" i="3" s="1"/>
  <c r="Y687" i="3"/>
  <c r="Z687" i="3" s="1"/>
  <c r="V687" i="3"/>
  <c r="W687" i="3" s="1"/>
  <c r="S687" i="3"/>
  <c r="T687" i="3" s="1"/>
  <c r="Q687" i="3"/>
  <c r="P687" i="3"/>
  <c r="M687" i="3"/>
  <c r="N687" i="3" s="1"/>
  <c r="J687" i="3"/>
  <c r="K687" i="3" s="1"/>
  <c r="G687" i="3"/>
  <c r="H687" i="3" s="1"/>
  <c r="E687" i="3"/>
  <c r="D687" i="3"/>
  <c r="A687" i="3"/>
  <c r="B687" i="3" s="1"/>
  <c r="AE686" i="3"/>
  <c r="AF686" i="3" s="1"/>
  <c r="AB686" i="3"/>
  <c r="AC686" i="3" s="1"/>
  <c r="Z686" i="3"/>
  <c r="Y686" i="3"/>
  <c r="V686" i="3"/>
  <c r="W686" i="3" s="1"/>
  <c r="S686" i="3"/>
  <c r="T686" i="3" s="1"/>
  <c r="P686" i="3"/>
  <c r="Q686" i="3" s="1"/>
  <c r="N686" i="3"/>
  <c r="M686" i="3"/>
  <c r="J686" i="3"/>
  <c r="K686" i="3" s="1"/>
  <c r="G686" i="3"/>
  <c r="H686" i="3" s="1"/>
  <c r="D686" i="3"/>
  <c r="E686" i="3" s="1"/>
  <c r="B686" i="3"/>
  <c r="A686" i="3"/>
  <c r="AE685" i="3"/>
  <c r="AF685" i="3" s="1"/>
  <c r="AB685" i="3"/>
  <c r="AC685" i="3" s="1"/>
  <c r="Y685" i="3"/>
  <c r="Z685" i="3" s="1"/>
  <c r="V685" i="3"/>
  <c r="W685" i="3" s="1"/>
  <c r="S685" i="3"/>
  <c r="T685" i="3" s="1"/>
  <c r="Q685" i="3"/>
  <c r="P685" i="3"/>
  <c r="M685" i="3"/>
  <c r="N685" i="3" s="1"/>
  <c r="J685" i="3"/>
  <c r="K685" i="3" s="1"/>
  <c r="G685" i="3"/>
  <c r="H685" i="3" s="1"/>
  <c r="E685" i="3"/>
  <c r="D685" i="3"/>
  <c r="A685" i="3"/>
  <c r="B685" i="3" s="1"/>
  <c r="AE684" i="3"/>
  <c r="AF684" i="3" s="1"/>
  <c r="AB684" i="3"/>
  <c r="AC684" i="3" s="1"/>
  <c r="Z684" i="3"/>
  <c r="Y684" i="3"/>
  <c r="V684" i="3"/>
  <c r="W684" i="3" s="1"/>
  <c r="S684" i="3"/>
  <c r="T684" i="3" s="1"/>
  <c r="P684" i="3"/>
  <c r="Q684" i="3" s="1"/>
  <c r="N684" i="3"/>
  <c r="M684" i="3"/>
  <c r="J684" i="3"/>
  <c r="K684" i="3" s="1"/>
  <c r="G684" i="3"/>
  <c r="H684" i="3" s="1"/>
  <c r="D684" i="3"/>
  <c r="E684" i="3" s="1"/>
  <c r="B684" i="3"/>
  <c r="A684" i="3"/>
  <c r="AE683" i="3"/>
  <c r="AF683" i="3" s="1"/>
  <c r="AB683" i="3"/>
  <c r="AC683" i="3" s="1"/>
  <c r="Y683" i="3"/>
  <c r="Z683" i="3" s="1"/>
  <c r="V683" i="3"/>
  <c r="W683" i="3" s="1"/>
  <c r="S683" i="3"/>
  <c r="T683" i="3" s="1"/>
  <c r="Q683" i="3"/>
  <c r="P683" i="3"/>
  <c r="M683" i="3"/>
  <c r="N683" i="3" s="1"/>
  <c r="J683" i="3"/>
  <c r="K683" i="3" s="1"/>
  <c r="G683" i="3"/>
  <c r="H683" i="3" s="1"/>
  <c r="E683" i="3"/>
  <c r="D683" i="3"/>
  <c r="A683" i="3"/>
  <c r="B683" i="3" s="1"/>
  <c r="AE682" i="3"/>
  <c r="AF682" i="3" s="1"/>
  <c r="AB682" i="3"/>
  <c r="AC682" i="3" s="1"/>
  <c r="Z682" i="3"/>
  <c r="Y682" i="3"/>
  <c r="V682" i="3"/>
  <c r="W682" i="3" s="1"/>
  <c r="S682" i="3"/>
  <c r="T682" i="3" s="1"/>
  <c r="P682" i="3"/>
  <c r="Q682" i="3" s="1"/>
  <c r="N682" i="3"/>
  <c r="M682" i="3"/>
  <c r="J682" i="3"/>
  <c r="K682" i="3" s="1"/>
  <c r="G682" i="3"/>
  <c r="H682" i="3" s="1"/>
  <c r="D682" i="3"/>
  <c r="E682" i="3" s="1"/>
  <c r="B682" i="3"/>
  <c r="A682" i="3"/>
  <c r="AE681" i="3"/>
  <c r="AF681" i="3" s="1"/>
  <c r="AB681" i="3"/>
  <c r="AC681" i="3" s="1"/>
  <c r="Y681" i="3"/>
  <c r="Z681" i="3" s="1"/>
  <c r="V681" i="3"/>
  <c r="W681" i="3" s="1"/>
  <c r="S681" i="3"/>
  <c r="T681" i="3" s="1"/>
  <c r="Q681" i="3"/>
  <c r="P681" i="3"/>
  <c r="M681" i="3"/>
  <c r="N681" i="3" s="1"/>
  <c r="J681" i="3"/>
  <c r="K681" i="3" s="1"/>
  <c r="G681" i="3"/>
  <c r="H681" i="3" s="1"/>
  <c r="E681" i="3"/>
  <c r="D681" i="3"/>
  <c r="A681" i="3"/>
  <c r="B681" i="3" s="1"/>
  <c r="AE680" i="3"/>
  <c r="AF680" i="3" s="1"/>
  <c r="AB680" i="3"/>
  <c r="AC680" i="3" s="1"/>
  <c r="Z680" i="3"/>
  <c r="Y680" i="3"/>
  <c r="V680" i="3"/>
  <c r="W680" i="3" s="1"/>
  <c r="S680" i="3"/>
  <c r="T680" i="3" s="1"/>
  <c r="P680" i="3"/>
  <c r="Q680" i="3" s="1"/>
  <c r="N680" i="3"/>
  <c r="M680" i="3"/>
  <c r="J680" i="3"/>
  <c r="K680" i="3" s="1"/>
  <c r="G680" i="3"/>
  <c r="H680" i="3" s="1"/>
  <c r="D680" i="3"/>
  <c r="E680" i="3" s="1"/>
  <c r="B680" i="3"/>
  <c r="A680" i="3"/>
  <c r="AE679" i="3"/>
  <c r="AF679" i="3" s="1"/>
  <c r="AB679" i="3"/>
  <c r="AC679" i="3" s="1"/>
  <c r="Y679" i="3"/>
  <c r="Z679" i="3" s="1"/>
  <c r="V679" i="3"/>
  <c r="W679" i="3" s="1"/>
  <c r="S679" i="3"/>
  <c r="T679" i="3" s="1"/>
  <c r="Q679" i="3"/>
  <c r="P679" i="3"/>
  <c r="M679" i="3"/>
  <c r="N679" i="3" s="1"/>
  <c r="J679" i="3"/>
  <c r="K679" i="3" s="1"/>
  <c r="G679" i="3"/>
  <c r="H679" i="3" s="1"/>
  <c r="E679" i="3"/>
  <c r="D679" i="3"/>
  <c r="A679" i="3"/>
  <c r="B679" i="3" s="1"/>
  <c r="AE678" i="3"/>
  <c r="AF678" i="3" s="1"/>
  <c r="AB678" i="3"/>
  <c r="AC678" i="3" s="1"/>
  <c r="Z678" i="3"/>
  <c r="Y678" i="3"/>
  <c r="V678" i="3"/>
  <c r="W678" i="3" s="1"/>
  <c r="S678" i="3"/>
  <c r="T678" i="3" s="1"/>
  <c r="P678" i="3"/>
  <c r="Q678" i="3" s="1"/>
  <c r="N678" i="3"/>
  <c r="M678" i="3"/>
  <c r="J678" i="3"/>
  <c r="K678" i="3" s="1"/>
  <c r="G678" i="3"/>
  <c r="H678" i="3" s="1"/>
  <c r="D678" i="3"/>
  <c r="E678" i="3" s="1"/>
  <c r="B678" i="3"/>
  <c r="A678" i="3"/>
  <c r="AE677" i="3"/>
  <c r="AF677" i="3" s="1"/>
  <c r="AB677" i="3"/>
  <c r="AC677" i="3" s="1"/>
  <c r="Y677" i="3"/>
  <c r="Z677" i="3" s="1"/>
  <c r="V677" i="3"/>
  <c r="W677" i="3" s="1"/>
  <c r="S677" i="3"/>
  <c r="T677" i="3" s="1"/>
  <c r="Q677" i="3"/>
  <c r="P677" i="3"/>
  <c r="M677" i="3"/>
  <c r="N677" i="3" s="1"/>
  <c r="J677" i="3"/>
  <c r="K677" i="3" s="1"/>
  <c r="G677" i="3"/>
  <c r="H677" i="3" s="1"/>
  <c r="E677" i="3"/>
  <c r="D677" i="3"/>
  <c r="A677" i="3"/>
  <c r="B677" i="3" s="1"/>
  <c r="AE676" i="3"/>
  <c r="AF676" i="3" s="1"/>
  <c r="AB676" i="3"/>
  <c r="AC676" i="3" s="1"/>
  <c r="Z676" i="3"/>
  <c r="Y676" i="3"/>
  <c r="V676" i="3"/>
  <c r="W676" i="3" s="1"/>
  <c r="S676" i="3"/>
  <c r="T676" i="3" s="1"/>
  <c r="P676" i="3"/>
  <c r="Q676" i="3" s="1"/>
  <c r="N676" i="3"/>
  <c r="M676" i="3"/>
  <c r="J676" i="3"/>
  <c r="K676" i="3" s="1"/>
  <c r="G676" i="3"/>
  <c r="H676" i="3" s="1"/>
  <c r="D676" i="3"/>
  <c r="E676" i="3" s="1"/>
  <c r="B676" i="3"/>
  <c r="A676" i="3"/>
  <c r="AE675" i="3"/>
  <c r="AF675" i="3" s="1"/>
  <c r="AB675" i="3"/>
  <c r="AC675" i="3" s="1"/>
  <c r="Y675" i="3"/>
  <c r="Z675" i="3" s="1"/>
  <c r="V675" i="3"/>
  <c r="W675" i="3" s="1"/>
  <c r="S675" i="3"/>
  <c r="T675" i="3" s="1"/>
  <c r="Q675" i="3"/>
  <c r="P675" i="3"/>
  <c r="M675" i="3"/>
  <c r="N675" i="3" s="1"/>
  <c r="J675" i="3"/>
  <c r="K675" i="3" s="1"/>
  <c r="G675" i="3"/>
  <c r="H675" i="3" s="1"/>
  <c r="E675" i="3"/>
  <c r="D675" i="3"/>
  <c r="A675" i="3"/>
  <c r="B675" i="3" s="1"/>
  <c r="AE674" i="3"/>
  <c r="AF674" i="3" s="1"/>
  <c r="AB674" i="3"/>
  <c r="AC674" i="3" s="1"/>
  <c r="Z674" i="3"/>
  <c r="Y674" i="3"/>
  <c r="V674" i="3"/>
  <c r="W674" i="3" s="1"/>
  <c r="S674" i="3"/>
  <c r="T674" i="3" s="1"/>
  <c r="P674" i="3"/>
  <c r="Q674" i="3" s="1"/>
  <c r="N674" i="3"/>
  <c r="M674" i="3"/>
  <c r="J674" i="3"/>
  <c r="K674" i="3" s="1"/>
  <c r="G674" i="3"/>
  <c r="H674" i="3" s="1"/>
  <c r="D674" i="3"/>
  <c r="E674" i="3" s="1"/>
  <c r="B674" i="3"/>
  <c r="A674" i="3"/>
  <c r="AE673" i="3"/>
  <c r="AF673" i="3" s="1"/>
  <c r="AB673" i="3"/>
  <c r="AC673" i="3" s="1"/>
  <c r="Y673" i="3"/>
  <c r="Z673" i="3" s="1"/>
  <c r="V673" i="3"/>
  <c r="W673" i="3" s="1"/>
  <c r="S673" i="3"/>
  <c r="T673" i="3" s="1"/>
  <c r="Q673" i="3"/>
  <c r="P673" i="3"/>
  <c r="M673" i="3"/>
  <c r="N673" i="3" s="1"/>
  <c r="J673" i="3"/>
  <c r="K673" i="3" s="1"/>
  <c r="G673" i="3"/>
  <c r="H673" i="3" s="1"/>
  <c r="E673" i="3"/>
  <c r="D673" i="3"/>
  <c r="A673" i="3"/>
  <c r="B673" i="3" s="1"/>
  <c r="AE672" i="3"/>
  <c r="AF672" i="3" s="1"/>
  <c r="AB672" i="3"/>
  <c r="AC672" i="3" s="1"/>
  <c r="Z672" i="3"/>
  <c r="Y672" i="3"/>
  <c r="V672" i="3"/>
  <c r="W672" i="3" s="1"/>
  <c r="S672" i="3"/>
  <c r="T672" i="3" s="1"/>
  <c r="P672" i="3"/>
  <c r="Q672" i="3" s="1"/>
  <c r="N672" i="3"/>
  <c r="M672" i="3"/>
  <c r="J672" i="3"/>
  <c r="K672" i="3" s="1"/>
  <c r="G672" i="3"/>
  <c r="H672" i="3" s="1"/>
  <c r="D672" i="3"/>
  <c r="E672" i="3" s="1"/>
  <c r="B672" i="3"/>
  <c r="A672" i="3"/>
  <c r="AE671" i="3"/>
  <c r="AF671" i="3" s="1"/>
  <c r="AB671" i="3"/>
  <c r="AC671" i="3" s="1"/>
  <c r="Y671" i="3"/>
  <c r="Z671" i="3" s="1"/>
  <c r="V671" i="3"/>
  <c r="W671" i="3" s="1"/>
  <c r="S671" i="3"/>
  <c r="T671" i="3" s="1"/>
  <c r="Q671" i="3"/>
  <c r="P671" i="3"/>
  <c r="M671" i="3"/>
  <c r="N671" i="3" s="1"/>
  <c r="J671" i="3"/>
  <c r="K671" i="3" s="1"/>
  <c r="G671" i="3"/>
  <c r="H671" i="3" s="1"/>
  <c r="E671" i="3"/>
  <c r="D671" i="3"/>
  <c r="A671" i="3"/>
  <c r="B671" i="3" s="1"/>
  <c r="AE670" i="3"/>
  <c r="AF670" i="3" s="1"/>
  <c r="AB670" i="3"/>
  <c r="AC670" i="3" s="1"/>
  <c r="Z670" i="3"/>
  <c r="Y670" i="3"/>
  <c r="V670" i="3"/>
  <c r="W670" i="3" s="1"/>
  <c r="S670" i="3"/>
  <c r="T670" i="3" s="1"/>
  <c r="P670" i="3"/>
  <c r="Q670" i="3" s="1"/>
  <c r="N670" i="3"/>
  <c r="M670" i="3"/>
  <c r="J670" i="3"/>
  <c r="K670" i="3" s="1"/>
  <c r="G670" i="3"/>
  <c r="H670" i="3" s="1"/>
  <c r="D670" i="3"/>
  <c r="E670" i="3" s="1"/>
  <c r="B670" i="3"/>
  <c r="A670" i="3"/>
  <c r="AE669" i="3"/>
  <c r="AF669" i="3" s="1"/>
  <c r="AB669" i="3"/>
  <c r="AC669" i="3" s="1"/>
  <c r="Y669" i="3"/>
  <c r="Z669" i="3" s="1"/>
  <c r="V669" i="3"/>
  <c r="W669" i="3" s="1"/>
  <c r="S669" i="3"/>
  <c r="T669" i="3" s="1"/>
  <c r="Q669" i="3"/>
  <c r="P669" i="3"/>
  <c r="M669" i="3"/>
  <c r="N669" i="3" s="1"/>
  <c r="J669" i="3"/>
  <c r="K669" i="3" s="1"/>
  <c r="G669" i="3"/>
  <c r="H669" i="3" s="1"/>
  <c r="E669" i="3"/>
  <c r="D669" i="3"/>
  <c r="A669" i="3"/>
  <c r="B669" i="3" s="1"/>
  <c r="AE668" i="3"/>
  <c r="AF668" i="3" s="1"/>
  <c r="AB668" i="3"/>
  <c r="AC668" i="3" s="1"/>
  <c r="Z668" i="3"/>
  <c r="Y668" i="3"/>
  <c r="V668" i="3"/>
  <c r="W668" i="3" s="1"/>
  <c r="S668" i="3"/>
  <c r="T668" i="3" s="1"/>
  <c r="P668" i="3"/>
  <c r="Q668" i="3" s="1"/>
  <c r="N668" i="3"/>
  <c r="M668" i="3"/>
  <c r="J668" i="3"/>
  <c r="K668" i="3" s="1"/>
  <c r="G668" i="3"/>
  <c r="H668" i="3" s="1"/>
  <c r="D668" i="3"/>
  <c r="E668" i="3" s="1"/>
  <c r="B668" i="3"/>
  <c r="A668" i="3"/>
  <c r="AE667" i="3"/>
  <c r="AF667" i="3" s="1"/>
  <c r="AB667" i="3"/>
  <c r="AC667" i="3" s="1"/>
  <c r="Y667" i="3"/>
  <c r="Z667" i="3" s="1"/>
  <c r="V667" i="3"/>
  <c r="W667" i="3" s="1"/>
  <c r="S667" i="3"/>
  <c r="T667" i="3" s="1"/>
  <c r="Q667" i="3"/>
  <c r="P667" i="3"/>
  <c r="M667" i="3"/>
  <c r="N667" i="3" s="1"/>
  <c r="J667" i="3"/>
  <c r="K667" i="3" s="1"/>
  <c r="G667" i="3"/>
  <c r="H667" i="3" s="1"/>
  <c r="E667" i="3"/>
  <c r="D667" i="3"/>
  <c r="A667" i="3"/>
  <c r="B667" i="3" s="1"/>
  <c r="AE666" i="3"/>
  <c r="AF666" i="3" s="1"/>
  <c r="AB666" i="3"/>
  <c r="AC666" i="3" s="1"/>
  <c r="Z666" i="3"/>
  <c r="Y666" i="3"/>
  <c r="V666" i="3"/>
  <c r="W666" i="3" s="1"/>
  <c r="S666" i="3"/>
  <c r="T666" i="3" s="1"/>
  <c r="P666" i="3"/>
  <c r="Q666" i="3" s="1"/>
  <c r="N666" i="3"/>
  <c r="M666" i="3"/>
  <c r="J666" i="3"/>
  <c r="K666" i="3" s="1"/>
  <c r="G666" i="3"/>
  <c r="H666" i="3" s="1"/>
  <c r="D666" i="3"/>
  <c r="E666" i="3" s="1"/>
  <c r="B666" i="3"/>
  <c r="A666" i="3"/>
  <c r="AE665" i="3"/>
  <c r="AF665" i="3" s="1"/>
  <c r="AB665" i="3"/>
  <c r="AC665" i="3" s="1"/>
  <c r="Y665" i="3"/>
  <c r="Z665" i="3" s="1"/>
  <c r="V665" i="3"/>
  <c r="W665" i="3" s="1"/>
  <c r="S665" i="3"/>
  <c r="T665" i="3" s="1"/>
  <c r="Q665" i="3"/>
  <c r="P665" i="3"/>
  <c r="M665" i="3"/>
  <c r="N665" i="3" s="1"/>
  <c r="J665" i="3"/>
  <c r="K665" i="3" s="1"/>
  <c r="G665" i="3"/>
  <c r="H665" i="3" s="1"/>
  <c r="E665" i="3"/>
  <c r="D665" i="3"/>
  <c r="A665" i="3"/>
  <c r="B665" i="3" s="1"/>
  <c r="AE664" i="3"/>
  <c r="AF664" i="3" s="1"/>
  <c r="AB664" i="3"/>
  <c r="AC664" i="3" s="1"/>
  <c r="Z664" i="3"/>
  <c r="Y664" i="3"/>
  <c r="V664" i="3"/>
  <c r="W664" i="3" s="1"/>
  <c r="S664" i="3"/>
  <c r="T664" i="3" s="1"/>
  <c r="P664" i="3"/>
  <c r="Q664" i="3" s="1"/>
  <c r="N664" i="3"/>
  <c r="M664" i="3"/>
  <c r="J664" i="3"/>
  <c r="K664" i="3" s="1"/>
  <c r="G664" i="3"/>
  <c r="H664" i="3" s="1"/>
  <c r="D664" i="3"/>
  <c r="E664" i="3" s="1"/>
  <c r="B664" i="3"/>
  <c r="A664" i="3"/>
  <c r="AE663" i="3"/>
  <c r="AF663" i="3" s="1"/>
  <c r="AB663" i="3"/>
  <c r="AC663" i="3" s="1"/>
  <c r="Y663" i="3"/>
  <c r="Z663" i="3" s="1"/>
  <c r="V663" i="3"/>
  <c r="W663" i="3" s="1"/>
  <c r="S663" i="3"/>
  <c r="T663" i="3" s="1"/>
  <c r="Q663" i="3"/>
  <c r="P663" i="3"/>
  <c r="M663" i="3"/>
  <c r="N663" i="3" s="1"/>
  <c r="J663" i="3"/>
  <c r="K663" i="3" s="1"/>
  <c r="G663" i="3"/>
  <c r="H663" i="3" s="1"/>
  <c r="E663" i="3"/>
  <c r="D663" i="3"/>
  <c r="A663" i="3"/>
  <c r="B663" i="3" s="1"/>
  <c r="AE662" i="3"/>
  <c r="AF662" i="3" s="1"/>
  <c r="AB662" i="3"/>
  <c r="AC662" i="3" s="1"/>
  <c r="Z662" i="3"/>
  <c r="Y662" i="3"/>
  <c r="V662" i="3"/>
  <c r="W662" i="3" s="1"/>
  <c r="S662" i="3"/>
  <c r="T662" i="3" s="1"/>
  <c r="P662" i="3"/>
  <c r="Q662" i="3" s="1"/>
  <c r="N662" i="3"/>
  <c r="M662" i="3"/>
  <c r="J662" i="3"/>
  <c r="K662" i="3" s="1"/>
  <c r="G662" i="3"/>
  <c r="H662" i="3" s="1"/>
  <c r="D662" i="3"/>
  <c r="E662" i="3" s="1"/>
  <c r="B662" i="3"/>
  <c r="A662" i="3"/>
  <c r="AE661" i="3"/>
  <c r="AF661" i="3" s="1"/>
  <c r="AB661" i="3"/>
  <c r="AC661" i="3" s="1"/>
  <c r="Y661" i="3"/>
  <c r="Z661" i="3" s="1"/>
  <c r="V661" i="3"/>
  <c r="W661" i="3" s="1"/>
  <c r="S661" i="3"/>
  <c r="T661" i="3" s="1"/>
  <c r="Q661" i="3"/>
  <c r="P661" i="3"/>
  <c r="M661" i="3"/>
  <c r="N661" i="3" s="1"/>
  <c r="J661" i="3"/>
  <c r="K661" i="3" s="1"/>
  <c r="G661" i="3"/>
  <c r="H661" i="3" s="1"/>
  <c r="E661" i="3"/>
  <c r="D661" i="3"/>
  <c r="A661" i="3"/>
  <c r="B661" i="3" s="1"/>
  <c r="AE660" i="3"/>
  <c r="AF660" i="3" s="1"/>
  <c r="AB660" i="3"/>
  <c r="AC660" i="3" s="1"/>
  <c r="Z660" i="3"/>
  <c r="Y660" i="3"/>
  <c r="V660" i="3"/>
  <c r="W660" i="3" s="1"/>
  <c r="S660" i="3"/>
  <c r="T660" i="3" s="1"/>
  <c r="P660" i="3"/>
  <c r="Q660" i="3" s="1"/>
  <c r="N660" i="3"/>
  <c r="M660" i="3"/>
  <c r="J660" i="3"/>
  <c r="K660" i="3" s="1"/>
  <c r="G660" i="3"/>
  <c r="H660" i="3" s="1"/>
  <c r="D660" i="3"/>
  <c r="E660" i="3" s="1"/>
  <c r="B660" i="3"/>
  <c r="A660" i="3"/>
  <c r="AE659" i="3"/>
  <c r="AF659" i="3" s="1"/>
  <c r="AB659" i="3"/>
  <c r="AC659" i="3" s="1"/>
  <c r="Y659" i="3"/>
  <c r="Z659" i="3" s="1"/>
  <c r="V659" i="3"/>
  <c r="W659" i="3" s="1"/>
  <c r="S659" i="3"/>
  <c r="T659" i="3" s="1"/>
  <c r="Q659" i="3"/>
  <c r="P659" i="3"/>
  <c r="M659" i="3"/>
  <c r="N659" i="3" s="1"/>
  <c r="J659" i="3"/>
  <c r="K659" i="3" s="1"/>
  <c r="G659" i="3"/>
  <c r="H659" i="3" s="1"/>
  <c r="E659" i="3"/>
  <c r="D659" i="3"/>
  <c r="A659" i="3"/>
  <c r="B659" i="3" s="1"/>
  <c r="AE658" i="3"/>
  <c r="AF658" i="3" s="1"/>
  <c r="AB658" i="3"/>
  <c r="AC658" i="3" s="1"/>
  <c r="Z658" i="3"/>
  <c r="Y658" i="3"/>
  <c r="V658" i="3"/>
  <c r="W658" i="3" s="1"/>
  <c r="S658" i="3"/>
  <c r="T658" i="3" s="1"/>
  <c r="P658" i="3"/>
  <c r="Q658" i="3" s="1"/>
  <c r="N658" i="3"/>
  <c r="M658" i="3"/>
  <c r="J658" i="3"/>
  <c r="K658" i="3" s="1"/>
  <c r="G658" i="3"/>
  <c r="H658" i="3" s="1"/>
  <c r="D658" i="3"/>
  <c r="E658" i="3" s="1"/>
  <c r="B658" i="3"/>
  <c r="A658" i="3"/>
  <c r="AE657" i="3"/>
  <c r="AF657" i="3" s="1"/>
  <c r="AB657" i="3"/>
  <c r="AC657" i="3" s="1"/>
  <c r="Y657" i="3"/>
  <c r="Z657" i="3" s="1"/>
  <c r="V657" i="3"/>
  <c r="W657" i="3" s="1"/>
  <c r="S657" i="3"/>
  <c r="T657" i="3" s="1"/>
  <c r="Q657" i="3"/>
  <c r="P657" i="3"/>
  <c r="M657" i="3"/>
  <c r="N657" i="3" s="1"/>
  <c r="J657" i="3"/>
  <c r="K657" i="3" s="1"/>
  <c r="G657" i="3"/>
  <c r="H657" i="3" s="1"/>
  <c r="E657" i="3"/>
  <c r="D657" i="3"/>
  <c r="A657" i="3"/>
  <c r="B657" i="3" s="1"/>
  <c r="AE656" i="3"/>
  <c r="AF656" i="3" s="1"/>
  <c r="AB656" i="3"/>
  <c r="AC656" i="3" s="1"/>
  <c r="Z656" i="3"/>
  <c r="Y656" i="3"/>
  <c r="V656" i="3"/>
  <c r="W656" i="3" s="1"/>
  <c r="S656" i="3"/>
  <c r="T656" i="3" s="1"/>
  <c r="P656" i="3"/>
  <c r="Q656" i="3" s="1"/>
  <c r="N656" i="3"/>
  <c r="M656" i="3"/>
  <c r="J656" i="3"/>
  <c r="K656" i="3" s="1"/>
  <c r="G656" i="3"/>
  <c r="H656" i="3" s="1"/>
  <c r="D656" i="3"/>
  <c r="E656" i="3" s="1"/>
  <c r="B656" i="3"/>
  <c r="A656" i="3"/>
  <c r="AE655" i="3"/>
  <c r="AF655" i="3" s="1"/>
  <c r="AB655" i="3"/>
  <c r="AC655" i="3" s="1"/>
  <c r="Y655" i="3"/>
  <c r="Z655" i="3" s="1"/>
  <c r="V655" i="3"/>
  <c r="W655" i="3" s="1"/>
  <c r="S655" i="3"/>
  <c r="T655" i="3" s="1"/>
  <c r="Q655" i="3"/>
  <c r="P655" i="3"/>
  <c r="M655" i="3"/>
  <c r="N655" i="3" s="1"/>
  <c r="J655" i="3"/>
  <c r="K655" i="3" s="1"/>
  <c r="G655" i="3"/>
  <c r="H655" i="3" s="1"/>
  <c r="E655" i="3"/>
  <c r="D655" i="3"/>
  <c r="A655" i="3"/>
  <c r="B655" i="3" s="1"/>
  <c r="AE654" i="3"/>
  <c r="AF654" i="3" s="1"/>
  <c r="AB654" i="3"/>
  <c r="AC654" i="3" s="1"/>
  <c r="Z654" i="3"/>
  <c r="Y654" i="3"/>
  <c r="V654" i="3"/>
  <c r="W654" i="3" s="1"/>
  <c r="S654" i="3"/>
  <c r="T654" i="3" s="1"/>
  <c r="P654" i="3"/>
  <c r="Q654" i="3" s="1"/>
  <c r="N654" i="3"/>
  <c r="M654" i="3"/>
  <c r="J654" i="3"/>
  <c r="K654" i="3" s="1"/>
  <c r="G654" i="3"/>
  <c r="H654" i="3" s="1"/>
  <c r="D654" i="3"/>
  <c r="E654" i="3" s="1"/>
  <c r="B654" i="3"/>
  <c r="A654" i="3"/>
  <c r="AE653" i="3"/>
  <c r="AF653" i="3" s="1"/>
  <c r="AB653" i="3"/>
  <c r="AC653" i="3" s="1"/>
  <c r="Y653" i="3"/>
  <c r="Z653" i="3" s="1"/>
  <c r="V653" i="3"/>
  <c r="W653" i="3" s="1"/>
  <c r="S653" i="3"/>
  <c r="T653" i="3" s="1"/>
  <c r="Q653" i="3"/>
  <c r="P653" i="3"/>
  <c r="M653" i="3"/>
  <c r="N653" i="3" s="1"/>
  <c r="J653" i="3"/>
  <c r="K653" i="3" s="1"/>
  <c r="G653" i="3"/>
  <c r="H653" i="3" s="1"/>
  <c r="E653" i="3"/>
  <c r="D653" i="3"/>
  <c r="A653" i="3"/>
  <c r="B653" i="3" s="1"/>
  <c r="AE652" i="3"/>
  <c r="AF652" i="3" s="1"/>
  <c r="AB652" i="3"/>
  <c r="AC652" i="3" s="1"/>
  <c r="Z652" i="3"/>
  <c r="Y652" i="3"/>
  <c r="V652" i="3"/>
  <c r="W652" i="3" s="1"/>
  <c r="S652" i="3"/>
  <c r="T652" i="3" s="1"/>
  <c r="P652" i="3"/>
  <c r="Q652" i="3" s="1"/>
  <c r="N652" i="3"/>
  <c r="M652" i="3"/>
  <c r="J652" i="3"/>
  <c r="K652" i="3" s="1"/>
  <c r="G652" i="3"/>
  <c r="H652" i="3" s="1"/>
  <c r="D652" i="3"/>
  <c r="E652" i="3" s="1"/>
  <c r="B652" i="3"/>
  <c r="A652" i="3"/>
  <c r="AE651" i="3"/>
  <c r="AF651" i="3" s="1"/>
  <c r="AB651" i="3"/>
  <c r="AC651" i="3" s="1"/>
  <c r="Z651" i="3"/>
  <c r="Y651" i="3"/>
  <c r="V651" i="3"/>
  <c r="W651" i="3" s="1"/>
  <c r="S651" i="3"/>
  <c r="T651" i="3" s="1"/>
  <c r="Q651" i="3"/>
  <c r="P651" i="3"/>
  <c r="N651" i="3"/>
  <c r="M651" i="3"/>
  <c r="J651" i="3"/>
  <c r="K651" i="3" s="1"/>
  <c r="G651" i="3"/>
  <c r="H651" i="3" s="1"/>
  <c r="E651" i="3"/>
  <c r="D651" i="3"/>
  <c r="B651" i="3"/>
  <c r="A651" i="3"/>
  <c r="AE650" i="3"/>
  <c r="AF650" i="3" s="1"/>
  <c r="AB650" i="3"/>
  <c r="AC650" i="3" s="1"/>
  <c r="Z650" i="3"/>
  <c r="Y650" i="3"/>
  <c r="W650" i="3"/>
  <c r="V650" i="3"/>
  <c r="S650" i="3"/>
  <c r="T650" i="3" s="1"/>
  <c r="P650" i="3"/>
  <c r="Q650" i="3" s="1"/>
  <c r="N650" i="3"/>
  <c r="M650" i="3"/>
  <c r="K650" i="3"/>
  <c r="J650" i="3"/>
  <c r="G650" i="3"/>
  <c r="H650" i="3" s="1"/>
  <c r="D650" i="3"/>
  <c r="E650" i="3" s="1"/>
  <c r="B650" i="3"/>
  <c r="A650" i="3"/>
  <c r="AF649" i="3"/>
  <c r="AE649" i="3"/>
  <c r="AB649" i="3"/>
  <c r="AC649" i="3" s="1"/>
  <c r="Y649" i="3"/>
  <c r="Z649" i="3" s="1"/>
  <c r="W649" i="3"/>
  <c r="V649" i="3"/>
  <c r="T649" i="3"/>
  <c r="S649" i="3"/>
  <c r="P649" i="3"/>
  <c r="Q649" i="3" s="1"/>
  <c r="M649" i="3"/>
  <c r="N649" i="3" s="1"/>
  <c r="K649" i="3"/>
  <c r="J649" i="3"/>
  <c r="H649" i="3"/>
  <c r="G649" i="3"/>
  <c r="D649" i="3"/>
  <c r="E649" i="3" s="1"/>
  <c r="A649" i="3"/>
  <c r="B649" i="3" s="1"/>
  <c r="AF648" i="3"/>
  <c r="AE648" i="3"/>
  <c r="AB648" i="3"/>
  <c r="AC648" i="3" s="1"/>
  <c r="Y648" i="3"/>
  <c r="Z648" i="3" s="1"/>
  <c r="V648" i="3"/>
  <c r="W648" i="3" s="1"/>
  <c r="S648" i="3"/>
  <c r="T648" i="3" s="1"/>
  <c r="P648" i="3"/>
  <c r="Q648" i="3" s="1"/>
  <c r="M648" i="3"/>
  <c r="N648" i="3" s="1"/>
  <c r="J648" i="3"/>
  <c r="K648" i="3" s="1"/>
  <c r="G648" i="3"/>
  <c r="H648" i="3" s="1"/>
  <c r="D648" i="3"/>
  <c r="E648" i="3" s="1"/>
  <c r="A648" i="3"/>
  <c r="B648" i="3" s="1"/>
  <c r="AE647" i="3"/>
  <c r="AF647" i="3" s="1"/>
  <c r="AB647" i="3"/>
  <c r="AC647" i="3" s="1"/>
  <c r="Z647" i="3"/>
  <c r="Y647" i="3"/>
  <c r="V647" i="3"/>
  <c r="W647" i="3" s="1"/>
  <c r="S647" i="3"/>
  <c r="T647" i="3" s="1"/>
  <c r="Q647" i="3"/>
  <c r="P647" i="3"/>
  <c r="N647" i="3"/>
  <c r="M647" i="3"/>
  <c r="J647" i="3"/>
  <c r="K647" i="3" s="1"/>
  <c r="G647" i="3"/>
  <c r="H647" i="3" s="1"/>
  <c r="E647" i="3"/>
  <c r="D647" i="3"/>
  <c r="B647" i="3"/>
  <c r="A647" i="3"/>
  <c r="AE646" i="3"/>
  <c r="AF646" i="3" s="1"/>
  <c r="AB646" i="3"/>
  <c r="AC646" i="3" s="1"/>
  <c r="Z646" i="3"/>
  <c r="Y646" i="3"/>
  <c r="W646" i="3"/>
  <c r="V646" i="3"/>
  <c r="S646" i="3"/>
  <c r="T646" i="3" s="1"/>
  <c r="P646" i="3"/>
  <c r="Q646" i="3" s="1"/>
  <c r="N646" i="3"/>
  <c r="M646" i="3"/>
  <c r="K646" i="3"/>
  <c r="J646" i="3"/>
  <c r="G646" i="3"/>
  <c r="H646" i="3" s="1"/>
  <c r="D646" i="3"/>
  <c r="E646" i="3" s="1"/>
  <c r="B646" i="3"/>
  <c r="A646" i="3"/>
  <c r="AF645" i="3"/>
  <c r="AE645" i="3"/>
  <c r="AB645" i="3"/>
  <c r="AC645" i="3" s="1"/>
  <c r="Y645" i="3"/>
  <c r="Z645" i="3" s="1"/>
  <c r="W645" i="3"/>
  <c r="V645" i="3"/>
  <c r="T645" i="3"/>
  <c r="S645" i="3"/>
  <c r="P645" i="3"/>
  <c r="Q645" i="3" s="1"/>
  <c r="M645" i="3"/>
  <c r="N645" i="3" s="1"/>
  <c r="K645" i="3"/>
  <c r="J645" i="3"/>
  <c r="H645" i="3"/>
  <c r="G645" i="3"/>
  <c r="D645" i="3"/>
  <c r="E645" i="3" s="1"/>
  <c r="A645" i="3"/>
  <c r="B645" i="3" s="1"/>
  <c r="AF644" i="3"/>
  <c r="AE644" i="3"/>
  <c r="AB644" i="3"/>
  <c r="AC644" i="3" s="1"/>
  <c r="Y644" i="3"/>
  <c r="Z644" i="3" s="1"/>
  <c r="V644" i="3"/>
  <c r="W644" i="3" s="1"/>
  <c r="S644" i="3"/>
  <c r="T644" i="3" s="1"/>
  <c r="P644" i="3"/>
  <c r="Q644" i="3" s="1"/>
  <c r="M644" i="3"/>
  <c r="N644" i="3" s="1"/>
  <c r="J644" i="3"/>
  <c r="K644" i="3" s="1"/>
  <c r="G644" i="3"/>
  <c r="H644" i="3" s="1"/>
  <c r="D644" i="3"/>
  <c r="E644" i="3" s="1"/>
  <c r="A644" i="3"/>
  <c r="B644" i="3" s="1"/>
  <c r="AE643" i="3"/>
  <c r="AF643" i="3" s="1"/>
  <c r="AB643" i="3"/>
  <c r="AC643" i="3" s="1"/>
  <c r="Z643" i="3"/>
  <c r="Y643" i="3"/>
  <c r="V643" i="3"/>
  <c r="W643" i="3" s="1"/>
  <c r="S643" i="3"/>
  <c r="T643" i="3" s="1"/>
  <c r="Q643" i="3"/>
  <c r="P643" i="3"/>
  <c r="N643" i="3"/>
  <c r="M643" i="3"/>
  <c r="J643" i="3"/>
  <c r="K643" i="3" s="1"/>
  <c r="G643" i="3"/>
  <c r="H643" i="3" s="1"/>
  <c r="E643" i="3"/>
  <c r="D643" i="3"/>
  <c r="B643" i="3"/>
  <c r="A643" i="3"/>
  <c r="AE642" i="3"/>
  <c r="AF642" i="3" s="1"/>
  <c r="AB642" i="3"/>
  <c r="AC642" i="3" s="1"/>
  <c r="Z642" i="3"/>
  <c r="Y642" i="3"/>
  <c r="W642" i="3"/>
  <c r="V642" i="3"/>
  <c r="S642" i="3"/>
  <c r="T642" i="3" s="1"/>
  <c r="P642" i="3"/>
  <c r="Q642" i="3" s="1"/>
  <c r="N642" i="3"/>
  <c r="M642" i="3"/>
  <c r="K642" i="3"/>
  <c r="J642" i="3"/>
  <c r="G642" i="3"/>
  <c r="H642" i="3" s="1"/>
  <c r="D642" i="3"/>
  <c r="E642" i="3" s="1"/>
  <c r="B642" i="3"/>
  <c r="A642" i="3"/>
  <c r="AF641" i="3"/>
  <c r="AE641" i="3"/>
  <c r="AB641" i="3"/>
  <c r="AC641" i="3" s="1"/>
  <c r="Y641" i="3"/>
  <c r="Z641" i="3" s="1"/>
  <c r="W641" i="3"/>
  <c r="V641" i="3"/>
  <c r="T641" i="3"/>
  <c r="S641" i="3"/>
  <c r="P641" i="3"/>
  <c r="Q641" i="3" s="1"/>
  <c r="M641" i="3"/>
  <c r="N641" i="3" s="1"/>
  <c r="K641" i="3"/>
  <c r="J641" i="3"/>
  <c r="H641" i="3"/>
  <c r="G641" i="3"/>
  <c r="D641" i="3"/>
  <c r="E641" i="3" s="1"/>
  <c r="A641" i="3"/>
  <c r="B641" i="3" s="1"/>
  <c r="AF640" i="3"/>
  <c r="AE640" i="3"/>
  <c r="AB640" i="3"/>
  <c r="AC640" i="3" s="1"/>
  <c r="Y640" i="3"/>
  <c r="Z640" i="3" s="1"/>
  <c r="V640" i="3"/>
  <c r="W640" i="3" s="1"/>
  <c r="S640" i="3"/>
  <c r="T640" i="3" s="1"/>
  <c r="P640" i="3"/>
  <c r="Q640" i="3" s="1"/>
  <c r="M640" i="3"/>
  <c r="N640" i="3" s="1"/>
  <c r="J640" i="3"/>
  <c r="K640" i="3" s="1"/>
  <c r="G640" i="3"/>
  <c r="H640" i="3" s="1"/>
  <c r="D640" i="3"/>
  <c r="E640" i="3" s="1"/>
  <c r="A640" i="3"/>
  <c r="B640" i="3" s="1"/>
  <c r="AE639" i="3"/>
  <c r="AF639" i="3" s="1"/>
  <c r="AB639" i="3"/>
  <c r="AC639" i="3" s="1"/>
  <c r="Z639" i="3"/>
  <c r="Y639" i="3"/>
  <c r="V639" i="3"/>
  <c r="W639" i="3" s="1"/>
  <c r="S639" i="3"/>
  <c r="T639" i="3" s="1"/>
  <c r="Q639" i="3"/>
  <c r="P639" i="3"/>
  <c r="N639" i="3"/>
  <c r="M639" i="3"/>
  <c r="J639" i="3"/>
  <c r="K639" i="3" s="1"/>
  <c r="G639" i="3"/>
  <c r="H639" i="3" s="1"/>
  <c r="E639" i="3"/>
  <c r="D639" i="3"/>
  <c r="B639" i="3"/>
  <c r="A639" i="3"/>
  <c r="AE638" i="3"/>
  <c r="AF638" i="3" s="1"/>
  <c r="AB638" i="3"/>
  <c r="AC638" i="3" s="1"/>
  <c r="Z638" i="3"/>
  <c r="Y638" i="3"/>
  <c r="W638" i="3"/>
  <c r="V638" i="3"/>
  <c r="S638" i="3"/>
  <c r="T638" i="3" s="1"/>
  <c r="P638" i="3"/>
  <c r="Q638" i="3" s="1"/>
  <c r="N638" i="3"/>
  <c r="M638" i="3"/>
  <c r="K638" i="3"/>
  <c r="J638" i="3"/>
  <c r="G638" i="3"/>
  <c r="H638" i="3" s="1"/>
  <c r="D638" i="3"/>
  <c r="E638" i="3" s="1"/>
  <c r="B638" i="3"/>
  <c r="A638" i="3"/>
  <c r="AF637" i="3"/>
  <c r="AE637" i="3"/>
  <c r="AB637" i="3"/>
  <c r="AC637" i="3" s="1"/>
  <c r="Y637" i="3"/>
  <c r="Z637" i="3" s="1"/>
  <c r="W637" i="3"/>
  <c r="V637" i="3"/>
  <c r="T637" i="3"/>
  <c r="S637" i="3"/>
  <c r="P637" i="3"/>
  <c r="Q637" i="3" s="1"/>
  <c r="M637" i="3"/>
  <c r="N637" i="3" s="1"/>
  <c r="K637" i="3"/>
  <c r="J637" i="3"/>
  <c r="H637" i="3"/>
  <c r="G637" i="3"/>
  <c r="D637" i="3"/>
  <c r="E637" i="3" s="1"/>
  <c r="A637" i="3"/>
  <c r="B637" i="3" s="1"/>
  <c r="AF636" i="3"/>
  <c r="AE636" i="3"/>
  <c r="AB636" i="3"/>
  <c r="AC636" i="3" s="1"/>
  <c r="Y636" i="3"/>
  <c r="Z636" i="3" s="1"/>
  <c r="V636" i="3"/>
  <c r="W636" i="3" s="1"/>
  <c r="S636" i="3"/>
  <c r="T636" i="3" s="1"/>
  <c r="P636" i="3"/>
  <c r="Q636" i="3" s="1"/>
  <c r="M636" i="3"/>
  <c r="N636" i="3" s="1"/>
  <c r="J636" i="3"/>
  <c r="K636" i="3" s="1"/>
  <c r="G636" i="3"/>
  <c r="H636" i="3" s="1"/>
  <c r="D636" i="3"/>
  <c r="E636" i="3" s="1"/>
  <c r="A636" i="3"/>
  <c r="B636" i="3" s="1"/>
  <c r="AE635" i="3"/>
  <c r="AF635" i="3" s="1"/>
  <c r="AB635" i="3"/>
  <c r="AC635" i="3" s="1"/>
  <c r="Z635" i="3"/>
  <c r="Y635" i="3"/>
  <c r="V635" i="3"/>
  <c r="W635" i="3" s="1"/>
  <c r="S635" i="3"/>
  <c r="T635" i="3" s="1"/>
  <c r="Q635" i="3"/>
  <c r="P635" i="3"/>
  <c r="N635" i="3"/>
  <c r="M635" i="3"/>
  <c r="J635" i="3"/>
  <c r="K635" i="3" s="1"/>
  <c r="G635" i="3"/>
  <c r="H635" i="3" s="1"/>
  <c r="E635" i="3"/>
  <c r="D635" i="3"/>
  <c r="B635" i="3"/>
  <c r="A635" i="3"/>
  <c r="AE634" i="3"/>
  <c r="AF634" i="3" s="1"/>
  <c r="AB634" i="3"/>
  <c r="AC634" i="3" s="1"/>
  <c r="Z634" i="3"/>
  <c r="Y634" i="3"/>
  <c r="W634" i="3"/>
  <c r="V634" i="3"/>
  <c r="S634" i="3"/>
  <c r="T634" i="3" s="1"/>
  <c r="P634" i="3"/>
  <c r="Q634" i="3" s="1"/>
  <c r="N634" i="3"/>
  <c r="M634" i="3"/>
  <c r="K634" i="3"/>
  <c r="J634" i="3"/>
  <c r="G634" i="3"/>
  <c r="H634" i="3" s="1"/>
  <c r="D634" i="3"/>
  <c r="E634" i="3" s="1"/>
  <c r="B634" i="3"/>
  <c r="A634" i="3"/>
  <c r="AF633" i="3"/>
  <c r="AE633" i="3"/>
  <c r="AB633" i="3"/>
  <c r="AC633" i="3" s="1"/>
  <c r="Y633" i="3"/>
  <c r="Z633" i="3" s="1"/>
  <c r="W633" i="3"/>
  <c r="V633" i="3"/>
  <c r="T633" i="3"/>
  <c r="S633" i="3"/>
  <c r="P633" i="3"/>
  <c r="Q633" i="3" s="1"/>
  <c r="M633" i="3"/>
  <c r="N633" i="3" s="1"/>
  <c r="K633" i="3"/>
  <c r="J633" i="3"/>
  <c r="H633" i="3"/>
  <c r="G633" i="3"/>
  <c r="D633" i="3"/>
  <c r="E633" i="3" s="1"/>
  <c r="A633" i="3"/>
  <c r="B633" i="3" s="1"/>
  <c r="AF632" i="3"/>
  <c r="AE632" i="3"/>
  <c r="AB632" i="3"/>
  <c r="AC632" i="3" s="1"/>
  <c r="Y632" i="3"/>
  <c r="Z632" i="3" s="1"/>
  <c r="V632" i="3"/>
  <c r="W632" i="3" s="1"/>
  <c r="S632" i="3"/>
  <c r="T632" i="3" s="1"/>
  <c r="P632" i="3"/>
  <c r="Q632" i="3" s="1"/>
  <c r="M632" i="3"/>
  <c r="N632" i="3" s="1"/>
  <c r="J632" i="3"/>
  <c r="K632" i="3" s="1"/>
  <c r="G632" i="3"/>
  <c r="H632" i="3" s="1"/>
  <c r="D632" i="3"/>
  <c r="E632" i="3" s="1"/>
  <c r="A632" i="3"/>
  <c r="B632" i="3" s="1"/>
  <c r="AE631" i="3"/>
  <c r="AF631" i="3" s="1"/>
  <c r="AB631" i="3"/>
  <c r="AC631" i="3" s="1"/>
  <c r="Z631" i="3"/>
  <c r="Y631" i="3"/>
  <c r="V631" i="3"/>
  <c r="W631" i="3" s="1"/>
  <c r="S631" i="3"/>
  <c r="T631" i="3" s="1"/>
  <c r="Q631" i="3"/>
  <c r="P631" i="3"/>
  <c r="N631" i="3"/>
  <c r="M631" i="3"/>
  <c r="J631" i="3"/>
  <c r="K631" i="3" s="1"/>
  <c r="G631" i="3"/>
  <c r="H631" i="3" s="1"/>
  <c r="E631" i="3"/>
  <c r="D631" i="3"/>
  <c r="B631" i="3"/>
  <c r="A631" i="3"/>
  <c r="AE630" i="3"/>
  <c r="AF630" i="3" s="1"/>
  <c r="AB630" i="3"/>
  <c r="AC630" i="3" s="1"/>
  <c r="Z630" i="3"/>
  <c r="Y630" i="3"/>
  <c r="W630" i="3"/>
  <c r="V630" i="3"/>
  <c r="S630" i="3"/>
  <c r="T630" i="3" s="1"/>
  <c r="P630" i="3"/>
  <c r="Q630" i="3" s="1"/>
  <c r="N630" i="3"/>
  <c r="M630" i="3"/>
  <c r="K630" i="3"/>
  <c r="J630" i="3"/>
  <c r="G630" i="3"/>
  <c r="H630" i="3" s="1"/>
  <c r="D630" i="3"/>
  <c r="E630" i="3" s="1"/>
  <c r="B630" i="3"/>
  <c r="A630" i="3"/>
  <c r="AF629" i="3"/>
  <c r="AE629" i="3"/>
  <c r="AB629" i="3"/>
  <c r="AC629" i="3" s="1"/>
  <c r="Y629" i="3"/>
  <c r="Z629" i="3" s="1"/>
  <c r="W629" i="3"/>
  <c r="V629" i="3"/>
  <c r="T629" i="3"/>
  <c r="S629" i="3"/>
  <c r="P629" i="3"/>
  <c r="Q629" i="3" s="1"/>
  <c r="M629" i="3"/>
  <c r="N629" i="3" s="1"/>
  <c r="K629" i="3"/>
  <c r="J629" i="3"/>
  <c r="H629" i="3"/>
  <c r="G629" i="3"/>
  <c r="D629" i="3"/>
  <c r="E629" i="3" s="1"/>
  <c r="A629" i="3"/>
  <c r="B629" i="3" s="1"/>
  <c r="AF628" i="3"/>
  <c r="AE628" i="3"/>
  <c r="AB628" i="3"/>
  <c r="AC628" i="3" s="1"/>
  <c r="Y628" i="3"/>
  <c r="Z628" i="3" s="1"/>
  <c r="V628" i="3"/>
  <c r="W628" i="3" s="1"/>
  <c r="S628" i="3"/>
  <c r="T628" i="3" s="1"/>
  <c r="P628" i="3"/>
  <c r="Q628" i="3" s="1"/>
  <c r="M628" i="3"/>
  <c r="N628" i="3" s="1"/>
  <c r="J628" i="3"/>
  <c r="K628" i="3" s="1"/>
  <c r="G628" i="3"/>
  <c r="H628" i="3" s="1"/>
  <c r="D628" i="3"/>
  <c r="E628" i="3" s="1"/>
  <c r="A628" i="3"/>
  <c r="B628" i="3" s="1"/>
  <c r="AE627" i="3"/>
  <c r="AF627" i="3" s="1"/>
  <c r="AB627" i="3"/>
  <c r="AC627" i="3" s="1"/>
  <c r="Z627" i="3"/>
  <c r="Y627" i="3"/>
  <c r="V627" i="3"/>
  <c r="W627" i="3" s="1"/>
  <c r="S627" i="3"/>
  <c r="T627" i="3" s="1"/>
  <c r="Q627" i="3"/>
  <c r="P627" i="3"/>
  <c r="N627" i="3"/>
  <c r="M627" i="3"/>
  <c r="J627" i="3"/>
  <c r="K627" i="3" s="1"/>
  <c r="G627" i="3"/>
  <c r="H627" i="3" s="1"/>
  <c r="E627" i="3"/>
  <c r="D627" i="3"/>
  <c r="B627" i="3"/>
  <c r="A627" i="3"/>
  <c r="AE626" i="3"/>
  <c r="AF626" i="3" s="1"/>
  <c r="AB626" i="3"/>
  <c r="AC626" i="3" s="1"/>
  <c r="Z626" i="3"/>
  <c r="Y626" i="3"/>
  <c r="W626" i="3"/>
  <c r="V626" i="3"/>
  <c r="S626" i="3"/>
  <c r="T626" i="3" s="1"/>
  <c r="P626" i="3"/>
  <c r="Q626" i="3" s="1"/>
  <c r="N626" i="3"/>
  <c r="M626" i="3"/>
  <c r="K626" i="3"/>
  <c r="J626" i="3"/>
  <c r="G626" i="3"/>
  <c r="H626" i="3" s="1"/>
  <c r="D626" i="3"/>
  <c r="E626" i="3" s="1"/>
  <c r="B626" i="3"/>
  <c r="A626" i="3"/>
  <c r="AF625" i="3"/>
  <c r="AE625" i="3"/>
  <c r="AB625" i="3"/>
  <c r="AC625" i="3" s="1"/>
  <c r="Y625" i="3"/>
  <c r="Z625" i="3" s="1"/>
  <c r="W625" i="3"/>
  <c r="V625" i="3"/>
  <c r="T625" i="3"/>
  <c r="S625" i="3"/>
  <c r="P625" i="3"/>
  <c r="Q625" i="3" s="1"/>
  <c r="M625" i="3"/>
  <c r="N625" i="3" s="1"/>
  <c r="K625" i="3"/>
  <c r="J625" i="3"/>
  <c r="H625" i="3"/>
  <c r="G625" i="3"/>
  <c r="D625" i="3"/>
  <c r="E625" i="3" s="1"/>
  <c r="A625" i="3"/>
  <c r="B625" i="3" s="1"/>
  <c r="AF624" i="3"/>
  <c r="AE624" i="3"/>
  <c r="AB624" i="3"/>
  <c r="AC624" i="3" s="1"/>
  <c r="Y624" i="3"/>
  <c r="Z624" i="3" s="1"/>
  <c r="V624" i="3"/>
  <c r="W624" i="3" s="1"/>
  <c r="S624" i="3"/>
  <c r="T624" i="3" s="1"/>
  <c r="P624" i="3"/>
  <c r="Q624" i="3" s="1"/>
  <c r="M624" i="3"/>
  <c r="N624" i="3" s="1"/>
  <c r="J624" i="3"/>
  <c r="K624" i="3" s="1"/>
  <c r="G624" i="3"/>
  <c r="H624" i="3" s="1"/>
  <c r="D624" i="3"/>
  <c r="E624" i="3" s="1"/>
  <c r="A624" i="3"/>
  <c r="B624" i="3" s="1"/>
  <c r="AE623" i="3"/>
  <c r="AF623" i="3" s="1"/>
  <c r="AB623" i="3"/>
  <c r="AC623" i="3" s="1"/>
  <c r="Z623" i="3"/>
  <c r="Y623" i="3"/>
  <c r="V623" i="3"/>
  <c r="W623" i="3" s="1"/>
  <c r="S623" i="3"/>
  <c r="T623" i="3" s="1"/>
  <c r="Q623" i="3"/>
  <c r="P623" i="3"/>
  <c r="N623" i="3"/>
  <c r="M623" i="3"/>
  <c r="J623" i="3"/>
  <c r="K623" i="3" s="1"/>
  <c r="G623" i="3"/>
  <c r="H623" i="3" s="1"/>
  <c r="E623" i="3"/>
  <c r="D623" i="3"/>
  <c r="B623" i="3"/>
  <c r="A623" i="3"/>
  <c r="AE622" i="3"/>
  <c r="AF622" i="3" s="1"/>
  <c r="AB622" i="3"/>
  <c r="AC622" i="3" s="1"/>
  <c r="Z622" i="3"/>
  <c r="Y622" i="3"/>
  <c r="W622" i="3"/>
  <c r="V622" i="3"/>
  <c r="S622" i="3"/>
  <c r="T622" i="3" s="1"/>
  <c r="P622" i="3"/>
  <c r="Q622" i="3" s="1"/>
  <c r="N622" i="3"/>
  <c r="M622" i="3"/>
  <c r="K622" i="3"/>
  <c r="J622" i="3"/>
  <c r="G622" i="3"/>
  <c r="H622" i="3" s="1"/>
  <c r="D622" i="3"/>
  <c r="E622" i="3" s="1"/>
  <c r="B622" i="3"/>
  <c r="A622" i="3"/>
  <c r="AF621" i="3"/>
  <c r="AE621" i="3"/>
  <c r="AB621" i="3"/>
  <c r="AC621" i="3" s="1"/>
  <c r="Y621" i="3"/>
  <c r="Z621" i="3" s="1"/>
  <c r="W621" i="3"/>
  <c r="V621" i="3"/>
  <c r="T621" i="3"/>
  <c r="S621" i="3"/>
  <c r="P621" i="3"/>
  <c r="Q621" i="3" s="1"/>
  <c r="M621" i="3"/>
  <c r="N621" i="3" s="1"/>
  <c r="K621" i="3"/>
  <c r="J621" i="3"/>
  <c r="H621" i="3"/>
  <c r="G621" i="3"/>
  <c r="D621" i="3"/>
  <c r="E621" i="3" s="1"/>
  <c r="A621" i="3"/>
  <c r="B621" i="3" s="1"/>
  <c r="AF620" i="3"/>
  <c r="AE620" i="3"/>
  <c r="AB620" i="3"/>
  <c r="AC620" i="3" s="1"/>
  <c r="Y620" i="3"/>
  <c r="Z620" i="3" s="1"/>
  <c r="V620" i="3"/>
  <c r="W620" i="3" s="1"/>
  <c r="S620" i="3"/>
  <c r="T620" i="3" s="1"/>
  <c r="P620" i="3"/>
  <c r="Q620" i="3" s="1"/>
  <c r="M620" i="3"/>
  <c r="N620" i="3" s="1"/>
  <c r="J620" i="3"/>
  <c r="K620" i="3" s="1"/>
  <c r="G620" i="3"/>
  <c r="H620" i="3" s="1"/>
  <c r="D620" i="3"/>
  <c r="E620" i="3" s="1"/>
  <c r="A620" i="3"/>
  <c r="B620" i="3" s="1"/>
  <c r="AE619" i="3"/>
  <c r="AF619" i="3" s="1"/>
  <c r="AB619" i="3"/>
  <c r="AC619" i="3" s="1"/>
  <c r="Z619" i="3"/>
  <c r="Y619" i="3"/>
  <c r="V619" i="3"/>
  <c r="W619" i="3" s="1"/>
  <c r="S619" i="3"/>
  <c r="T619" i="3" s="1"/>
  <c r="Q619" i="3"/>
  <c r="P619" i="3"/>
  <c r="N619" i="3"/>
  <c r="M619" i="3"/>
  <c r="J619" i="3"/>
  <c r="K619" i="3" s="1"/>
  <c r="G619" i="3"/>
  <c r="H619" i="3" s="1"/>
  <c r="E619" i="3"/>
  <c r="D619" i="3"/>
  <c r="B619" i="3"/>
  <c r="A619" i="3"/>
  <c r="AE618" i="3"/>
  <c r="AF618" i="3" s="1"/>
  <c r="AB618" i="3"/>
  <c r="AC618" i="3" s="1"/>
  <c r="Z618" i="3"/>
  <c r="Y618" i="3"/>
  <c r="W618" i="3"/>
  <c r="V618" i="3"/>
  <c r="S618" i="3"/>
  <c r="T618" i="3" s="1"/>
  <c r="P618" i="3"/>
  <c r="Q618" i="3" s="1"/>
  <c r="N618" i="3"/>
  <c r="M618" i="3"/>
  <c r="K618" i="3"/>
  <c r="J618" i="3"/>
  <c r="G618" i="3"/>
  <c r="H618" i="3" s="1"/>
  <c r="D618" i="3"/>
  <c r="E618" i="3" s="1"/>
  <c r="B618" i="3"/>
  <c r="A618" i="3"/>
  <c r="AF617" i="3"/>
  <c r="AE617" i="3"/>
  <c r="AB617" i="3"/>
  <c r="AC617" i="3" s="1"/>
  <c r="Y617" i="3"/>
  <c r="Z617" i="3" s="1"/>
  <c r="W617" i="3"/>
  <c r="V617" i="3"/>
  <c r="T617" i="3"/>
  <c r="S617" i="3"/>
  <c r="P617" i="3"/>
  <c r="Q617" i="3" s="1"/>
  <c r="M617" i="3"/>
  <c r="N617" i="3" s="1"/>
  <c r="K617" i="3"/>
  <c r="J617" i="3"/>
  <c r="H617" i="3"/>
  <c r="G617" i="3"/>
  <c r="D617" i="3"/>
  <c r="E617" i="3" s="1"/>
  <c r="A617" i="3"/>
  <c r="B617" i="3" s="1"/>
  <c r="AF616" i="3"/>
  <c r="AE616" i="3"/>
  <c r="AB616" i="3"/>
  <c r="AC616" i="3" s="1"/>
  <c r="Y616" i="3"/>
  <c r="Z616" i="3" s="1"/>
  <c r="V616" i="3"/>
  <c r="W616" i="3" s="1"/>
  <c r="S616" i="3"/>
  <c r="T616" i="3" s="1"/>
  <c r="P616" i="3"/>
  <c r="Q616" i="3" s="1"/>
  <c r="M616" i="3"/>
  <c r="N616" i="3" s="1"/>
  <c r="J616" i="3"/>
  <c r="K616" i="3" s="1"/>
  <c r="G616" i="3"/>
  <c r="H616" i="3" s="1"/>
  <c r="D616" i="3"/>
  <c r="E616" i="3" s="1"/>
  <c r="A616" i="3"/>
  <c r="B616" i="3" s="1"/>
  <c r="AE615" i="3"/>
  <c r="AF615" i="3" s="1"/>
  <c r="AB615" i="3"/>
  <c r="AC615" i="3" s="1"/>
  <c r="Z615" i="3"/>
  <c r="Y615" i="3"/>
  <c r="V615" i="3"/>
  <c r="W615" i="3" s="1"/>
  <c r="S615" i="3"/>
  <c r="T615" i="3" s="1"/>
  <c r="Q615" i="3"/>
  <c r="P615" i="3"/>
  <c r="N615" i="3"/>
  <c r="M615" i="3"/>
  <c r="J615" i="3"/>
  <c r="K615" i="3" s="1"/>
  <c r="G615" i="3"/>
  <c r="H615" i="3" s="1"/>
  <c r="E615" i="3"/>
  <c r="D615" i="3"/>
  <c r="B615" i="3"/>
  <c r="A615" i="3"/>
  <c r="AE614" i="3"/>
  <c r="AF614" i="3" s="1"/>
  <c r="AB614" i="3"/>
  <c r="AC614" i="3" s="1"/>
  <c r="Z614" i="3"/>
  <c r="Y614" i="3"/>
  <c r="W614" i="3"/>
  <c r="V614" i="3"/>
  <c r="S614" i="3"/>
  <c r="T614" i="3" s="1"/>
  <c r="P614" i="3"/>
  <c r="Q614" i="3" s="1"/>
  <c r="N614" i="3"/>
  <c r="M614" i="3"/>
  <c r="K614" i="3"/>
  <c r="J614" i="3"/>
  <c r="G614" i="3"/>
  <c r="H614" i="3" s="1"/>
  <c r="D614" i="3"/>
  <c r="E614" i="3" s="1"/>
  <c r="B614" i="3"/>
  <c r="A614" i="3"/>
  <c r="AF613" i="3"/>
  <c r="AE613" i="3"/>
  <c r="AB613" i="3"/>
  <c r="AC613" i="3" s="1"/>
  <c r="Y613" i="3"/>
  <c r="Z613" i="3" s="1"/>
  <c r="W613" i="3"/>
  <c r="V613" i="3"/>
  <c r="T613" i="3"/>
  <c r="S613" i="3"/>
  <c r="P613" i="3"/>
  <c r="Q613" i="3" s="1"/>
  <c r="M613" i="3"/>
  <c r="N613" i="3" s="1"/>
  <c r="K613" i="3"/>
  <c r="J613" i="3"/>
  <c r="H613" i="3"/>
  <c r="G613" i="3"/>
  <c r="D613" i="3"/>
  <c r="E613" i="3" s="1"/>
  <c r="A613" i="3"/>
  <c r="B613" i="3" s="1"/>
  <c r="AF612" i="3"/>
  <c r="AE612" i="3"/>
  <c r="AB612" i="3"/>
  <c r="AC612" i="3" s="1"/>
  <c r="Y612" i="3"/>
  <c r="Z612" i="3" s="1"/>
  <c r="V612" i="3"/>
  <c r="W612" i="3" s="1"/>
  <c r="S612" i="3"/>
  <c r="T612" i="3" s="1"/>
  <c r="P612" i="3"/>
  <c r="Q612" i="3" s="1"/>
  <c r="M612" i="3"/>
  <c r="N612" i="3" s="1"/>
  <c r="J612" i="3"/>
  <c r="K612" i="3" s="1"/>
  <c r="G612" i="3"/>
  <c r="H612" i="3" s="1"/>
  <c r="D612" i="3"/>
  <c r="E612" i="3" s="1"/>
  <c r="A612" i="3"/>
  <c r="B612" i="3" s="1"/>
  <c r="AE611" i="3"/>
  <c r="AF611" i="3" s="1"/>
  <c r="AB611" i="3"/>
  <c r="AC611" i="3" s="1"/>
  <c r="Z611" i="3"/>
  <c r="Y611" i="3"/>
  <c r="V611" i="3"/>
  <c r="W611" i="3" s="1"/>
  <c r="S611" i="3"/>
  <c r="T611" i="3" s="1"/>
  <c r="Q611" i="3"/>
  <c r="P611" i="3"/>
  <c r="N611" i="3"/>
  <c r="M611" i="3"/>
  <c r="J611" i="3"/>
  <c r="K611" i="3" s="1"/>
  <c r="G611" i="3"/>
  <c r="H611" i="3" s="1"/>
  <c r="E611" i="3"/>
  <c r="D611" i="3"/>
  <c r="B611" i="3"/>
  <c r="A611" i="3"/>
  <c r="AE610" i="3"/>
  <c r="AF610" i="3" s="1"/>
  <c r="AB610" i="3"/>
  <c r="AC610" i="3" s="1"/>
  <c r="Z610" i="3"/>
  <c r="Y610" i="3"/>
  <c r="W610" i="3"/>
  <c r="V610" i="3"/>
  <c r="S610" i="3"/>
  <c r="T610" i="3" s="1"/>
  <c r="P610" i="3"/>
  <c r="Q610" i="3" s="1"/>
  <c r="N610" i="3"/>
  <c r="M610" i="3"/>
  <c r="K610" i="3"/>
  <c r="J610" i="3"/>
  <c r="G610" i="3"/>
  <c r="H610" i="3" s="1"/>
  <c r="D610" i="3"/>
  <c r="E610" i="3" s="1"/>
  <c r="B610" i="3"/>
  <c r="A610" i="3"/>
  <c r="AF609" i="3"/>
  <c r="AE609" i="3"/>
  <c r="AB609" i="3"/>
  <c r="AC609" i="3" s="1"/>
  <c r="Y609" i="3"/>
  <c r="Z609" i="3" s="1"/>
  <c r="W609" i="3"/>
  <c r="V609" i="3"/>
  <c r="S609" i="3"/>
  <c r="T609" i="3" s="1"/>
  <c r="P609" i="3"/>
  <c r="Q609" i="3" s="1"/>
  <c r="M609" i="3"/>
  <c r="N609" i="3" s="1"/>
  <c r="J609" i="3"/>
  <c r="K609" i="3" s="1"/>
  <c r="G609" i="3"/>
  <c r="H609" i="3" s="1"/>
  <c r="D609" i="3"/>
  <c r="E609" i="3" s="1"/>
  <c r="A609" i="3"/>
  <c r="B609" i="3" s="1"/>
  <c r="AF608" i="3"/>
  <c r="AE608" i="3"/>
  <c r="AB608" i="3"/>
  <c r="AC608" i="3" s="1"/>
  <c r="Y608" i="3"/>
  <c r="Z608" i="3" s="1"/>
  <c r="V608" i="3"/>
  <c r="W608" i="3" s="1"/>
  <c r="S608" i="3"/>
  <c r="T608" i="3" s="1"/>
  <c r="P608" i="3"/>
  <c r="Q608" i="3" s="1"/>
  <c r="M608" i="3"/>
  <c r="N608" i="3" s="1"/>
  <c r="J608" i="3"/>
  <c r="K608" i="3" s="1"/>
  <c r="H608" i="3"/>
  <c r="G608" i="3"/>
  <c r="D608" i="3"/>
  <c r="E608" i="3" s="1"/>
  <c r="A608" i="3"/>
  <c r="B608" i="3" s="1"/>
  <c r="AE607" i="3"/>
  <c r="AF607" i="3" s="1"/>
  <c r="AB607" i="3"/>
  <c r="AC607" i="3" s="1"/>
  <c r="Y607" i="3"/>
  <c r="Z607" i="3" s="1"/>
  <c r="V607" i="3"/>
  <c r="W607" i="3" s="1"/>
  <c r="S607" i="3"/>
  <c r="T607" i="3" s="1"/>
  <c r="P607" i="3"/>
  <c r="Q607" i="3" s="1"/>
  <c r="M607" i="3"/>
  <c r="N607" i="3" s="1"/>
  <c r="J607" i="3"/>
  <c r="K607" i="3" s="1"/>
  <c r="G607" i="3"/>
  <c r="H607" i="3" s="1"/>
  <c r="E607" i="3"/>
  <c r="D607" i="3"/>
  <c r="A607" i="3"/>
  <c r="B607" i="3" s="1"/>
  <c r="AE606" i="3"/>
  <c r="AF606" i="3" s="1"/>
  <c r="AB606" i="3"/>
  <c r="AC606" i="3" s="1"/>
  <c r="Y606" i="3"/>
  <c r="Z606" i="3" s="1"/>
  <c r="V606" i="3"/>
  <c r="W606" i="3" s="1"/>
  <c r="S606" i="3"/>
  <c r="T606" i="3" s="1"/>
  <c r="P606" i="3"/>
  <c r="Q606" i="3" s="1"/>
  <c r="N606" i="3"/>
  <c r="M606" i="3"/>
  <c r="J606" i="3"/>
  <c r="K606" i="3" s="1"/>
  <c r="G606" i="3"/>
  <c r="H606" i="3" s="1"/>
  <c r="D606" i="3"/>
  <c r="E606" i="3" s="1"/>
  <c r="A606" i="3"/>
  <c r="B606" i="3" s="1"/>
  <c r="AE605" i="3"/>
  <c r="AF605" i="3" s="1"/>
  <c r="AB605" i="3"/>
  <c r="AC605" i="3" s="1"/>
  <c r="Y605" i="3"/>
  <c r="Z605" i="3" s="1"/>
  <c r="W605" i="3"/>
  <c r="V605" i="3"/>
  <c r="S605" i="3"/>
  <c r="T605" i="3" s="1"/>
  <c r="P605" i="3"/>
  <c r="Q605" i="3" s="1"/>
  <c r="M605" i="3"/>
  <c r="N605" i="3" s="1"/>
  <c r="J605" i="3"/>
  <c r="K605" i="3" s="1"/>
  <c r="G605" i="3"/>
  <c r="H605" i="3" s="1"/>
  <c r="D605" i="3"/>
  <c r="E605" i="3" s="1"/>
  <c r="A605" i="3"/>
  <c r="B605" i="3" s="1"/>
  <c r="AF604" i="3"/>
  <c r="AE604" i="3"/>
  <c r="AB604" i="3"/>
  <c r="AC604" i="3" s="1"/>
  <c r="Y604" i="3"/>
  <c r="Z604" i="3" s="1"/>
  <c r="V604" i="3"/>
  <c r="W604" i="3" s="1"/>
  <c r="S604" i="3"/>
  <c r="T604" i="3" s="1"/>
  <c r="P604" i="3"/>
  <c r="Q604" i="3" s="1"/>
  <c r="M604" i="3"/>
  <c r="N604" i="3" s="1"/>
  <c r="J604" i="3"/>
  <c r="K604" i="3" s="1"/>
  <c r="H604" i="3"/>
  <c r="G604" i="3"/>
  <c r="D604" i="3"/>
  <c r="E604" i="3" s="1"/>
  <c r="A604" i="3"/>
  <c r="B604" i="3" s="1"/>
  <c r="AE603" i="3"/>
  <c r="AF603" i="3" s="1"/>
  <c r="AB603" i="3"/>
  <c r="AC603" i="3" s="1"/>
  <c r="Y603" i="3"/>
  <c r="Z603" i="3" s="1"/>
  <c r="V603" i="3"/>
  <c r="W603" i="3" s="1"/>
  <c r="S603" i="3"/>
  <c r="T603" i="3" s="1"/>
  <c r="P603" i="3"/>
  <c r="Q603" i="3" s="1"/>
  <c r="M603" i="3"/>
  <c r="N603" i="3" s="1"/>
  <c r="J603" i="3"/>
  <c r="K603" i="3" s="1"/>
  <c r="G603" i="3"/>
  <c r="H603" i="3" s="1"/>
  <c r="E603" i="3"/>
  <c r="D603" i="3"/>
  <c r="A603" i="3"/>
  <c r="B603" i="3" s="1"/>
  <c r="AE602" i="3"/>
  <c r="AF602" i="3" s="1"/>
  <c r="AB602" i="3"/>
  <c r="AC602" i="3" s="1"/>
  <c r="Y602" i="3"/>
  <c r="Z602" i="3" s="1"/>
  <c r="V602" i="3"/>
  <c r="W602" i="3" s="1"/>
  <c r="S602" i="3"/>
  <c r="T602" i="3" s="1"/>
  <c r="P602" i="3"/>
  <c r="Q602" i="3" s="1"/>
  <c r="N602" i="3"/>
  <c r="M602" i="3"/>
  <c r="J602" i="3"/>
  <c r="K602" i="3" s="1"/>
  <c r="G602" i="3"/>
  <c r="H602" i="3" s="1"/>
  <c r="D602" i="3"/>
  <c r="E602" i="3" s="1"/>
  <c r="A602" i="3"/>
  <c r="B602" i="3" s="1"/>
  <c r="AE601" i="3"/>
  <c r="AF601" i="3" s="1"/>
  <c r="AB601" i="3"/>
  <c r="AC601" i="3" s="1"/>
  <c r="Y601" i="3"/>
  <c r="Z601" i="3" s="1"/>
  <c r="W601" i="3"/>
  <c r="V601" i="3"/>
  <c r="S601" i="3"/>
  <c r="T601" i="3" s="1"/>
  <c r="P601" i="3"/>
  <c r="Q601" i="3" s="1"/>
  <c r="M601" i="3"/>
  <c r="N601" i="3" s="1"/>
  <c r="J601" i="3"/>
  <c r="K601" i="3" s="1"/>
  <c r="G601" i="3"/>
  <c r="H601" i="3" s="1"/>
  <c r="D601" i="3"/>
  <c r="E601" i="3" s="1"/>
  <c r="A601" i="3"/>
  <c r="B601" i="3" s="1"/>
  <c r="AF600" i="3"/>
  <c r="AE600" i="3"/>
  <c r="AB600" i="3"/>
  <c r="AC600" i="3" s="1"/>
  <c r="Y600" i="3"/>
  <c r="Z600" i="3" s="1"/>
  <c r="V600" i="3"/>
  <c r="W600" i="3" s="1"/>
  <c r="S600" i="3"/>
  <c r="T600" i="3" s="1"/>
  <c r="P600" i="3"/>
  <c r="Q600" i="3" s="1"/>
  <c r="M600" i="3"/>
  <c r="N600" i="3" s="1"/>
  <c r="J600" i="3"/>
  <c r="K600" i="3" s="1"/>
  <c r="H600" i="3"/>
  <c r="G600" i="3"/>
  <c r="D600" i="3"/>
  <c r="E600" i="3" s="1"/>
  <c r="A600" i="3"/>
  <c r="B600" i="3" s="1"/>
  <c r="AE599" i="3"/>
  <c r="AF599" i="3" s="1"/>
  <c r="AB599" i="3"/>
  <c r="AC599" i="3" s="1"/>
  <c r="Y599" i="3"/>
  <c r="Z599" i="3" s="1"/>
  <c r="V599" i="3"/>
  <c r="W599" i="3" s="1"/>
  <c r="S599" i="3"/>
  <c r="T599" i="3" s="1"/>
  <c r="P599" i="3"/>
  <c r="Q599" i="3" s="1"/>
  <c r="M599" i="3"/>
  <c r="N599" i="3" s="1"/>
  <c r="J599" i="3"/>
  <c r="K599" i="3" s="1"/>
  <c r="G599" i="3"/>
  <c r="H599" i="3" s="1"/>
  <c r="E599" i="3"/>
  <c r="D599" i="3"/>
  <c r="A599" i="3"/>
  <c r="B599" i="3" s="1"/>
  <c r="AE598" i="3"/>
  <c r="AF598" i="3" s="1"/>
  <c r="AB598" i="3"/>
  <c r="AC598" i="3" s="1"/>
  <c r="Y598" i="3"/>
  <c r="Z598" i="3" s="1"/>
  <c r="V598" i="3"/>
  <c r="W598" i="3" s="1"/>
  <c r="S598" i="3"/>
  <c r="T598" i="3" s="1"/>
  <c r="P598" i="3"/>
  <c r="Q598" i="3" s="1"/>
  <c r="N598" i="3"/>
  <c r="M598" i="3"/>
  <c r="J598" i="3"/>
  <c r="K598" i="3" s="1"/>
  <c r="G598" i="3"/>
  <c r="H598" i="3" s="1"/>
  <c r="D598" i="3"/>
  <c r="E598" i="3" s="1"/>
  <c r="A598" i="3"/>
  <c r="B598" i="3" s="1"/>
  <c r="AE597" i="3"/>
  <c r="AF597" i="3" s="1"/>
  <c r="AB597" i="3"/>
  <c r="AC597" i="3" s="1"/>
  <c r="Y597" i="3"/>
  <c r="Z597" i="3" s="1"/>
  <c r="W597" i="3"/>
  <c r="V597" i="3"/>
  <c r="S597" i="3"/>
  <c r="T597" i="3" s="1"/>
  <c r="P597" i="3"/>
  <c r="Q597" i="3" s="1"/>
  <c r="M597" i="3"/>
  <c r="N597" i="3" s="1"/>
  <c r="J597" i="3"/>
  <c r="K597" i="3" s="1"/>
  <c r="G597" i="3"/>
  <c r="H597" i="3" s="1"/>
  <c r="D597" i="3"/>
  <c r="E597" i="3" s="1"/>
  <c r="A597" i="3"/>
  <c r="B597" i="3" s="1"/>
  <c r="AF596" i="3"/>
  <c r="AE596" i="3"/>
  <c r="AB596" i="3"/>
  <c r="AC596" i="3" s="1"/>
  <c r="Y596" i="3"/>
  <c r="Z596" i="3" s="1"/>
  <c r="V596" i="3"/>
  <c r="W596" i="3" s="1"/>
  <c r="S596" i="3"/>
  <c r="T596" i="3" s="1"/>
  <c r="P596" i="3"/>
  <c r="Q596" i="3" s="1"/>
  <c r="M596" i="3"/>
  <c r="N596" i="3" s="1"/>
  <c r="J596" i="3"/>
  <c r="K596" i="3" s="1"/>
  <c r="H596" i="3"/>
  <c r="G596" i="3"/>
  <c r="D596" i="3"/>
  <c r="E596" i="3" s="1"/>
  <c r="A596" i="3"/>
  <c r="B596" i="3" s="1"/>
  <c r="AE595" i="3"/>
  <c r="AF595" i="3" s="1"/>
  <c r="AB595" i="3"/>
  <c r="AC595" i="3" s="1"/>
  <c r="Y595" i="3"/>
  <c r="Z595" i="3" s="1"/>
  <c r="V595" i="3"/>
  <c r="W595" i="3" s="1"/>
  <c r="S595" i="3"/>
  <c r="T595" i="3" s="1"/>
  <c r="P595" i="3"/>
  <c r="Q595" i="3" s="1"/>
  <c r="M595" i="3"/>
  <c r="N595" i="3" s="1"/>
  <c r="J595" i="3"/>
  <c r="K595" i="3" s="1"/>
  <c r="G595" i="3"/>
  <c r="H595" i="3" s="1"/>
  <c r="E595" i="3"/>
  <c r="D595" i="3"/>
  <c r="A595" i="3"/>
  <c r="B595" i="3" s="1"/>
  <c r="AE594" i="3"/>
  <c r="AF594" i="3" s="1"/>
  <c r="AB594" i="3"/>
  <c r="AC594" i="3" s="1"/>
  <c r="Y594" i="3"/>
  <c r="Z594" i="3" s="1"/>
  <c r="V594" i="3"/>
  <c r="W594" i="3" s="1"/>
  <c r="S594" i="3"/>
  <c r="T594" i="3" s="1"/>
  <c r="P594" i="3"/>
  <c r="Q594" i="3" s="1"/>
  <c r="N594" i="3"/>
  <c r="M594" i="3"/>
  <c r="J594" i="3"/>
  <c r="K594" i="3" s="1"/>
  <c r="G594" i="3"/>
  <c r="H594" i="3" s="1"/>
  <c r="D594" i="3"/>
  <c r="E594" i="3" s="1"/>
  <c r="A594" i="3"/>
  <c r="B594" i="3" s="1"/>
  <c r="AE593" i="3"/>
  <c r="AF593" i="3" s="1"/>
  <c r="AB593" i="3"/>
  <c r="AC593" i="3" s="1"/>
  <c r="Y593" i="3"/>
  <c r="Z593" i="3" s="1"/>
  <c r="W593" i="3"/>
  <c r="V593" i="3"/>
  <c r="S593" i="3"/>
  <c r="T593" i="3" s="1"/>
  <c r="P593" i="3"/>
  <c r="Q593" i="3" s="1"/>
  <c r="M593" i="3"/>
  <c r="N593" i="3" s="1"/>
  <c r="J593" i="3"/>
  <c r="K593" i="3" s="1"/>
  <c r="G593" i="3"/>
  <c r="H593" i="3" s="1"/>
  <c r="D593" i="3"/>
  <c r="E593" i="3" s="1"/>
  <c r="A593" i="3"/>
  <c r="B593" i="3" s="1"/>
  <c r="AF592" i="3"/>
  <c r="AE592" i="3"/>
  <c r="AB592" i="3"/>
  <c r="AC592" i="3" s="1"/>
  <c r="Y592" i="3"/>
  <c r="Z592" i="3" s="1"/>
  <c r="V592" i="3"/>
  <c r="W592" i="3" s="1"/>
  <c r="S592" i="3"/>
  <c r="T592" i="3" s="1"/>
  <c r="P592" i="3"/>
  <c r="Q592" i="3" s="1"/>
  <c r="M592" i="3"/>
  <c r="N592" i="3" s="1"/>
  <c r="J592" i="3"/>
  <c r="K592" i="3" s="1"/>
  <c r="H592" i="3"/>
  <c r="G592" i="3"/>
  <c r="D592" i="3"/>
  <c r="E592" i="3" s="1"/>
  <c r="A592" i="3"/>
  <c r="B592" i="3" s="1"/>
  <c r="AE591" i="3"/>
  <c r="AF591" i="3" s="1"/>
  <c r="AB591" i="3"/>
  <c r="AC591" i="3" s="1"/>
  <c r="Y591" i="3"/>
  <c r="Z591" i="3" s="1"/>
  <c r="V591" i="3"/>
  <c r="W591" i="3" s="1"/>
  <c r="S591" i="3"/>
  <c r="T591" i="3" s="1"/>
  <c r="P591" i="3"/>
  <c r="Q591" i="3" s="1"/>
  <c r="M591" i="3"/>
  <c r="N591" i="3" s="1"/>
  <c r="J591" i="3"/>
  <c r="K591" i="3" s="1"/>
  <c r="G591" i="3"/>
  <c r="H591" i="3" s="1"/>
  <c r="E591" i="3"/>
  <c r="D591" i="3"/>
  <c r="A591" i="3"/>
  <c r="B591" i="3" s="1"/>
  <c r="AE590" i="3"/>
  <c r="AF590" i="3" s="1"/>
  <c r="AB590" i="3"/>
  <c r="AC590" i="3" s="1"/>
  <c r="Y590" i="3"/>
  <c r="Z590" i="3" s="1"/>
  <c r="V590" i="3"/>
  <c r="W590" i="3" s="1"/>
  <c r="S590" i="3"/>
  <c r="T590" i="3" s="1"/>
  <c r="P590" i="3"/>
  <c r="Q590" i="3" s="1"/>
  <c r="N590" i="3"/>
  <c r="M590" i="3"/>
  <c r="J590" i="3"/>
  <c r="K590" i="3" s="1"/>
  <c r="G590" i="3"/>
  <c r="H590" i="3" s="1"/>
  <c r="D590" i="3"/>
  <c r="E590" i="3" s="1"/>
  <c r="A590" i="3"/>
  <c r="B590" i="3" s="1"/>
  <c r="AE589" i="3"/>
  <c r="AF589" i="3" s="1"/>
  <c r="AB589" i="3"/>
  <c r="AC589" i="3" s="1"/>
  <c r="Y589" i="3"/>
  <c r="Z589" i="3" s="1"/>
  <c r="W589" i="3"/>
  <c r="V589" i="3"/>
  <c r="S589" i="3"/>
  <c r="T589" i="3" s="1"/>
  <c r="P589" i="3"/>
  <c r="Q589" i="3" s="1"/>
  <c r="M589" i="3"/>
  <c r="N589" i="3" s="1"/>
  <c r="J589" i="3"/>
  <c r="K589" i="3" s="1"/>
  <c r="G589" i="3"/>
  <c r="H589" i="3" s="1"/>
  <c r="D589" i="3"/>
  <c r="E589" i="3" s="1"/>
  <c r="A589" i="3"/>
  <c r="B589" i="3" s="1"/>
  <c r="AF588" i="3"/>
  <c r="AE588" i="3"/>
  <c r="AB588" i="3"/>
  <c r="AC588" i="3" s="1"/>
  <c r="Y588" i="3"/>
  <c r="Z588" i="3" s="1"/>
  <c r="V588" i="3"/>
  <c r="W588" i="3" s="1"/>
  <c r="S588" i="3"/>
  <c r="T588" i="3" s="1"/>
  <c r="P588" i="3"/>
  <c r="Q588" i="3" s="1"/>
  <c r="M588" i="3"/>
  <c r="N588" i="3" s="1"/>
  <c r="J588" i="3"/>
  <c r="K588" i="3" s="1"/>
  <c r="H588" i="3"/>
  <c r="G588" i="3"/>
  <c r="D588" i="3"/>
  <c r="E588" i="3" s="1"/>
  <c r="A588" i="3"/>
  <c r="B588" i="3" s="1"/>
  <c r="AE587" i="3"/>
  <c r="AF587" i="3" s="1"/>
  <c r="AB587" i="3"/>
  <c r="AC587" i="3" s="1"/>
  <c r="Y587" i="3"/>
  <c r="Z587" i="3" s="1"/>
  <c r="V587" i="3"/>
  <c r="W587" i="3" s="1"/>
  <c r="S587" i="3"/>
  <c r="T587" i="3" s="1"/>
  <c r="P587" i="3"/>
  <c r="Q587" i="3" s="1"/>
  <c r="M587" i="3"/>
  <c r="N587" i="3" s="1"/>
  <c r="J587" i="3"/>
  <c r="K587" i="3" s="1"/>
  <c r="G587" i="3"/>
  <c r="H587" i="3" s="1"/>
  <c r="E587" i="3"/>
  <c r="D587" i="3"/>
  <c r="A587" i="3"/>
  <c r="B587" i="3" s="1"/>
  <c r="AE586" i="3"/>
  <c r="AF586" i="3" s="1"/>
  <c r="AB586" i="3"/>
  <c r="AC586" i="3" s="1"/>
  <c r="Y586" i="3"/>
  <c r="Z586" i="3" s="1"/>
  <c r="V586" i="3"/>
  <c r="W586" i="3" s="1"/>
  <c r="S586" i="3"/>
  <c r="T586" i="3" s="1"/>
  <c r="P586" i="3"/>
  <c r="Q586" i="3" s="1"/>
  <c r="N586" i="3"/>
  <c r="M586" i="3"/>
  <c r="J586" i="3"/>
  <c r="K586" i="3" s="1"/>
  <c r="G586" i="3"/>
  <c r="H586" i="3" s="1"/>
  <c r="D586" i="3"/>
  <c r="E586" i="3" s="1"/>
  <c r="A586" i="3"/>
  <c r="B586" i="3" s="1"/>
  <c r="AE585" i="3"/>
  <c r="AF585" i="3" s="1"/>
  <c r="AB585" i="3"/>
  <c r="AC585" i="3" s="1"/>
  <c r="Y585" i="3"/>
  <c r="Z585" i="3" s="1"/>
  <c r="W585" i="3"/>
  <c r="V585" i="3"/>
  <c r="S585" i="3"/>
  <c r="T585" i="3" s="1"/>
  <c r="P585" i="3"/>
  <c r="Q585" i="3" s="1"/>
  <c r="M585" i="3"/>
  <c r="N585" i="3" s="1"/>
  <c r="J585" i="3"/>
  <c r="K585" i="3" s="1"/>
  <c r="G585" i="3"/>
  <c r="H585" i="3" s="1"/>
  <c r="D585" i="3"/>
  <c r="E585" i="3" s="1"/>
  <c r="A585" i="3"/>
  <c r="B585" i="3" s="1"/>
  <c r="AF584" i="3"/>
  <c r="AE584" i="3"/>
  <c r="AB584" i="3"/>
  <c r="AC584" i="3" s="1"/>
  <c r="Y584" i="3"/>
  <c r="Z584" i="3" s="1"/>
  <c r="V584" i="3"/>
  <c r="W584" i="3" s="1"/>
  <c r="S584" i="3"/>
  <c r="T584" i="3" s="1"/>
  <c r="P584" i="3"/>
  <c r="Q584" i="3" s="1"/>
  <c r="M584" i="3"/>
  <c r="N584" i="3" s="1"/>
  <c r="J584" i="3"/>
  <c r="K584" i="3" s="1"/>
  <c r="H584" i="3"/>
  <c r="G584" i="3"/>
  <c r="D584" i="3"/>
  <c r="E584" i="3" s="1"/>
  <c r="A584" i="3"/>
  <c r="B584" i="3" s="1"/>
  <c r="AE583" i="3"/>
  <c r="AF583" i="3" s="1"/>
  <c r="AB583" i="3"/>
  <c r="AC583" i="3" s="1"/>
  <c r="Y583" i="3"/>
  <c r="Z583" i="3" s="1"/>
  <c r="V583" i="3"/>
  <c r="W583" i="3" s="1"/>
  <c r="S583" i="3"/>
  <c r="T583" i="3" s="1"/>
  <c r="P583" i="3"/>
  <c r="Q583" i="3" s="1"/>
  <c r="M583" i="3"/>
  <c r="N583" i="3" s="1"/>
  <c r="J583" i="3"/>
  <c r="K583" i="3" s="1"/>
  <c r="G583" i="3"/>
  <c r="H583" i="3" s="1"/>
  <c r="E583" i="3"/>
  <c r="D583" i="3"/>
  <c r="A583" i="3"/>
  <c r="B583" i="3" s="1"/>
  <c r="AE582" i="3"/>
  <c r="AF582" i="3" s="1"/>
  <c r="AB582" i="3"/>
  <c r="AC582" i="3" s="1"/>
  <c r="Y582" i="3"/>
  <c r="Z582" i="3" s="1"/>
  <c r="V582" i="3"/>
  <c r="W582" i="3" s="1"/>
  <c r="S582" i="3"/>
  <c r="T582" i="3" s="1"/>
  <c r="P582" i="3"/>
  <c r="Q582" i="3" s="1"/>
  <c r="N582" i="3"/>
  <c r="M582" i="3"/>
  <c r="J582" i="3"/>
  <c r="K582" i="3" s="1"/>
  <c r="G582" i="3"/>
  <c r="H582" i="3" s="1"/>
  <c r="D582" i="3"/>
  <c r="E582" i="3" s="1"/>
  <c r="A582" i="3"/>
  <c r="B582" i="3" s="1"/>
  <c r="AE581" i="3"/>
  <c r="AF581" i="3" s="1"/>
  <c r="AB581" i="3"/>
  <c r="AC581" i="3" s="1"/>
  <c r="Y581" i="3"/>
  <c r="Z581" i="3" s="1"/>
  <c r="W581" i="3"/>
  <c r="V581" i="3"/>
  <c r="S581" i="3"/>
  <c r="T581" i="3" s="1"/>
  <c r="P581" i="3"/>
  <c r="Q581" i="3" s="1"/>
  <c r="M581" i="3"/>
  <c r="N581" i="3" s="1"/>
  <c r="J581" i="3"/>
  <c r="K581" i="3" s="1"/>
  <c r="G581" i="3"/>
  <c r="H581" i="3" s="1"/>
  <c r="D581" i="3"/>
  <c r="E581" i="3" s="1"/>
  <c r="A581" i="3"/>
  <c r="B581" i="3" s="1"/>
  <c r="AF580" i="3"/>
  <c r="AE580" i="3"/>
  <c r="AB580" i="3"/>
  <c r="AC580" i="3" s="1"/>
  <c r="Y580" i="3"/>
  <c r="Z580" i="3" s="1"/>
  <c r="V580" i="3"/>
  <c r="W580" i="3" s="1"/>
  <c r="S580" i="3"/>
  <c r="T580" i="3" s="1"/>
  <c r="P580" i="3"/>
  <c r="Q580" i="3" s="1"/>
  <c r="M580" i="3"/>
  <c r="N580" i="3" s="1"/>
  <c r="J580" i="3"/>
  <c r="K580" i="3" s="1"/>
  <c r="H580" i="3"/>
  <c r="G580" i="3"/>
  <c r="D580" i="3"/>
  <c r="E580" i="3" s="1"/>
  <c r="A580" i="3"/>
  <c r="B580" i="3" s="1"/>
  <c r="AE579" i="3"/>
  <c r="AF579" i="3" s="1"/>
  <c r="AB579" i="3"/>
  <c r="AC579" i="3" s="1"/>
  <c r="Y579" i="3"/>
  <c r="Z579" i="3" s="1"/>
  <c r="V579" i="3"/>
  <c r="W579" i="3" s="1"/>
  <c r="S579" i="3"/>
  <c r="T579" i="3" s="1"/>
  <c r="P579" i="3"/>
  <c r="Q579" i="3" s="1"/>
  <c r="M579" i="3"/>
  <c r="N579" i="3" s="1"/>
  <c r="J579" i="3"/>
  <c r="K579" i="3" s="1"/>
  <c r="G579" i="3"/>
  <c r="H579" i="3" s="1"/>
  <c r="E579" i="3"/>
  <c r="D579" i="3"/>
  <c r="A579" i="3"/>
  <c r="B579" i="3" s="1"/>
  <c r="AE578" i="3"/>
  <c r="AF578" i="3" s="1"/>
  <c r="AB578" i="3"/>
  <c r="AC578" i="3" s="1"/>
  <c r="Y578" i="3"/>
  <c r="Z578" i="3" s="1"/>
  <c r="V578" i="3"/>
  <c r="W578" i="3" s="1"/>
  <c r="S578" i="3"/>
  <c r="T578" i="3" s="1"/>
  <c r="P578" i="3"/>
  <c r="Q578" i="3" s="1"/>
  <c r="N578" i="3"/>
  <c r="M578" i="3"/>
  <c r="J578" i="3"/>
  <c r="K578" i="3" s="1"/>
  <c r="G578" i="3"/>
  <c r="H578" i="3" s="1"/>
  <c r="D578" i="3"/>
  <c r="E578" i="3" s="1"/>
  <c r="A578" i="3"/>
  <c r="B578" i="3" s="1"/>
  <c r="AE577" i="3"/>
  <c r="AF577" i="3" s="1"/>
  <c r="AB577" i="3"/>
  <c r="AC577" i="3" s="1"/>
  <c r="Y577" i="3"/>
  <c r="Z577" i="3" s="1"/>
  <c r="W577" i="3"/>
  <c r="V577" i="3"/>
  <c r="S577" i="3"/>
  <c r="T577" i="3" s="1"/>
  <c r="P577" i="3"/>
  <c r="Q577" i="3" s="1"/>
  <c r="M577" i="3"/>
  <c r="N577" i="3" s="1"/>
  <c r="J577" i="3"/>
  <c r="K577" i="3" s="1"/>
  <c r="G577" i="3"/>
  <c r="H577" i="3" s="1"/>
  <c r="D577" i="3"/>
  <c r="E577" i="3" s="1"/>
  <c r="A577" i="3"/>
  <c r="B577" i="3" s="1"/>
  <c r="AF576" i="3"/>
  <c r="AE576" i="3"/>
  <c r="AB576" i="3"/>
  <c r="AC576" i="3" s="1"/>
  <c r="Y576" i="3"/>
  <c r="Z576" i="3" s="1"/>
  <c r="V576" i="3"/>
  <c r="W576" i="3" s="1"/>
  <c r="S576" i="3"/>
  <c r="T576" i="3" s="1"/>
  <c r="P576" i="3"/>
  <c r="Q576" i="3" s="1"/>
  <c r="M576" i="3"/>
  <c r="N576" i="3" s="1"/>
  <c r="J576" i="3"/>
  <c r="K576" i="3" s="1"/>
  <c r="H576" i="3"/>
  <c r="G576" i="3"/>
  <c r="D576" i="3"/>
  <c r="E576" i="3" s="1"/>
  <c r="A576" i="3"/>
  <c r="B576" i="3" s="1"/>
  <c r="AE575" i="3"/>
  <c r="AF575" i="3" s="1"/>
  <c r="AB575" i="3"/>
  <c r="AC575" i="3" s="1"/>
  <c r="Y575" i="3"/>
  <c r="Z575" i="3" s="1"/>
  <c r="V575" i="3"/>
  <c r="W575" i="3" s="1"/>
  <c r="S575" i="3"/>
  <c r="T575" i="3" s="1"/>
  <c r="P575" i="3"/>
  <c r="Q575" i="3" s="1"/>
  <c r="M575" i="3"/>
  <c r="N575" i="3" s="1"/>
  <c r="J575" i="3"/>
  <c r="K575" i="3" s="1"/>
  <c r="G575" i="3"/>
  <c r="H575" i="3" s="1"/>
  <c r="E575" i="3"/>
  <c r="D575" i="3"/>
  <c r="A575" i="3"/>
  <c r="B575" i="3" s="1"/>
  <c r="AE574" i="3"/>
  <c r="AF574" i="3" s="1"/>
  <c r="AB574" i="3"/>
  <c r="AC574" i="3" s="1"/>
  <c r="Y574" i="3"/>
  <c r="Z574" i="3" s="1"/>
  <c r="V574" i="3"/>
  <c r="W574" i="3" s="1"/>
  <c r="S574" i="3"/>
  <c r="T574" i="3" s="1"/>
  <c r="P574" i="3"/>
  <c r="Q574" i="3" s="1"/>
  <c r="N574" i="3"/>
  <c r="M574" i="3"/>
  <c r="J574" i="3"/>
  <c r="K574" i="3" s="1"/>
  <c r="G574" i="3"/>
  <c r="H574" i="3" s="1"/>
  <c r="D574" i="3"/>
  <c r="E574" i="3" s="1"/>
  <c r="A574" i="3"/>
  <c r="B574" i="3" s="1"/>
  <c r="AE573" i="3"/>
  <c r="AF573" i="3" s="1"/>
  <c r="AB573" i="3"/>
  <c r="AC573" i="3" s="1"/>
  <c r="Y573" i="3"/>
  <c r="Z573" i="3" s="1"/>
  <c r="W573" i="3"/>
  <c r="V573" i="3"/>
  <c r="S573" i="3"/>
  <c r="T573" i="3" s="1"/>
  <c r="P573" i="3"/>
  <c r="Q573" i="3" s="1"/>
  <c r="M573" i="3"/>
  <c r="N573" i="3" s="1"/>
  <c r="J573" i="3"/>
  <c r="K573" i="3" s="1"/>
  <c r="G573" i="3"/>
  <c r="H573" i="3" s="1"/>
  <c r="D573" i="3"/>
  <c r="E573" i="3" s="1"/>
  <c r="A573" i="3"/>
  <c r="B573" i="3" s="1"/>
  <c r="AF572" i="3"/>
  <c r="AE572" i="3"/>
  <c r="AB572" i="3"/>
  <c r="AC572" i="3" s="1"/>
  <c r="Y572" i="3"/>
  <c r="Z572" i="3" s="1"/>
  <c r="V572" i="3"/>
  <c r="W572" i="3" s="1"/>
  <c r="S572" i="3"/>
  <c r="T572" i="3" s="1"/>
  <c r="P572" i="3"/>
  <c r="Q572" i="3" s="1"/>
  <c r="M572" i="3"/>
  <c r="N572" i="3" s="1"/>
  <c r="J572" i="3"/>
  <c r="K572" i="3" s="1"/>
  <c r="H572" i="3"/>
  <c r="G572" i="3"/>
  <c r="D572" i="3"/>
  <c r="E572" i="3" s="1"/>
  <c r="A572" i="3"/>
  <c r="B572" i="3" s="1"/>
  <c r="AE571" i="3"/>
  <c r="AF571" i="3" s="1"/>
  <c r="AB571" i="3"/>
  <c r="AC571" i="3" s="1"/>
  <c r="Y571" i="3"/>
  <c r="Z571" i="3" s="1"/>
  <c r="V571" i="3"/>
  <c r="W571" i="3" s="1"/>
  <c r="S571" i="3"/>
  <c r="T571" i="3" s="1"/>
  <c r="P571" i="3"/>
  <c r="Q571" i="3" s="1"/>
  <c r="M571" i="3"/>
  <c r="N571" i="3" s="1"/>
  <c r="J571" i="3"/>
  <c r="K571" i="3" s="1"/>
  <c r="G571" i="3"/>
  <c r="H571" i="3" s="1"/>
  <c r="E571" i="3"/>
  <c r="D571" i="3"/>
  <c r="A571" i="3"/>
  <c r="B571" i="3" s="1"/>
  <c r="AE570" i="3"/>
  <c r="AF570" i="3" s="1"/>
  <c r="AB570" i="3"/>
  <c r="AC570" i="3" s="1"/>
  <c r="Y570" i="3"/>
  <c r="Z570" i="3" s="1"/>
  <c r="V570" i="3"/>
  <c r="W570" i="3" s="1"/>
  <c r="S570" i="3"/>
  <c r="T570" i="3" s="1"/>
  <c r="P570" i="3"/>
  <c r="Q570" i="3" s="1"/>
  <c r="N570" i="3"/>
  <c r="M570" i="3"/>
  <c r="J570" i="3"/>
  <c r="K570" i="3" s="1"/>
  <c r="G570" i="3"/>
  <c r="H570" i="3" s="1"/>
  <c r="D570" i="3"/>
  <c r="E570" i="3" s="1"/>
  <c r="A570" i="3"/>
  <c r="B570" i="3" s="1"/>
  <c r="AE569" i="3"/>
  <c r="AF569" i="3" s="1"/>
  <c r="AB569" i="3"/>
  <c r="AC569" i="3" s="1"/>
  <c r="Y569" i="3"/>
  <c r="Z569" i="3" s="1"/>
  <c r="V569" i="3"/>
  <c r="W569" i="3" s="1"/>
  <c r="S569" i="3"/>
  <c r="T569" i="3" s="1"/>
  <c r="P569" i="3"/>
  <c r="Q569" i="3" s="1"/>
  <c r="N569" i="3"/>
  <c r="M569" i="3"/>
  <c r="K569" i="3"/>
  <c r="J569" i="3"/>
  <c r="H569" i="3"/>
  <c r="G569" i="3"/>
  <c r="D569" i="3"/>
  <c r="E569" i="3" s="1"/>
  <c r="A569" i="3"/>
  <c r="B569" i="3" s="1"/>
  <c r="AE568" i="3"/>
  <c r="AF568" i="3" s="1"/>
  <c r="AB568" i="3"/>
  <c r="AC568" i="3" s="1"/>
  <c r="Y568" i="3"/>
  <c r="Z568" i="3" s="1"/>
  <c r="V568" i="3"/>
  <c r="W568" i="3" s="1"/>
  <c r="S568" i="3"/>
  <c r="T568" i="3" s="1"/>
  <c r="P568" i="3"/>
  <c r="Q568" i="3" s="1"/>
  <c r="M568" i="3"/>
  <c r="N568" i="3" s="1"/>
  <c r="J568" i="3"/>
  <c r="K568" i="3" s="1"/>
  <c r="G568" i="3"/>
  <c r="H568" i="3" s="1"/>
  <c r="D568" i="3"/>
  <c r="E568" i="3" s="1"/>
  <c r="A568" i="3"/>
  <c r="B568" i="3" s="1"/>
  <c r="AF567" i="3"/>
  <c r="AE567" i="3"/>
  <c r="AB567" i="3"/>
  <c r="AC567" i="3" s="1"/>
  <c r="Y567" i="3"/>
  <c r="Z567" i="3" s="1"/>
  <c r="V567" i="3"/>
  <c r="W567" i="3" s="1"/>
  <c r="T567" i="3"/>
  <c r="S567" i="3"/>
  <c r="Q567" i="3"/>
  <c r="P567" i="3"/>
  <c r="M567" i="3"/>
  <c r="N567" i="3" s="1"/>
  <c r="J567" i="3"/>
  <c r="K567" i="3" s="1"/>
  <c r="H567" i="3"/>
  <c r="G567" i="3"/>
  <c r="E567" i="3"/>
  <c r="D567" i="3"/>
  <c r="A567" i="3"/>
  <c r="B567" i="3" s="1"/>
  <c r="AE566" i="3"/>
  <c r="AF566" i="3" s="1"/>
  <c r="AB566" i="3"/>
  <c r="AC566" i="3" s="1"/>
  <c r="Y566" i="3"/>
  <c r="Z566" i="3" s="1"/>
  <c r="V566" i="3"/>
  <c r="W566" i="3" s="1"/>
  <c r="S566" i="3"/>
  <c r="T566" i="3" s="1"/>
  <c r="Q566" i="3"/>
  <c r="P566" i="3"/>
  <c r="N566" i="3"/>
  <c r="M566" i="3"/>
  <c r="K566" i="3"/>
  <c r="J566" i="3"/>
  <c r="G566" i="3"/>
  <c r="H566" i="3" s="1"/>
  <c r="D566" i="3"/>
  <c r="E566" i="3" s="1"/>
  <c r="A566" i="3"/>
  <c r="B566" i="3" s="1"/>
  <c r="AE565" i="3"/>
  <c r="AF565" i="3" s="1"/>
  <c r="AB565" i="3"/>
  <c r="AC565" i="3" s="1"/>
  <c r="Y565" i="3"/>
  <c r="Z565" i="3" s="1"/>
  <c r="V565" i="3"/>
  <c r="W565" i="3" s="1"/>
  <c r="S565" i="3"/>
  <c r="T565" i="3" s="1"/>
  <c r="P565" i="3"/>
  <c r="Q565" i="3" s="1"/>
  <c r="M565" i="3"/>
  <c r="N565" i="3" s="1"/>
  <c r="J565" i="3"/>
  <c r="K565" i="3" s="1"/>
  <c r="G565" i="3"/>
  <c r="H565" i="3" s="1"/>
  <c r="D565" i="3"/>
  <c r="E565" i="3" s="1"/>
  <c r="B565" i="3"/>
  <c r="A565" i="3"/>
  <c r="AF564" i="3"/>
  <c r="AE564" i="3"/>
  <c r="AB564" i="3"/>
  <c r="AC564" i="3" s="1"/>
  <c r="Y564" i="3"/>
  <c r="Z564" i="3" s="1"/>
  <c r="W564" i="3"/>
  <c r="V564" i="3"/>
  <c r="T564" i="3"/>
  <c r="S564" i="3"/>
  <c r="P564" i="3"/>
  <c r="Q564" i="3" s="1"/>
  <c r="M564" i="3"/>
  <c r="N564" i="3" s="1"/>
  <c r="K564" i="3"/>
  <c r="J564" i="3"/>
  <c r="H564" i="3"/>
  <c r="G564" i="3"/>
  <c r="D564" i="3"/>
  <c r="E564" i="3" s="1"/>
  <c r="A564" i="3"/>
  <c r="B564" i="3" s="1"/>
  <c r="AF563" i="3"/>
  <c r="AE563" i="3"/>
  <c r="AB563" i="3"/>
  <c r="AC563" i="3" s="1"/>
  <c r="Y563" i="3"/>
  <c r="Z563" i="3" s="1"/>
  <c r="V563" i="3"/>
  <c r="W563" i="3" s="1"/>
  <c r="T563" i="3"/>
  <c r="S563" i="3"/>
  <c r="Q563" i="3"/>
  <c r="P563" i="3"/>
  <c r="N563" i="3"/>
  <c r="M563" i="3"/>
  <c r="J563" i="3"/>
  <c r="K563" i="3" s="1"/>
  <c r="G563" i="3"/>
  <c r="H563" i="3" s="1"/>
  <c r="D563" i="3"/>
  <c r="E563" i="3" s="1"/>
  <c r="A563" i="3"/>
  <c r="B563" i="3" s="1"/>
  <c r="AE562" i="3"/>
  <c r="AF562" i="3" s="1"/>
  <c r="AB562" i="3"/>
  <c r="AC562" i="3" s="1"/>
  <c r="Z562" i="3"/>
  <c r="Y562" i="3"/>
  <c r="V562" i="3"/>
  <c r="W562" i="3" s="1"/>
  <c r="S562" i="3"/>
  <c r="T562" i="3" s="1"/>
  <c r="Q562" i="3"/>
  <c r="P562" i="3"/>
  <c r="N562" i="3"/>
  <c r="M562" i="3"/>
  <c r="K562" i="3"/>
  <c r="J562" i="3"/>
  <c r="G562" i="3"/>
  <c r="H562" i="3" s="1"/>
  <c r="D562" i="3"/>
  <c r="E562" i="3" s="1"/>
  <c r="A562" i="3"/>
  <c r="B562" i="3" s="1"/>
  <c r="AE561" i="3"/>
  <c r="AF561" i="3" s="1"/>
  <c r="AB561" i="3"/>
  <c r="AC561" i="3" s="1"/>
  <c r="Z561" i="3"/>
  <c r="Y561" i="3"/>
  <c r="W561" i="3"/>
  <c r="V561" i="3"/>
  <c r="S561" i="3"/>
  <c r="T561" i="3" s="1"/>
  <c r="P561" i="3"/>
  <c r="Q561" i="3" s="1"/>
  <c r="N561" i="3"/>
  <c r="M561" i="3"/>
  <c r="K561" i="3"/>
  <c r="J561" i="3"/>
  <c r="G561" i="3"/>
  <c r="H561" i="3" s="1"/>
  <c r="D561" i="3"/>
  <c r="E561" i="3" s="1"/>
  <c r="B561" i="3"/>
  <c r="A561" i="3"/>
  <c r="AF560" i="3"/>
  <c r="AE560" i="3"/>
  <c r="AB560" i="3"/>
  <c r="AC560" i="3" s="1"/>
  <c r="Y560" i="3"/>
  <c r="Z560" i="3" s="1"/>
  <c r="W560" i="3"/>
  <c r="V560" i="3"/>
  <c r="T560" i="3"/>
  <c r="S560" i="3"/>
  <c r="Q560" i="3"/>
  <c r="P560" i="3"/>
  <c r="M560" i="3"/>
  <c r="N560" i="3" s="1"/>
  <c r="J560" i="3"/>
  <c r="K560" i="3" s="1"/>
  <c r="H560" i="3"/>
  <c r="G560" i="3"/>
  <c r="E560" i="3"/>
  <c r="D560" i="3"/>
  <c r="A560" i="3"/>
  <c r="B560" i="3" s="1"/>
  <c r="AE559" i="3"/>
  <c r="AF559" i="3" s="1"/>
  <c r="AB559" i="3"/>
  <c r="AC559" i="3" s="1"/>
  <c r="Y559" i="3"/>
  <c r="Z559" i="3" s="1"/>
  <c r="V559" i="3"/>
  <c r="W559" i="3" s="1"/>
  <c r="S559" i="3"/>
  <c r="T559" i="3" s="1"/>
  <c r="P559" i="3"/>
  <c r="Q559" i="3" s="1"/>
  <c r="M559" i="3"/>
  <c r="N559" i="3" s="1"/>
  <c r="J559" i="3"/>
  <c r="K559" i="3" s="1"/>
  <c r="G559" i="3"/>
  <c r="H559" i="3" s="1"/>
  <c r="D559" i="3"/>
  <c r="E559" i="3" s="1"/>
  <c r="A559" i="3"/>
  <c r="B559" i="3" s="1"/>
  <c r="AE558" i="3"/>
  <c r="AF558" i="3" s="1"/>
  <c r="AB558" i="3"/>
  <c r="AC558" i="3" s="1"/>
  <c r="Y558" i="3"/>
  <c r="Z558" i="3" s="1"/>
  <c r="V558" i="3"/>
  <c r="W558" i="3" s="1"/>
  <c r="S558" i="3"/>
  <c r="T558" i="3" s="1"/>
  <c r="P558" i="3"/>
  <c r="Q558" i="3" s="1"/>
  <c r="M558" i="3"/>
  <c r="N558" i="3" s="1"/>
  <c r="J558" i="3"/>
  <c r="K558" i="3" s="1"/>
  <c r="G558" i="3"/>
  <c r="H558" i="3" s="1"/>
  <c r="D558" i="3"/>
  <c r="E558" i="3" s="1"/>
  <c r="A558" i="3"/>
  <c r="B558" i="3" s="1"/>
  <c r="AE557" i="3"/>
  <c r="AF557" i="3" s="1"/>
  <c r="AB557" i="3"/>
  <c r="AC557" i="3" s="1"/>
  <c r="Y557" i="3"/>
  <c r="Z557" i="3" s="1"/>
  <c r="V557" i="3"/>
  <c r="W557" i="3" s="1"/>
  <c r="S557" i="3"/>
  <c r="T557" i="3" s="1"/>
  <c r="P557" i="3"/>
  <c r="Q557" i="3" s="1"/>
  <c r="M557" i="3"/>
  <c r="N557" i="3" s="1"/>
  <c r="J557" i="3"/>
  <c r="K557" i="3" s="1"/>
  <c r="G557" i="3"/>
  <c r="H557" i="3" s="1"/>
  <c r="D557" i="3"/>
  <c r="E557" i="3" s="1"/>
  <c r="A557" i="3"/>
  <c r="B557" i="3" s="1"/>
  <c r="AE556" i="3"/>
  <c r="AF556" i="3" s="1"/>
  <c r="AB556" i="3"/>
  <c r="AC556" i="3" s="1"/>
  <c r="Y556" i="3"/>
  <c r="Z556" i="3" s="1"/>
  <c r="V556" i="3"/>
  <c r="W556" i="3" s="1"/>
  <c r="T556" i="3"/>
  <c r="S556" i="3"/>
  <c r="Q556" i="3"/>
  <c r="P556" i="3"/>
  <c r="M556" i="3"/>
  <c r="N556" i="3" s="1"/>
  <c r="J556" i="3"/>
  <c r="K556" i="3" s="1"/>
  <c r="H556" i="3"/>
  <c r="G556" i="3"/>
  <c r="E556" i="3"/>
  <c r="D556" i="3"/>
  <c r="A556" i="3"/>
  <c r="B556" i="3" s="1"/>
  <c r="AE555" i="3"/>
  <c r="AF555" i="3" s="1"/>
  <c r="AB555" i="3"/>
  <c r="AC555" i="3" s="1"/>
  <c r="Y555" i="3"/>
  <c r="Z555" i="3" s="1"/>
  <c r="V555" i="3"/>
  <c r="W555" i="3" s="1"/>
  <c r="S555" i="3"/>
  <c r="T555" i="3" s="1"/>
  <c r="P555" i="3"/>
  <c r="Q555" i="3" s="1"/>
  <c r="M555" i="3"/>
  <c r="N555" i="3" s="1"/>
  <c r="J555" i="3"/>
  <c r="K555" i="3" s="1"/>
  <c r="G555" i="3"/>
  <c r="H555" i="3" s="1"/>
  <c r="D555" i="3"/>
  <c r="E555" i="3" s="1"/>
  <c r="A555" i="3"/>
  <c r="B555" i="3" s="1"/>
  <c r="AE554" i="3"/>
  <c r="AF554" i="3" s="1"/>
  <c r="AB554" i="3"/>
  <c r="AC554" i="3" s="1"/>
  <c r="Y554" i="3"/>
  <c r="Z554" i="3" s="1"/>
  <c r="V554" i="3"/>
  <c r="W554" i="3" s="1"/>
  <c r="S554" i="3"/>
  <c r="T554" i="3" s="1"/>
  <c r="P554" i="3"/>
  <c r="Q554" i="3" s="1"/>
  <c r="M554" i="3"/>
  <c r="N554" i="3" s="1"/>
  <c r="J554" i="3"/>
  <c r="K554" i="3" s="1"/>
  <c r="G554" i="3"/>
  <c r="H554" i="3" s="1"/>
  <c r="D554" i="3"/>
  <c r="E554" i="3" s="1"/>
  <c r="A554" i="3"/>
  <c r="B554" i="3" s="1"/>
  <c r="AE553" i="3"/>
  <c r="AF553" i="3" s="1"/>
  <c r="AB553" i="3"/>
  <c r="AC553" i="3" s="1"/>
  <c r="Y553" i="3"/>
  <c r="Z553" i="3" s="1"/>
  <c r="V553" i="3"/>
  <c r="W553" i="3" s="1"/>
  <c r="S553" i="3"/>
  <c r="T553" i="3" s="1"/>
  <c r="P553" i="3"/>
  <c r="Q553" i="3" s="1"/>
  <c r="M553" i="3"/>
  <c r="N553" i="3" s="1"/>
  <c r="J553" i="3"/>
  <c r="K553" i="3" s="1"/>
  <c r="G553" i="3"/>
  <c r="H553" i="3" s="1"/>
  <c r="D553" i="3"/>
  <c r="E553" i="3" s="1"/>
  <c r="A553" i="3"/>
  <c r="B553" i="3" s="1"/>
  <c r="AE552" i="3"/>
  <c r="AF552" i="3" s="1"/>
  <c r="AB552" i="3"/>
  <c r="AC552" i="3" s="1"/>
  <c r="Y552" i="3"/>
  <c r="Z552" i="3" s="1"/>
  <c r="V552" i="3"/>
  <c r="W552" i="3" s="1"/>
  <c r="T552" i="3"/>
  <c r="S552" i="3"/>
  <c r="Q552" i="3"/>
  <c r="P552" i="3"/>
  <c r="M552" i="3"/>
  <c r="N552" i="3" s="1"/>
  <c r="J552" i="3"/>
  <c r="K552" i="3" s="1"/>
  <c r="H552" i="3"/>
  <c r="G552" i="3"/>
  <c r="E552" i="3"/>
  <c r="D552" i="3"/>
  <c r="A552" i="3"/>
  <c r="B552" i="3" s="1"/>
  <c r="AE551" i="3"/>
  <c r="AF551" i="3" s="1"/>
  <c r="AB551" i="3"/>
  <c r="AC551" i="3" s="1"/>
  <c r="Y551" i="3"/>
  <c r="Z551" i="3" s="1"/>
  <c r="V551" i="3"/>
  <c r="W551" i="3" s="1"/>
  <c r="S551" i="3"/>
  <c r="T551" i="3" s="1"/>
  <c r="P551" i="3"/>
  <c r="Q551" i="3" s="1"/>
  <c r="M551" i="3"/>
  <c r="N551" i="3" s="1"/>
  <c r="J551" i="3"/>
  <c r="K551" i="3" s="1"/>
  <c r="G551" i="3"/>
  <c r="H551" i="3" s="1"/>
  <c r="D551" i="3"/>
  <c r="E551" i="3" s="1"/>
  <c r="A551" i="3"/>
  <c r="B551" i="3" s="1"/>
  <c r="AE550" i="3"/>
  <c r="AF550" i="3" s="1"/>
  <c r="AB550" i="3"/>
  <c r="AC550" i="3" s="1"/>
  <c r="Y550" i="3"/>
  <c r="Z550" i="3" s="1"/>
  <c r="V550" i="3"/>
  <c r="W550" i="3" s="1"/>
  <c r="S550" i="3"/>
  <c r="T550" i="3" s="1"/>
  <c r="P550" i="3"/>
  <c r="Q550" i="3" s="1"/>
  <c r="M550" i="3"/>
  <c r="N550" i="3" s="1"/>
  <c r="J550" i="3"/>
  <c r="K550" i="3" s="1"/>
  <c r="G550" i="3"/>
  <c r="H550" i="3" s="1"/>
  <c r="D550" i="3"/>
  <c r="E550" i="3" s="1"/>
  <c r="A550" i="3"/>
  <c r="B550" i="3" s="1"/>
  <c r="AE549" i="3"/>
  <c r="AF549" i="3" s="1"/>
  <c r="AB549" i="3"/>
  <c r="AC549" i="3" s="1"/>
  <c r="Z549" i="3"/>
  <c r="Y549" i="3"/>
  <c r="W549" i="3"/>
  <c r="V549" i="3"/>
  <c r="S549" i="3"/>
  <c r="T549" i="3" s="1"/>
  <c r="P549" i="3"/>
  <c r="Q549" i="3" s="1"/>
  <c r="N549" i="3"/>
  <c r="M549" i="3"/>
  <c r="K549" i="3"/>
  <c r="J549" i="3"/>
  <c r="G549" i="3"/>
  <c r="H549" i="3" s="1"/>
  <c r="D549" i="3"/>
  <c r="E549" i="3" s="1"/>
  <c r="A549" i="3"/>
  <c r="B549" i="3" s="1"/>
  <c r="AE548" i="3"/>
  <c r="AF548" i="3" s="1"/>
  <c r="AB548" i="3"/>
  <c r="AC548" i="3" s="1"/>
  <c r="Y548" i="3"/>
  <c r="Z548" i="3" s="1"/>
  <c r="V548" i="3"/>
  <c r="W548" i="3" s="1"/>
  <c r="T548" i="3"/>
  <c r="S548" i="3"/>
  <c r="P548" i="3"/>
  <c r="Q548" i="3" s="1"/>
  <c r="M548" i="3"/>
  <c r="N548" i="3" s="1"/>
  <c r="J548" i="3"/>
  <c r="K548" i="3" s="1"/>
  <c r="G548" i="3"/>
  <c r="H548" i="3" s="1"/>
  <c r="E548" i="3"/>
  <c r="D548" i="3"/>
  <c r="B548" i="3"/>
  <c r="A548" i="3"/>
  <c r="AE547" i="3"/>
  <c r="AF547" i="3" s="1"/>
  <c r="AB547" i="3"/>
  <c r="AC547" i="3" s="1"/>
  <c r="Z547" i="3"/>
  <c r="Y547" i="3"/>
  <c r="W547" i="3"/>
  <c r="V547" i="3"/>
  <c r="S547" i="3"/>
  <c r="T547" i="3" s="1"/>
  <c r="P547" i="3"/>
  <c r="Q547" i="3" s="1"/>
  <c r="N547" i="3"/>
  <c r="M547" i="3"/>
  <c r="K547" i="3"/>
  <c r="J547" i="3"/>
  <c r="G547" i="3"/>
  <c r="H547" i="3" s="1"/>
  <c r="D547" i="3"/>
  <c r="E547" i="3" s="1"/>
  <c r="B547" i="3"/>
  <c r="A547" i="3"/>
  <c r="AF546" i="3"/>
  <c r="AE546" i="3"/>
  <c r="AB546" i="3"/>
  <c r="AC546" i="3" s="1"/>
  <c r="Y546" i="3"/>
  <c r="Z546" i="3" s="1"/>
  <c r="W546" i="3"/>
  <c r="V546" i="3"/>
  <c r="T546" i="3"/>
  <c r="S546" i="3"/>
  <c r="P546" i="3"/>
  <c r="Q546" i="3" s="1"/>
  <c r="M546" i="3"/>
  <c r="N546" i="3" s="1"/>
  <c r="K546" i="3"/>
  <c r="J546" i="3"/>
  <c r="H546" i="3"/>
  <c r="G546" i="3"/>
  <c r="D546" i="3"/>
  <c r="E546" i="3" s="1"/>
  <c r="A546" i="3"/>
  <c r="B546" i="3" s="1"/>
  <c r="AF545" i="3"/>
  <c r="AE545" i="3"/>
  <c r="AB545" i="3"/>
  <c r="AC545" i="3" s="1"/>
  <c r="Y545" i="3"/>
  <c r="Z545" i="3" s="1"/>
  <c r="V545" i="3"/>
  <c r="W545" i="3" s="1"/>
  <c r="S545" i="3"/>
  <c r="T545" i="3" s="1"/>
  <c r="P545" i="3"/>
  <c r="Q545" i="3" s="1"/>
  <c r="M545" i="3"/>
  <c r="N545" i="3" s="1"/>
  <c r="J545" i="3"/>
  <c r="K545" i="3" s="1"/>
  <c r="G545" i="3"/>
  <c r="H545" i="3" s="1"/>
  <c r="D545" i="3"/>
  <c r="E545" i="3" s="1"/>
  <c r="A545" i="3"/>
  <c r="B545" i="3" s="1"/>
  <c r="AE544" i="3"/>
  <c r="AF544" i="3" s="1"/>
  <c r="AB544" i="3"/>
  <c r="AC544" i="3" s="1"/>
  <c r="Z544" i="3"/>
  <c r="Y544" i="3"/>
  <c r="V544" i="3"/>
  <c r="W544" i="3" s="1"/>
  <c r="S544" i="3"/>
  <c r="T544" i="3" s="1"/>
  <c r="Q544" i="3"/>
  <c r="P544" i="3"/>
  <c r="N544" i="3"/>
  <c r="M544" i="3"/>
  <c r="J544" i="3"/>
  <c r="K544" i="3" s="1"/>
  <c r="G544" i="3"/>
  <c r="H544" i="3" s="1"/>
  <c r="E544" i="3"/>
  <c r="D544" i="3"/>
  <c r="B544" i="3"/>
  <c r="A544" i="3"/>
  <c r="AE543" i="3"/>
  <c r="AF543" i="3" s="1"/>
  <c r="AB543" i="3"/>
  <c r="AC543" i="3" s="1"/>
  <c r="Z543" i="3"/>
  <c r="Y543" i="3"/>
  <c r="W543" i="3"/>
  <c r="V543" i="3"/>
  <c r="S543" i="3"/>
  <c r="T543" i="3" s="1"/>
  <c r="P543" i="3"/>
  <c r="Q543" i="3" s="1"/>
  <c r="N543" i="3"/>
  <c r="M543" i="3"/>
  <c r="K543" i="3"/>
  <c r="J543" i="3"/>
  <c r="G543" i="3"/>
  <c r="H543" i="3" s="1"/>
  <c r="D543" i="3"/>
  <c r="E543" i="3" s="1"/>
  <c r="B543" i="3"/>
  <c r="A543" i="3"/>
  <c r="AF542" i="3"/>
  <c r="AE542" i="3"/>
  <c r="AB542" i="3"/>
  <c r="AC542" i="3" s="1"/>
  <c r="Y542" i="3"/>
  <c r="Z542" i="3" s="1"/>
  <c r="W542" i="3"/>
  <c r="V542" i="3"/>
  <c r="T542" i="3"/>
  <c r="S542" i="3"/>
  <c r="P542" i="3"/>
  <c r="Q542" i="3" s="1"/>
  <c r="M542" i="3"/>
  <c r="N542" i="3" s="1"/>
  <c r="K542" i="3"/>
  <c r="J542" i="3"/>
  <c r="H542" i="3"/>
  <c r="G542" i="3"/>
  <c r="D542" i="3"/>
  <c r="E542" i="3" s="1"/>
  <c r="A542" i="3"/>
  <c r="B542" i="3" s="1"/>
  <c r="AF541" i="3"/>
  <c r="AE541" i="3"/>
  <c r="AB541" i="3"/>
  <c r="AC541" i="3" s="1"/>
  <c r="Y541" i="3"/>
  <c r="Z541" i="3" s="1"/>
  <c r="V541" i="3"/>
  <c r="W541" i="3" s="1"/>
  <c r="S541" i="3"/>
  <c r="T541" i="3" s="1"/>
  <c r="P541" i="3"/>
  <c r="Q541" i="3" s="1"/>
  <c r="M541" i="3"/>
  <c r="N541" i="3" s="1"/>
  <c r="J541" i="3"/>
  <c r="K541" i="3" s="1"/>
  <c r="G541" i="3"/>
  <c r="H541" i="3" s="1"/>
  <c r="D541" i="3"/>
  <c r="E541" i="3" s="1"/>
  <c r="A541" i="3"/>
  <c r="B541" i="3" s="1"/>
  <c r="AE540" i="3"/>
  <c r="AF540" i="3" s="1"/>
  <c r="AB540" i="3"/>
  <c r="AC540" i="3" s="1"/>
  <c r="Z540" i="3"/>
  <c r="Y540" i="3"/>
  <c r="V540" i="3"/>
  <c r="W540" i="3" s="1"/>
  <c r="S540" i="3"/>
  <c r="T540" i="3" s="1"/>
  <c r="Q540" i="3"/>
  <c r="P540" i="3"/>
  <c r="N540" i="3"/>
  <c r="M540" i="3"/>
  <c r="J540" i="3"/>
  <c r="K540" i="3" s="1"/>
  <c r="G540" i="3"/>
  <c r="H540" i="3" s="1"/>
  <c r="E540" i="3"/>
  <c r="D540" i="3"/>
  <c r="B540" i="3"/>
  <c r="A540" i="3"/>
  <c r="AE539" i="3"/>
  <c r="AF539" i="3" s="1"/>
  <c r="AB539" i="3"/>
  <c r="AC539" i="3" s="1"/>
  <c r="Z539" i="3"/>
  <c r="Y539" i="3"/>
  <c r="W539" i="3"/>
  <c r="V539" i="3"/>
  <c r="S539" i="3"/>
  <c r="T539" i="3" s="1"/>
  <c r="P539" i="3"/>
  <c r="Q539" i="3" s="1"/>
  <c r="N539" i="3"/>
  <c r="M539" i="3"/>
  <c r="K539" i="3"/>
  <c r="J539" i="3"/>
  <c r="G539" i="3"/>
  <c r="H539" i="3" s="1"/>
  <c r="D539" i="3"/>
  <c r="E539" i="3" s="1"/>
  <c r="B539" i="3"/>
  <c r="A539" i="3"/>
  <c r="AF538" i="3"/>
  <c r="AE538" i="3"/>
  <c r="AB538" i="3"/>
  <c r="AC538" i="3" s="1"/>
  <c r="Y538" i="3"/>
  <c r="Z538" i="3" s="1"/>
  <c r="W538" i="3"/>
  <c r="V538" i="3"/>
  <c r="T538" i="3"/>
  <c r="S538" i="3"/>
  <c r="P538" i="3"/>
  <c r="Q538" i="3" s="1"/>
  <c r="M538" i="3"/>
  <c r="N538" i="3" s="1"/>
  <c r="K538" i="3"/>
  <c r="J538" i="3"/>
  <c r="H538" i="3"/>
  <c r="G538" i="3"/>
  <c r="D538" i="3"/>
  <c r="E538" i="3" s="1"/>
  <c r="A538" i="3"/>
  <c r="B538" i="3" s="1"/>
  <c r="AF537" i="3"/>
  <c r="AE537" i="3"/>
  <c r="AB537" i="3"/>
  <c r="AC537" i="3" s="1"/>
  <c r="Y537" i="3"/>
  <c r="Z537" i="3" s="1"/>
  <c r="V537" i="3"/>
  <c r="W537" i="3" s="1"/>
  <c r="S537" i="3"/>
  <c r="T537" i="3" s="1"/>
  <c r="P537" i="3"/>
  <c r="Q537" i="3" s="1"/>
  <c r="M537" i="3"/>
  <c r="N537" i="3" s="1"/>
  <c r="J537" i="3"/>
  <c r="K537" i="3" s="1"/>
  <c r="G537" i="3"/>
  <c r="H537" i="3" s="1"/>
  <c r="D537" i="3"/>
  <c r="E537" i="3" s="1"/>
  <c r="A537" i="3"/>
  <c r="B537" i="3" s="1"/>
  <c r="AE536" i="3"/>
  <c r="AF536" i="3" s="1"/>
  <c r="AB536" i="3"/>
  <c r="AC536" i="3" s="1"/>
  <c r="Z536" i="3"/>
  <c r="Y536" i="3"/>
  <c r="V536" i="3"/>
  <c r="W536" i="3" s="1"/>
  <c r="S536" i="3"/>
  <c r="T536" i="3" s="1"/>
  <c r="Q536" i="3"/>
  <c r="P536" i="3"/>
  <c r="N536" i="3"/>
  <c r="M536" i="3"/>
  <c r="J536" i="3"/>
  <c r="K536" i="3" s="1"/>
  <c r="G536" i="3"/>
  <c r="H536" i="3" s="1"/>
  <c r="E536" i="3"/>
  <c r="D536" i="3"/>
  <c r="B536" i="3"/>
  <c r="A536" i="3"/>
  <c r="AE535" i="3"/>
  <c r="AF535" i="3" s="1"/>
  <c r="AB535" i="3"/>
  <c r="AC535" i="3" s="1"/>
  <c r="Z535" i="3"/>
  <c r="Y535" i="3"/>
  <c r="W535" i="3"/>
  <c r="V535" i="3"/>
  <c r="S535" i="3"/>
  <c r="T535" i="3" s="1"/>
  <c r="P535" i="3"/>
  <c r="Q535" i="3" s="1"/>
  <c r="N535" i="3"/>
  <c r="M535" i="3"/>
  <c r="K535" i="3"/>
  <c r="J535" i="3"/>
  <c r="G535" i="3"/>
  <c r="H535" i="3" s="1"/>
  <c r="D535" i="3"/>
  <c r="E535" i="3" s="1"/>
  <c r="B535" i="3"/>
  <c r="A535" i="3"/>
  <c r="AF534" i="3"/>
  <c r="AE534" i="3"/>
  <c r="AB534" i="3"/>
  <c r="AC534" i="3" s="1"/>
  <c r="Y534" i="3"/>
  <c r="Z534" i="3" s="1"/>
  <c r="W534" i="3"/>
  <c r="V534" i="3"/>
  <c r="T534" i="3"/>
  <c r="S534" i="3"/>
  <c r="P534" i="3"/>
  <c r="Q534" i="3" s="1"/>
  <c r="M534" i="3"/>
  <c r="N534" i="3" s="1"/>
  <c r="K534" i="3"/>
  <c r="J534" i="3"/>
  <c r="H534" i="3"/>
  <c r="G534" i="3"/>
  <c r="D534" i="3"/>
  <c r="E534" i="3" s="1"/>
  <c r="A534" i="3"/>
  <c r="B534" i="3" s="1"/>
  <c r="AF533" i="3"/>
  <c r="AE533" i="3"/>
  <c r="AB533" i="3"/>
  <c r="AC533" i="3" s="1"/>
  <c r="Y533" i="3"/>
  <c r="Z533" i="3" s="1"/>
  <c r="V533" i="3"/>
  <c r="W533" i="3" s="1"/>
  <c r="S533" i="3"/>
  <c r="T533" i="3" s="1"/>
  <c r="P533" i="3"/>
  <c r="Q533" i="3" s="1"/>
  <c r="M533" i="3"/>
  <c r="N533" i="3" s="1"/>
  <c r="J533" i="3"/>
  <c r="K533" i="3" s="1"/>
  <c r="G533" i="3"/>
  <c r="H533" i="3" s="1"/>
  <c r="D533" i="3"/>
  <c r="E533" i="3" s="1"/>
  <c r="A533" i="3"/>
  <c r="B533" i="3" s="1"/>
  <c r="AE532" i="3"/>
  <c r="AF532" i="3" s="1"/>
  <c r="AB532" i="3"/>
  <c r="AC532" i="3" s="1"/>
  <c r="Z532" i="3"/>
  <c r="Y532" i="3"/>
  <c r="V532" i="3"/>
  <c r="W532" i="3" s="1"/>
  <c r="S532" i="3"/>
  <c r="T532" i="3" s="1"/>
  <c r="Q532" i="3"/>
  <c r="P532" i="3"/>
  <c r="N532" i="3"/>
  <c r="M532" i="3"/>
  <c r="J532" i="3"/>
  <c r="K532" i="3" s="1"/>
  <c r="G532" i="3"/>
  <c r="H532" i="3" s="1"/>
  <c r="E532" i="3"/>
  <c r="D532" i="3"/>
  <c r="B532" i="3"/>
  <c r="A532" i="3"/>
  <c r="AE531" i="3"/>
  <c r="AF531" i="3" s="1"/>
  <c r="AB531" i="3"/>
  <c r="AC531" i="3" s="1"/>
  <c r="Z531" i="3"/>
  <c r="Y531" i="3"/>
  <c r="W531" i="3"/>
  <c r="V531" i="3"/>
  <c r="S531" i="3"/>
  <c r="T531" i="3" s="1"/>
  <c r="P531" i="3"/>
  <c r="Q531" i="3" s="1"/>
  <c r="N531" i="3"/>
  <c r="M531" i="3"/>
  <c r="K531" i="3"/>
  <c r="J531" i="3"/>
  <c r="G531" i="3"/>
  <c r="H531" i="3" s="1"/>
  <c r="D531" i="3"/>
  <c r="E531" i="3" s="1"/>
  <c r="B531" i="3"/>
  <c r="A531" i="3"/>
  <c r="AF530" i="3"/>
  <c r="AE530" i="3"/>
  <c r="AB530" i="3"/>
  <c r="AC530" i="3" s="1"/>
  <c r="Y530" i="3"/>
  <c r="Z530" i="3" s="1"/>
  <c r="W530" i="3"/>
  <c r="V530" i="3"/>
  <c r="T530" i="3"/>
  <c r="S530" i="3"/>
  <c r="P530" i="3"/>
  <c r="Q530" i="3" s="1"/>
  <c r="M530" i="3"/>
  <c r="N530" i="3" s="1"/>
  <c r="K530" i="3"/>
  <c r="J530" i="3"/>
  <c r="H530" i="3"/>
  <c r="G530" i="3"/>
  <c r="D530" i="3"/>
  <c r="E530" i="3" s="1"/>
  <c r="A530" i="3"/>
  <c r="B530" i="3" s="1"/>
  <c r="AF529" i="3"/>
  <c r="AE529" i="3"/>
  <c r="AB529" i="3"/>
  <c r="AC529" i="3" s="1"/>
  <c r="Y529" i="3"/>
  <c r="Z529" i="3" s="1"/>
  <c r="V529" i="3"/>
  <c r="W529" i="3" s="1"/>
  <c r="S529" i="3"/>
  <c r="T529" i="3" s="1"/>
  <c r="P529" i="3"/>
  <c r="Q529" i="3" s="1"/>
  <c r="M529" i="3"/>
  <c r="N529" i="3" s="1"/>
  <c r="J529" i="3"/>
  <c r="K529" i="3" s="1"/>
  <c r="G529" i="3"/>
  <c r="H529" i="3" s="1"/>
  <c r="D529" i="3"/>
  <c r="E529" i="3" s="1"/>
  <c r="A529" i="3"/>
  <c r="B529" i="3" s="1"/>
  <c r="AE528" i="3"/>
  <c r="AF528" i="3" s="1"/>
  <c r="AB528" i="3"/>
  <c r="AC528" i="3" s="1"/>
  <c r="Z528" i="3"/>
  <c r="Y528" i="3"/>
  <c r="V528" i="3"/>
  <c r="W528" i="3" s="1"/>
  <c r="S528" i="3"/>
  <c r="T528" i="3" s="1"/>
  <c r="Q528" i="3"/>
  <c r="P528" i="3"/>
  <c r="N528" i="3"/>
  <c r="M528" i="3"/>
  <c r="J528" i="3"/>
  <c r="K528" i="3" s="1"/>
  <c r="G528" i="3"/>
  <c r="H528" i="3" s="1"/>
  <c r="E528" i="3"/>
  <c r="D528" i="3"/>
  <c r="B528" i="3"/>
  <c r="A528" i="3"/>
  <c r="AE527" i="3"/>
  <c r="AF527" i="3" s="1"/>
  <c r="AB527" i="3"/>
  <c r="AC527" i="3" s="1"/>
  <c r="Z527" i="3"/>
  <c r="Y527" i="3"/>
  <c r="W527" i="3"/>
  <c r="V527" i="3"/>
  <c r="S527" i="3"/>
  <c r="T527" i="3" s="1"/>
  <c r="P527" i="3"/>
  <c r="Q527" i="3" s="1"/>
  <c r="N527" i="3"/>
  <c r="M527" i="3"/>
  <c r="K527" i="3"/>
  <c r="J527" i="3"/>
  <c r="G527" i="3"/>
  <c r="H527" i="3" s="1"/>
  <c r="D527" i="3"/>
  <c r="E527" i="3" s="1"/>
  <c r="B527" i="3"/>
  <c r="A527" i="3"/>
  <c r="AF526" i="3"/>
  <c r="AE526" i="3"/>
  <c r="AB526" i="3"/>
  <c r="AC526" i="3" s="1"/>
  <c r="Y526" i="3"/>
  <c r="Z526" i="3" s="1"/>
  <c r="W526" i="3"/>
  <c r="V526" i="3"/>
  <c r="T526" i="3"/>
  <c r="S526" i="3"/>
  <c r="P526" i="3"/>
  <c r="Q526" i="3" s="1"/>
  <c r="M526" i="3"/>
  <c r="N526" i="3" s="1"/>
  <c r="K526" i="3"/>
  <c r="J526" i="3"/>
  <c r="H526" i="3"/>
  <c r="G526" i="3"/>
  <c r="D526" i="3"/>
  <c r="E526" i="3" s="1"/>
  <c r="A526" i="3"/>
  <c r="B526" i="3" s="1"/>
  <c r="AF525" i="3"/>
  <c r="AE525" i="3"/>
  <c r="AB525" i="3"/>
  <c r="AC525" i="3" s="1"/>
  <c r="Y525" i="3"/>
  <c r="Z525" i="3" s="1"/>
  <c r="V525" i="3"/>
  <c r="W525" i="3" s="1"/>
  <c r="S525" i="3"/>
  <c r="T525" i="3" s="1"/>
  <c r="P525" i="3"/>
  <c r="Q525" i="3" s="1"/>
  <c r="M525" i="3"/>
  <c r="N525" i="3" s="1"/>
  <c r="J525" i="3"/>
  <c r="K525" i="3" s="1"/>
  <c r="G525" i="3"/>
  <c r="H525" i="3" s="1"/>
  <c r="D525" i="3"/>
  <c r="E525" i="3" s="1"/>
  <c r="A525" i="3"/>
  <c r="B525" i="3" s="1"/>
  <c r="AE524" i="3"/>
  <c r="AF524" i="3" s="1"/>
  <c r="AB524" i="3"/>
  <c r="AC524" i="3" s="1"/>
  <c r="Z524" i="3"/>
  <c r="Y524" i="3"/>
  <c r="V524" i="3"/>
  <c r="W524" i="3" s="1"/>
  <c r="S524" i="3"/>
  <c r="T524" i="3" s="1"/>
  <c r="Q524" i="3"/>
  <c r="P524" i="3"/>
  <c r="N524" i="3"/>
  <c r="M524" i="3"/>
  <c r="J524" i="3"/>
  <c r="K524" i="3" s="1"/>
  <c r="G524" i="3"/>
  <c r="H524" i="3" s="1"/>
  <c r="E524" i="3"/>
  <c r="D524" i="3"/>
  <c r="B524" i="3"/>
  <c r="A524" i="3"/>
  <c r="AE523" i="3"/>
  <c r="AF523" i="3" s="1"/>
  <c r="AB523" i="3"/>
  <c r="AC523" i="3" s="1"/>
  <c r="Z523" i="3"/>
  <c r="Y523" i="3"/>
  <c r="W523" i="3"/>
  <c r="V523" i="3"/>
  <c r="S523" i="3"/>
  <c r="T523" i="3" s="1"/>
  <c r="P523" i="3"/>
  <c r="Q523" i="3" s="1"/>
  <c r="N523" i="3"/>
  <c r="M523" i="3"/>
  <c r="K523" i="3"/>
  <c r="J523" i="3"/>
  <c r="G523" i="3"/>
  <c r="H523" i="3" s="1"/>
  <c r="D523" i="3"/>
  <c r="E523" i="3" s="1"/>
  <c r="B523" i="3"/>
  <c r="A523" i="3"/>
  <c r="AF522" i="3"/>
  <c r="AE522" i="3"/>
  <c r="AB522" i="3"/>
  <c r="AC522" i="3" s="1"/>
  <c r="Y522" i="3"/>
  <c r="Z522" i="3" s="1"/>
  <c r="W522" i="3"/>
  <c r="V522" i="3"/>
  <c r="T522" i="3"/>
  <c r="S522" i="3"/>
  <c r="P522" i="3"/>
  <c r="Q522" i="3" s="1"/>
  <c r="M522" i="3"/>
  <c r="N522" i="3" s="1"/>
  <c r="K522" i="3"/>
  <c r="J522" i="3"/>
  <c r="H522" i="3"/>
  <c r="G522" i="3"/>
  <c r="D522" i="3"/>
  <c r="E522" i="3" s="1"/>
  <c r="A522" i="3"/>
  <c r="B522" i="3" s="1"/>
  <c r="AF521" i="3"/>
  <c r="AE521" i="3"/>
  <c r="AB521" i="3"/>
  <c r="AC521" i="3" s="1"/>
  <c r="Y521" i="3"/>
  <c r="Z521" i="3" s="1"/>
  <c r="V521" i="3"/>
  <c r="W521" i="3" s="1"/>
  <c r="S521" i="3"/>
  <c r="T521" i="3" s="1"/>
  <c r="P521" i="3"/>
  <c r="Q521" i="3" s="1"/>
  <c r="M521" i="3"/>
  <c r="N521" i="3" s="1"/>
  <c r="J521" i="3"/>
  <c r="K521" i="3" s="1"/>
  <c r="G521" i="3"/>
  <c r="H521" i="3" s="1"/>
  <c r="D521" i="3"/>
  <c r="E521" i="3" s="1"/>
  <c r="A521" i="3"/>
  <c r="B521" i="3" s="1"/>
  <c r="AE520" i="3"/>
  <c r="AF520" i="3" s="1"/>
  <c r="AB520" i="3"/>
  <c r="AC520" i="3" s="1"/>
  <c r="Z520" i="3"/>
  <c r="Y520" i="3"/>
  <c r="V520" i="3"/>
  <c r="W520" i="3" s="1"/>
  <c r="S520" i="3"/>
  <c r="T520" i="3" s="1"/>
  <c r="Q520" i="3"/>
  <c r="P520" i="3"/>
  <c r="N520" i="3"/>
  <c r="M520" i="3"/>
  <c r="J520" i="3"/>
  <c r="K520" i="3" s="1"/>
  <c r="G520" i="3"/>
  <c r="H520" i="3" s="1"/>
  <c r="E520" i="3"/>
  <c r="D520" i="3"/>
  <c r="B520" i="3"/>
  <c r="A520" i="3"/>
  <c r="AE519" i="3"/>
  <c r="AF519" i="3" s="1"/>
  <c r="AB519" i="3"/>
  <c r="AC519" i="3" s="1"/>
  <c r="Z519" i="3"/>
  <c r="Y519" i="3"/>
  <c r="W519" i="3"/>
  <c r="V519" i="3"/>
  <c r="S519" i="3"/>
  <c r="T519" i="3" s="1"/>
  <c r="P519" i="3"/>
  <c r="Q519" i="3" s="1"/>
  <c r="N519" i="3"/>
  <c r="M519" i="3"/>
  <c r="K519" i="3"/>
  <c r="J519" i="3"/>
  <c r="G519" i="3"/>
  <c r="H519" i="3" s="1"/>
  <c r="D519" i="3"/>
  <c r="E519" i="3" s="1"/>
  <c r="B519" i="3"/>
  <c r="A519" i="3"/>
  <c r="AF518" i="3"/>
  <c r="AE518" i="3"/>
  <c r="AB518" i="3"/>
  <c r="AC518" i="3" s="1"/>
  <c r="Y518" i="3"/>
  <c r="Z518" i="3" s="1"/>
  <c r="W518" i="3"/>
  <c r="V518" i="3"/>
  <c r="T518" i="3"/>
  <c r="S518" i="3"/>
  <c r="P518" i="3"/>
  <c r="Q518" i="3" s="1"/>
  <c r="M518" i="3"/>
  <c r="N518" i="3" s="1"/>
  <c r="K518" i="3"/>
  <c r="J518" i="3"/>
  <c r="H518" i="3"/>
  <c r="G518" i="3"/>
  <c r="D518" i="3"/>
  <c r="E518" i="3" s="1"/>
  <c r="A518" i="3"/>
  <c r="B518" i="3" s="1"/>
  <c r="AF517" i="3"/>
  <c r="AE517" i="3"/>
  <c r="AB517" i="3"/>
  <c r="AC517" i="3" s="1"/>
  <c r="Y517" i="3"/>
  <c r="Z517" i="3" s="1"/>
  <c r="V517" i="3"/>
  <c r="W517" i="3" s="1"/>
  <c r="S517" i="3"/>
  <c r="T517" i="3" s="1"/>
  <c r="P517" i="3"/>
  <c r="Q517" i="3" s="1"/>
  <c r="M517" i="3"/>
  <c r="N517" i="3" s="1"/>
  <c r="J517" i="3"/>
  <c r="K517" i="3" s="1"/>
  <c r="G517" i="3"/>
  <c r="H517" i="3" s="1"/>
  <c r="D517" i="3"/>
  <c r="E517" i="3" s="1"/>
  <c r="A517" i="3"/>
  <c r="B517" i="3" s="1"/>
  <c r="AE516" i="3"/>
  <c r="AF516" i="3" s="1"/>
  <c r="AB516" i="3"/>
  <c r="AC516" i="3" s="1"/>
  <c r="Z516" i="3"/>
  <c r="Y516" i="3"/>
  <c r="V516" i="3"/>
  <c r="W516" i="3" s="1"/>
  <c r="S516" i="3"/>
  <c r="T516" i="3" s="1"/>
  <c r="Q516" i="3"/>
  <c r="P516" i="3"/>
  <c r="N516" i="3"/>
  <c r="M516" i="3"/>
  <c r="J516" i="3"/>
  <c r="K516" i="3" s="1"/>
  <c r="G516" i="3"/>
  <c r="H516" i="3" s="1"/>
  <c r="E516" i="3"/>
  <c r="D516" i="3"/>
  <c r="B516" i="3"/>
  <c r="A516" i="3"/>
  <c r="AE515" i="3"/>
  <c r="AF515" i="3" s="1"/>
  <c r="AB515" i="3"/>
  <c r="AC515" i="3" s="1"/>
  <c r="Z515" i="3"/>
  <c r="Y515" i="3"/>
  <c r="W515" i="3"/>
  <c r="V515" i="3"/>
  <c r="S515" i="3"/>
  <c r="T515" i="3" s="1"/>
  <c r="P515" i="3"/>
  <c r="Q515" i="3" s="1"/>
  <c r="N515" i="3"/>
  <c r="M515" i="3"/>
  <c r="K515" i="3"/>
  <c r="J515" i="3"/>
  <c r="G515" i="3"/>
  <c r="H515" i="3" s="1"/>
  <c r="D515" i="3"/>
  <c r="E515" i="3" s="1"/>
  <c r="B515" i="3"/>
  <c r="A515" i="3"/>
  <c r="AF514" i="3"/>
  <c r="AE514" i="3"/>
  <c r="AB514" i="3"/>
  <c r="AC514" i="3" s="1"/>
  <c r="Y514" i="3"/>
  <c r="Z514" i="3" s="1"/>
  <c r="W514" i="3"/>
  <c r="V514" i="3"/>
  <c r="T514" i="3"/>
  <c r="S514" i="3"/>
  <c r="P514" i="3"/>
  <c r="Q514" i="3" s="1"/>
  <c r="M514" i="3"/>
  <c r="N514" i="3" s="1"/>
  <c r="K514" i="3"/>
  <c r="J514" i="3"/>
  <c r="H514" i="3"/>
  <c r="G514" i="3"/>
  <c r="D514" i="3"/>
  <c r="E514" i="3" s="1"/>
  <c r="A514" i="3"/>
  <c r="B514" i="3" s="1"/>
  <c r="AF513" i="3"/>
  <c r="AE513" i="3"/>
  <c r="AB513" i="3"/>
  <c r="AC513" i="3" s="1"/>
  <c r="Y513" i="3"/>
  <c r="Z513" i="3" s="1"/>
  <c r="V513" i="3"/>
  <c r="W513" i="3" s="1"/>
  <c r="S513" i="3"/>
  <c r="T513" i="3" s="1"/>
  <c r="P513" i="3"/>
  <c r="Q513" i="3" s="1"/>
  <c r="M513" i="3"/>
  <c r="N513" i="3" s="1"/>
  <c r="J513" i="3"/>
  <c r="K513" i="3" s="1"/>
  <c r="G513" i="3"/>
  <c r="H513" i="3" s="1"/>
  <c r="D513" i="3"/>
  <c r="E513" i="3" s="1"/>
  <c r="A513" i="3"/>
  <c r="B513" i="3" s="1"/>
  <c r="AE512" i="3"/>
  <c r="AF512" i="3" s="1"/>
  <c r="AB512" i="3"/>
  <c r="AC512" i="3" s="1"/>
  <c r="Z512" i="3"/>
  <c r="Y512" i="3"/>
  <c r="V512" i="3"/>
  <c r="W512" i="3" s="1"/>
  <c r="S512" i="3"/>
  <c r="T512" i="3" s="1"/>
  <c r="Q512" i="3"/>
  <c r="P512" i="3"/>
  <c r="N512" i="3"/>
  <c r="M512" i="3"/>
  <c r="J512" i="3"/>
  <c r="K512" i="3" s="1"/>
  <c r="G512" i="3"/>
  <c r="H512" i="3" s="1"/>
  <c r="E512" i="3"/>
  <c r="D512" i="3"/>
  <c r="B512" i="3"/>
  <c r="A512" i="3"/>
  <c r="AE511" i="3"/>
  <c r="AF511" i="3" s="1"/>
  <c r="AB511" i="3"/>
  <c r="AC511" i="3" s="1"/>
  <c r="Z511" i="3"/>
  <c r="Y511" i="3"/>
  <c r="W511" i="3"/>
  <c r="V511" i="3"/>
  <c r="S511" i="3"/>
  <c r="T511" i="3" s="1"/>
  <c r="P511" i="3"/>
  <c r="Q511" i="3" s="1"/>
  <c r="N511" i="3"/>
  <c r="M511" i="3"/>
  <c r="K511" i="3"/>
  <c r="J511" i="3"/>
  <c r="G511" i="3"/>
  <c r="H511" i="3" s="1"/>
  <c r="D511" i="3"/>
  <c r="E511" i="3" s="1"/>
  <c r="B511" i="3"/>
  <c r="A511" i="3"/>
  <c r="AF510" i="3"/>
  <c r="AE510" i="3"/>
  <c r="AB510" i="3"/>
  <c r="AC510" i="3" s="1"/>
  <c r="Y510" i="3"/>
  <c r="Z510" i="3" s="1"/>
  <c r="W510" i="3"/>
  <c r="V510" i="3"/>
  <c r="T510" i="3"/>
  <c r="S510" i="3"/>
  <c r="P510" i="3"/>
  <c r="Q510" i="3" s="1"/>
  <c r="M510" i="3"/>
  <c r="N510" i="3" s="1"/>
  <c r="K510" i="3"/>
  <c r="J510" i="3"/>
  <c r="H510" i="3"/>
  <c r="G510" i="3"/>
  <c r="D510" i="3"/>
  <c r="E510" i="3" s="1"/>
  <c r="A510" i="3"/>
  <c r="B510" i="3" s="1"/>
  <c r="AF509" i="3"/>
  <c r="AE509" i="3"/>
  <c r="AB509" i="3"/>
  <c r="AC509" i="3" s="1"/>
  <c r="Y509" i="3"/>
  <c r="Z509" i="3" s="1"/>
  <c r="V509" i="3"/>
  <c r="W509" i="3" s="1"/>
  <c r="S509" i="3"/>
  <c r="T509" i="3" s="1"/>
  <c r="P509" i="3"/>
  <c r="Q509" i="3" s="1"/>
  <c r="M509" i="3"/>
  <c r="N509" i="3" s="1"/>
  <c r="J509" i="3"/>
  <c r="K509" i="3" s="1"/>
  <c r="G509" i="3"/>
  <c r="H509" i="3" s="1"/>
  <c r="D509" i="3"/>
  <c r="E509" i="3" s="1"/>
  <c r="A509" i="3"/>
  <c r="B509" i="3" s="1"/>
  <c r="AE508" i="3"/>
  <c r="AF508" i="3" s="1"/>
  <c r="AB508" i="3"/>
  <c r="AC508" i="3" s="1"/>
  <c r="Z508" i="3"/>
  <c r="Y508" i="3"/>
  <c r="V508" i="3"/>
  <c r="W508" i="3" s="1"/>
  <c r="S508" i="3"/>
  <c r="T508" i="3" s="1"/>
  <c r="Q508" i="3"/>
  <c r="P508" i="3"/>
  <c r="N508" i="3"/>
  <c r="M508" i="3"/>
  <c r="J508" i="3"/>
  <c r="K508" i="3" s="1"/>
  <c r="G508" i="3"/>
  <c r="H508" i="3" s="1"/>
  <c r="E508" i="3"/>
  <c r="D508" i="3"/>
  <c r="B508" i="3"/>
  <c r="A508" i="3"/>
  <c r="AE507" i="3"/>
  <c r="AF507" i="3" s="1"/>
  <c r="AB507" i="3"/>
  <c r="AC507" i="3" s="1"/>
  <c r="Z507" i="3"/>
  <c r="Y507" i="3"/>
  <c r="W507" i="3"/>
  <c r="V507" i="3"/>
  <c r="S507" i="3"/>
  <c r="T507" i="3" s="1"/>
  <c r="P507" i="3"/>
  <c r="Q507" i="3" s="1"/>
  <c r="N507" i="3"/>
  <c r="M507" i="3"/>
  <c r="K507" i="3"/>
  <c r="J507" i="3"/>
  <c r="G507" i="3"/>
  <c r="H507" i="3" s="1"/>
  <c r="D507" i="3"/>
  <c r="E507" i="3" s="1"/>
  <c r="B507" i="3"/>
  <c r="A507" i="3"/>
  <c r="AF506" i="3"/>
  <c r="AE506" i="3"/>
  <c r="AB506" i="3"/>
  <c r="AC506" i="3" s="1"/>
  <c r="Y506" i="3"/>
  <c r="Z506" i="3" s="1"/>
  <c r="W506" i="3"/>
  <c r="V506" i="3"/>
  <c r="T506" i="3"/>
  <c r="S506" i="3"/>
  <c r="P506" i="3"/>
  <c r="Q506" i="3" s="1"/>
  <c r="M506" i="3"/>
  <c r="N506" i="3" s="1"/>
  <c r="K506" i="3"/>
  <c r="J506" i="3"/>
  <c r="H506" i="3"/>
  <c r="G506" i="3"/>
  <c r="D506" i="3"/>
  <c r="E506" i="3" s="1"/>
  <c r="A506" i="3"/>
  <c r="B506" i="3" s="1"/>
  <c r="AF505" i="3"/>
  <c r="AE505" i="3"/>
  <c r="AB505" i="3"/>
  <c r="AC505" i="3" s="1"/>
  <c r="Y505" i="3"/>
  <c r="Z505" i="3" s="1"/>
  <c r="V505" i="3"/>
  <c r="W505" i="3" s="1"/>
  <c r="S505" i="3"/>
  <c r="T505" i="3" s="1"/>
  <c r="P505" i="3"/>
  <c r="Q505" i="3" s="1"/>
  <c r="M505" i="3"/>
  <c r="N505" i="3" s="1"/>
  <c r="J505" i="3"/>
  <c r="K505" i="3" s="1"/>
  <c r="G505" i="3"/>
  <c r="H505" i="3" s="1"/>
  <c r="D505" i="3"/>
  <c r="E505" i="3" s="1"/>
  <c r="A505" i="3"/>
  <c r="B505" i="3" s="1"/>
  <c r="AE504" i="3"/>
  <c r="AF504" i="3" s="1"/>
  <c r="AB504" i="3"/>
  <c r="AC504" i="3" s="1"/>
  <c r="Z504" i="3"/>
  <c r="Y504" i="3"/>
  <c r="V504" i="3"/>
  <c r="W504" i="3" s="1"/>
  <c r="S504" i="3"/>
  <c r="T504" i="3" s="1"/>
  <c r="Q504" i="3"/>
  <c r="P504" i="3"/>
  <c r="N504" i="3"/>
  <c r="M504" i="3"/>
  <c r="J504" i="3"/>
  <c r="K504" i="3" s="1"/>
  <c r="G504" i="3"/>
  <c r="H504" i="3" s="1"/>
  <c r="E504" i="3"/>
  <c r="D504" i="3"/>
  <c r="B504" i="3"/>
  <c r="A504" i="3"/>
  <c r="AE503" i="3"/>
  <c r="AF503" i="3" s="1"/>
  <c r="AB503" i="3"/>
  <c r="AC503" i="3" s="1"/>
  <c r="Z503" i="3"/>
  <c r="Y503" i="3"/>
  <c r="W503" i="3"/>
  <c r="V503" i="3"/>
  <c r="S503" i="3"/>
  <c r="T503" i="3" s="1"/>
  <c r="P503" i="3"/>
  <c r="Q503" i="3" s="1"/>
  <c r="N503" i="3"/>
  <c r="M503" i="3"/>
  <c r="K503" i="3"/>
  <c r="J503" i="3"/>
  <c r="G503" i="3"/>
  <c r="H503" i="3" s="1"/>
  <c r="D503" i="3"/>
  <c r="E503" i="3" s="1"/>
  <c r="B503" i="3"/>
  <c r="A503" i="3"/>
  <c r="AF502" i="3"/>
  <c r="AE502" i="3"/>
  <c r="AB502" i="3"/>
  <c r="AC502" i="3" s="1"/>
  <c r="Y502" i="3"/>
  <c r="Z502" i="3" s="1"/>
  <c r="W502" i="3"/>
  <c r="V502" i="3"/>
  <c r="T502" i="3"/>
  <c r="S502" i="3"/>
  <c r="P502" i="3"/>
  <c r="Q502" i="3" s="1"/>
  <c r="M502" i="3"/>
  <c r="N502" i="3" s="1"/>
  <c r="K502" i="3"/>
  <c r="J502" i="3"/>
  <c r="H502" i="3"/>
  <c r="G502" i="3"/>
  <c r="D502" i="3"/>
  <c r="E502" i="3" s="1"/>
  <c r="A502" i="3"/>
  <c r="B502" i="3" s="1"/>
  <c r="AF501" i="3"/>
  <c r="AE501" i="3"/>
  <c r="AB501" i="3"/>
  <c r="AC501" i="3" s="1"/>
  <c r="Y501" i="3"/>
  <c r="Z501" i="3" s="1"/>
  <c r="V501" i="3"/>
  <c r="W501" i="3" s="1"/>
  <c r="S501" i="3"/>
  <c r="T501" i="3" s="1"/>
  <c r="P501" i="3"/>
  <c r="Q501" i="3" s="1"/>
  <c r="M501" i="3"/>
  <c r="N501" i="3" s="1"/>
  <c r="J501" i="3"/>
  <c r="K501" i="3" s="1"/>
  <c r="G501" i="3"/>
  <c r="H501" i="3" s="1"/>
  <c r="D501" i="3"/>
  <c r="E501" i="3" s="1"/>
  <c r="A501" i="3"/>
  <c r="B501" i="3" s="1"/>
  <c r="AE500" i="3"/>
  <c r="AF500" i="3" s="1"/>
  <c r="AB500" i="3"/>
  <c r="AC500" i="3" s="1"/>
  <c r="Z500" i="3"/>
  <c r="Y500" i="3"/>
  <c r="V500" i="3"/>
  <c r="W500" i="3" s="1"/>
  <c r="S500" i="3"/>
  <c r="T500" i="3" s="1"/>
  <c r="Q500" i="3"/>
  <c r="P500" i="3"/>
  <c r="N500" i="3"/>
  <c r="M500" i="3"/>
  <c r="J500" i="3"/>
  <c r="K500" i="3" s="1"/>
  <c r="G500" i="3"/>
  <c r="H500" i="3" s="1"/>
  <c r="E500" i="3"/>
  <c r="D500" i="3"/>
  <c r="B500" i="3"/>
  <c r="A500" i="3"/>
  <c r="AE499" i="3"/>
  <c r="AF499" i="3" s="1"/>
  <c r="AB499" i="3"/>
  <c r="AC499" i="3" s="1"/>
  <c r="Z499" i="3"/>
  <c r="Y499" i="3"/>
  <c r="W499" i="3"/>
  <c r="V499" i="3"/>
  <c r="S499" i="3"/>
  <c r="T499" i="3" s="1"/>
  <c r="P499" i="3"/>
  <c r="Q499" i="3" s="1"/>
  <c r="N499" i="3"/>
  <c r="M499" i="3"/>
  <c r="K499" i="3"/>
  <c r="J499" i="3"/>
  <c r="G499" i="3"/>
  <c r="H499" i="3" s="1"/>
  <c r="D499" i="3"/>
  <c r="E499" i="3" s="1"/>
  <c r="B499" i="3"/>
  <c r="A499" i="3"/>
  <c r="AF498" i="3"/>
  <c r="AE498" i="3"/>
  <c r="AB498" i="3"/>
  <c r="AC498" i="3" s="1"/>
  <c r="Y498" i="3"/>
  <c r="Z498" i="3" s="1"/>
  <c r="W498" i="3"/>
  <c r="V498" i="3"/>
  <c r="T498" i="3"/>
  <c r="S498" i="3"/>
  <c r="P498" i="3"/>
  <c r="Q498" i="3" s="1"/>
  <c r="M498" i="3"/>
  <c r="N498" i="3" s="1"/>
  <c r="K498" i="3"/>
  <c r="J498" i="3"/>
  <c r="H498" i="3"/>
  <c r="G498" i="3"/>
  <c r="D498" i="3"/>
  <c r="E498" i="3" s="1"/>
  <c r="A498" i="3"/>
  <c r="B498" i="3" s="1"/>
  <c r="AF497" i="3"/>
  <c r="AE497" i="3"/>
  <c r="AB497" i="3"/>
  <c r="AC497" i="3" s="1"/>
  <c r="Y497" i="3"/>
  <c r="Z497" i="3" s="1"/>
  <c r="V497" i="3"/>
  <c r="W497" i="3" s="1"/>
  <c r="S497" i="3"/>
  <c r="T497" i="3" s="1"/>
  <c r="P497" i="3"/>
  <c r="Q497" i="3" s="1"/>
  <c r="M497" i="3"/>
  <c r="N497" i="3" s="1"/>
  <c r="J497" i="3"/>
  <c r="K497" i="3" s="1"/>
  <c r="G497" i="3"/>
  <c r="H497" i="3" s="1"/>
  <c r="D497" i="3"/>
  <c r="E497" i="3" s="1"/>
  <c r="A497" i="3"/>
  <c r="B497" i="3" s="1"/>
  <c r="AE496" i="3"/>
  <c r="AF496" i="3" s="1"/>
  <c r="AB496" i="3"/>
  <c r="AC496" i="3" s="1"/>
  <c r="Z496" i="3"/>
  <c r="Y496" i="3"/>
  <c r="V496" i="3"/>
  <c r="W496" i="3" s="1"/>
  <c r="S496" i="3"/>
  <c r="T496" i="3" s="1"/>
  <c r="Q496" i="3"/>
  <c r="P496" i="3"/>
  <c r="N496" i="3"/>
  <c r="M496" i="3"/>
  <c r="J496" i="3"/>
  <c r="K496" i="3" s="1"/>
  <c r="G496" i="3"/>
  <c r="H496" i="3" s="1"/>
  <c r="E496" i="3"/>
  <c r="D496" i="3"/>
  <c r="B496" i="3"/>
  <c r="A496" i="3"/>
  <c r="AE495" i="3"/>
  <c r="AF495" i="3" s="1"/>
  <c r="AB495" i="3"/>
  <c r="AC495" i="3" s="1"/>
  <c r="Z495" i="3"/>
  <c r="Y495" i="3"/>
  <c r="W495" i="3"/>
  <c r="V495" i="3"/>
  <c r="S495" i="3"/>
  <c r="T495" i="3" s="1"/>
  <c r="P495" i="3"/>
  <c r="Q495" i="3" s="1"/>
  <c r="N495" i="3"/>
  <c r="M495" i="3"/>
  <c r="K495" i="3"/>
  <c r="J495" i="3"/>
  <c r="G495" i="3"/>
  <c r="H495" i="3" s="1"/>
  <c r="D495" i="3"/>
  <c r="E495" i="3" s="1"/>
  <c r="B495" i="3"/>
  <c r="A495" i="3"/>
  <c r="AF494" i="3"/>
  <c r="AE494" i="3"/>
  <c r="AB494" i="3"/>
  <c r="AC494" i="3" s="1"/>
  <c r="Y494" i="3"/>
  <c r="Z494" i="3" s="1"/>
  <c r="W494" i="3"/>
  <c r="V494" i="3"/>
  <c r="T494" i="3"/>
  <c r="S494" i="3"/>
  <c r="P494" i="3"/>
  <c r="Q494" i="3" s="1"/>
  <c r="M494" i="3"/>
  <c r="N494" i="3" s="1"/>
  <c r="K494" i="3"/>
  <c r="J494" i="3"/>
  <c r="H494" i="3"/>
  <c r="G494" i="3"/>
  <c r="D494" i="3"/>
  <c r="E494" i="3" s="1"/>
  <c r="A494" i="3"/>
  <c r="B494" i="3" s="1"/>
  <c r="AF493" i="3"/>
  <c r="AE493" i="3"/>
  <c r="AB493" i="3"/>
  <c r="AC493" i="3" s="1"/>
  <c r="Y493" i="3"/>
  <c r="Z493" i="3" s="1"/>
  <c r="V493" i="3"/>
  <c r="W493" i="3" s="1"/>
  <c r="S493" i="3"/>
  <c r="T493" i="3" s="1"/>
  <c r="P493" i="3"/>
  <c r="Q493" i="3" s="1"/>
  <c r="M493" i="3"/>
  <c r="N493" i="3" s="1"/>
  <c r="J493" i="3"/>
  <c r="K493" i="3" s="1"/>
  <c r="G493" i="3"/>
  <c r="H493" i="3" s="1"/>
  <c r="D493" i="3"/>
  <c r="E493" i="3" s="1"/>
  <c r="A493" i="3"/>
  <c r="B493" i="3" s="1"/>
  <c r="AE492" i="3"/>
  <c r="AF492" i="3" s="1"/>
  <c r="AB492" i="3"/>
  <c r="AC492" i="3" s="1"/>
  <c r="Z492" i="3"/>
  <c r="Y492" i="3"/>
  <c r="V492" i="3"/>
  <c r="W492" i="3" s="1"/>
  <c r="S492" i="3"/>
  <c r="T492" i="3" s="1"/>
  <c r="Q492" i="3"/>
  <c r="P492" i="3"/>
  <c r="N492" i="3"/>
  <c r="M492" i="3"/>
  <c r="J492" i="3"/>
  <c r="K492" i="3" s="1"/>
  <c r="G492" i="3"/>
  <c r="H492" i="3" s="1"/>
  <c r="E492" i="3"/>
  <c r="D492" i="3"/>
  <c r="B492" i="3"/>
  <c r="A492" i="3"/>
  <c r="AE491" i="3"/>
  <c r="AF491" i="3" s="1"/>
  <c r="AB491" i="3"/>
  <c r="AC491" i="3" s="1"/>
  <c r="Z491" i="3"/>
  <c r="Y491" i="3"/>
  <c r="W491" i="3"/>
  <c r="V491" i="3"/>
  <c r="S491" i="3"/>
  <c r="T491" i="3" s="1"/>
  <c r="P491" i="3"/>
  <c r="Q491" i="3" s="1"/>
  <c r="N491" i="3"/>
  <c r="M491" i="3"/>
  <c r="K491" i="3"/>
  <c r="J491" i="3"/>
  <c r="G491" i="3"/>
  <c r="H491" i="3" s="1"/>
  <c r="D491" i="3"/>
  <c r="E491" i="3" s="1"/>
  <c r="B491" i="3"/>
  <c r="A491" i="3"/>
  <c r="AF490" i="3"/>
  <c r="AE490" i="3"/>
  <c r="AB490" i="3"/>
  <c r="AC490" i="3" s="1"/>
  <c r="Y490" i="3"/>
  <c r="Z490" i="3" s="1"/>
  <c r="W490" i="3"/>
  <c r="V490" i="3"/>
  <c r="T490" i="3"/>
  <c r="S490" i="3"/>
  <c r="P490" i="3"/>
  <c r="Q490" i="3" s="1"/>
  <c r="M490" i="3"/>
  <c r="N490" i="3" s="1"/>
  <c r="K490" i="3"/>
  <c r="J490" i="3"/>
  <c r="H490" i="3"/>
  <c r="G490" i="3"/>
  <c r="D490" i="3"/>
  <c r="E490" i="3" s="1"/>
  <c r="A490" i="3"/>
  <c r="B490" i="3" s="1"/>
  <c r="AF489" i="3"/>
  <c r="AE489" i="3"/>
  <c r="AB489" i="3"/>
  <c r="AC489" i="3" s="1"/>
  <c r="Y489" i="3"/>
  <c r="Z489" i="3" s="1"/>
  <c r="V489" i="3"/>
  <c r="W489" i="3" s="1"/>
  <c r="S489" i="3"/>
  <c r="T489" i="3" s="1"/>
  <c r="P489" i="3"/>
  <c r="Q489" i="3" s="1"/>
  <c r="M489" i="3"/>
  <c r="N489" i="3" s="1"/>
  <c r="J489" i="3"/>
  <c r="K489" i="3" s="1"/>
  <c r="G489" i="3"/>
  <c r="H489" i="3" s="1"/>
  <c r="D489" i="3"/>
  <c r="E489" i="3" s="1"/>
  <c r="A489" i="3"/>
  <c r="B489" i="3" s="1"/>
  <c r="AE488" i="3"/>
  <c r="AF488" i="3" s="1"/>
  <c r="AB488" i="3"/>
  <c r="AC488" i="3" s="1"/>
  <c r="Z488" i="3"/>
  <c r="Y488" i="3"/>
  <c r="V488" i="3"/>
  <c r="W488" i="3" s="1"/>
  <c r="S488" i="3"/>
  <c r="T488" i="3" s="1"/>
  <c r="Q488" i="3"/>
  <c r="P488" i="3"/>
  <c r="N488" i="3"/>
  <c r="M488" i="3"/>
  <c r="J488" i="3"/>
  <c r="K488" i="3" s="1"/>
  <c r="G488" i="3"/>
  <c r="H488" i="3" s="1"/>
  <c r="E488" i="3"/>
  <c r="D488" i="3"/>
  <c r="B488" i="3"/>
  <c r="A488" i="3"/>
  <c r="AE487" i="3"/>
  <c r="AF487" i="3" s="1"/>
  <c r="AB487" i="3"/>
  <c r="AC487" i="3" s="1"/>
  <c r="Z487" i="3"/>
  <c r="Y487" i="3"/>
  <c r="W487" i="3"/>
  <c r="V487" i="3"/>
  <c r="S487" i="3"/>
  <c r="T487" i="3" s="1"/>
  <c r="P487" i="3"/>
  <c r="Q487" i="3" s="1"/>
  <c r="N487" i="3"/>
  <c r="M487" i="3"/>
  <c r="K487" i="3"/>
  <c r="J487" i="3"/>
  <c r="G487" i="3"/>
  <c r="H487" i="3" s="1"/>
  <c r="D487" i="3"/>
  <c r="E487" i="3" s="1"/>
  <c r="B487" i="3"/>
  <c r="A487" i="3"/>
  <c r="AF486" i="3"/>
  <c r="AE486" i="3"/>
  <c r="AB486" i="3"/>
  <c r="AC486" i="3" s="1"/>
  <c r="Y486" i="3"/>
  <c r="Z486" i="3" s="1"/>
  <c r="W486" i="3"/>
  <c r="V486" i="3"/>
  <c r="T486" i="3"/>
  <c r="S486" i="3"/>
  <c r="P486" i="3"/>
  <c r="Q486" i="3" s="1"/>
  <c r="M486" i="3"/>
  <c r="N486" i="3" s="1"/>
  <c r="K486" i="3"/>
  <c r="J486" i="3"/>
  <c r="H486" i="3"/>
  <c r="G486" i="3"/>
  <c r="D486" i="3"/>
  <c r="E486" i="3" s="1"/>
  <c r="A486" i="3"/>
  <c r="B486" i="3" s="1"/>
  <c r="AF485" i="3"/>
  <c r="AE485" i="3"/>
  <c r="AB485" i="3"/>
  <c r="AC485" i="3" s="1"/>
  <c r="Y485" i="3"/>
  <c r="Z485" i="3" s="1"/>
  <c r="V485" i="3"/>
  <c r="W485" i="3" s="1"/>
  <c r="S485" i="3"/>
  <c r="T485" i="3" s="1"/>
  <c r="P485" i="3"/>
  <c r="Q485" i="3" s="1"/>
  <c r="M485" i="3"/>
  <c r="N485" i="3" s="1"/>
  <c r="J485" i="3"/>
  <c r="K485" i="3" s="1"/>
  <c r="G485" i="3"/>
  <c r="H485" i="3" s="1"/>
  <c r="D485" i="3"/>
  <c r="E485" i="3" s="1"/>
  <c r="A485" i="3"/>
  <c r="B485" i="3" s="1"/>
  <c r="AE484" i="3"/>
  <c r="AF484" i="3" s="1"/>
  <c r="AB484" i="3"/>
  <c r="AC484" i="3" s="1"/>
  <c r="Z484" i="3"/>
  <c r="Y484" i="3"/>
  <c r="V484" i="3"/>
  <c r="W484" i="3" s="1"/>
  <c r="S484" i="3"/>
  <c r="T484" i="3" s="1"/>
  <c r="Q484" i="3"/>
  <c r="P484" i="3"/>
  <c r="N484" i="3"/>
  <c r="M484" i="3"/>
  <c r="J484" i="3"/>
  <c r="K484" i="3" s="1"/>
  <c r="G484" i="3"/>
  <c r="H484" i="3" s="1"/>
  <c r="E484" i="3"/>
  <c r="D484" i="3"/>
  <c r="B484" i="3"/>
  <c r="A484" i="3"/>
  <c r="AE483" i="3"/>
  <c r="AF483" i="3" s="1"/>
  <c r="AB483" i="3"/>
  <c r="AC483" i="3" s="1"/>
  <c r="Z483" i="3"/>
  <c r="Y483" i="3"/>
  <c r="W483" i="3"/>
  <c r="V483" i="3"/>
  <c r="S483" i="3"/>
  <c r="T483" i="3" s="1"/>
  <c r="P483" i="3"/>
  <c r="Q483" i="3" s="1"/>
  <c r="N483" i="3"/>
  <c r="M483" i="3"/>
  <c r="K483" i="3"/>
  <c r="J483" i="3"/>
  <c r="G483" i="3"/>
  <c r="H483" i="3" s="1"/>
  <c r="D483" i="3"/>
  <c r="E483" i="3" s="1"/>
  <c r="B483" i="3"/>
  <c r="A483" i="3"/>
  <c r="AF482" i="3"/>
  <c r="AE482" i="3"/>
  <c r="AB482" i="3"/>
  <c r="AC482" i="3" s="1"/>
  <c r="Y482" i="3"/>
  <c r="Z482" i="3" s="1"/>
  <c r="W482" i="3"/>
  <c r="V482" i="3"/>
  <c r="T482" i="3"/>
  <c r="S482" i="3"/>
  <c r="P482" i="3"/>
  <c r="Q482" i="3" s="1"/>
  <c r="M482" i="3"/>
  <c r="N482" i="3" s="1"/>
  <c r="K482" i="3"/>
  <c r="J482" i="3"/>
  <c r="H482" i="3"/>
  <c r="G482" i="3"/>
  <c r="D482" i="3"/>
  <c r="E482" i="3" s="1"/>
  <c r="A482" i="3"/>
  <c r="B482" i="3" s="1"/>
  <c r="AF481" i="3"/>
  <c r="AE481" i="3"/>
  <c r="AB481" i="3"/>
  <c r="AC481" i="3" s="1"/>
  <c r="Y481" i="3"/>
  <c r="Z481" i="3" s="1"/>
  <c r="V481" i="3"/>
  <c r="W481" i="3" s="1"/>
  <c r="T481" i="3"/>
  <c r="S481" i="3"/>
  <c r="Q481" i="3"/>
  <c r="P481" i="3"/>
  <c r="N481" i="3"/>
  <c r="M481" i="3"/>
  <c r="J481" i="3"/>
  <c r="K481" i="3" s="1"/>
  <c r="G481" i="3"/>
  <c r="H481" i="3" s="1"/>
  <c r="D481" i="3"/>
  <c r="E481" i="3" s="1"/>
  <c r="A481" i="3"/>
  <c r="B481" i="3" s="1"/>
  <c r="AE480" i="3"/>
  <c r="AF480" i="3" s="1"/>
  <c r="AB480" i="3"/>
  <c r="AC480" i="3" s="1"/>
  <c r="Z480" i="3"/>
  <c r="Y480" i="3"/>
  <c r="W480" i="3"/>
  <c r="V480" i="3"/>
  <c r="S480" i="3"/>
  <c r="T480" i="3" s="1"/>
  <c r="P480" i="3"/>
  <c r="Q480" i="3" s="1"/>
  <c r="M480" i="3"/>
  <c r="N480" i="3" s="1"/>
  <c r="J480" i="3"/>
  <c r="K480" i="3" s="1"/>
  <c r="G480" i="3"/>
  <c r="H480" i="3" s="1"/>
  <c r="E480" i="3"/>
  <c r="D480" i="3"/>
  <c r="B480" i="3"/>
  <c r="A480" i="3"/>
  <c r="AF479" i="3"/>
  <c r="AE479" i="3"/>
  <c r="AB479" i="3"/>
  <c r="AC479" i="3" s="1"/>
  <c r="Y479" i="3"/>
  <c r="Z479" i="3" s="1"/>
  <c r="V479" i="3"/>
  <c r="W479" i="3" s="1"/>
  <c r="S479" i="3"/>
  <c r="T479" i="3" s="1"/>
  <c r="P479" i="3"/>
  <c r="Q479" i="3" s="1"/>
  <c r="M479" i="3"/>
  <c r="N479" i="3" s="1"/>
  <c r="J479" i="3"/>
  <c r="K479" i="3" s="1"/>
  <c r="G479" i="3"/>
  <c r="H479" i="3" s="1"/>
  <c r="D479" i="3"/>
  <c r="E479" i="3" s="1"/>
  <c r="B479" i="3"/>
  <c r="A479" i="3"/>
  <c r="AF478" i="3"/>
  <c r="AE478" i="3"/>
  <c r="AB478" i="3"/>
  <c r="AC478" i="3" s="1"/>
  <c r="Y478" i="3"/>
  <c r="Z478" i="3" s="1"/>
  <c r="W478" i="3"/>
  <c r="V478" i="3"/>
  <c r="T478" i="3"/>
  <c r="S478" i="3"/>
  <c r="Q478" i="3"/>
  <c r="P478" i="3"/>
  <c r="M478" i="3"/>
  <c r="N478" i="3" s="1"/>
  <c r="J478" i="3"/>
  <c r="K478" i="3" s="1"/>
  <c r="G478" i="3"/>
  <c r="H478" i="3" s="1"/>
  <c r="D478" i="3"/>
  <c r="E478" i="3" s="1"/>
  <c r="A478" i="3"/>
  <c r="B478" i="3" s="1"/>
  <c r="AE477" i="3"/>
  <c r="AF477" i="3" s="1"/>
  <c r="AB477" i="3"/>
  <c r="AC477" i="3" s="1"/>
  <c r="Z477" i="3"/>
  <c r="Y477" i="3"/>
  <c r="V477" i="3"/>
  <c r="W477" i="3" s="1"/>
  <c r="S477" i="3"/>
  <c r="T477" i="3" s="1"/>
  <c r="P477" i="3"/>
  <c r="Q477" i="3" s="1"/>
  <c r="M477" i="3"/>
  <c r="N477" i="3" s="1"/>
  <c r="J477" i="3"/>
  <c r="K477" i="3" s="1"/>
  <c r="H477" i="3"/>
  <c r="G477" i="3"/>
  <c r="E477" i="3"/>
  <c r="D477" i="3"/>
  <c r="B477" i="3"/>
  <c r="A477" i="3"/>
  <c r="AE476" i="3"/>
  <c r="AF476" i="3" s="1"/>
  <c r="AB476" i="3"/>
  <c r="AC476" i="3" s="1"/>
  <c r="Z476" i="3"/>
  <c r="Y476" i="3"/>
  <c r="V476" i="3"/>
  <c r="W476" i="3" s="1"/>
  <c r="S476" i="3"/>
  <c r="T476" i="3" s="1"/>
  <c r="Q476" i="3"/>
  <c r="P476" i="3"/>
  <c r="N476" i="3"/>
  <c r="M476" i="3"/>
  <c r="K476" i="3"/>
  <c r="J476" i="3"/>
  <c r="G476" i="3"/>
  <c r="H476" i="3" s="1"/>
  <c r="D476" i="3"/>
  <c r="E476" i="3" s="1"/>
  <c r="A476" i="3"/>
  <c r="B476" i="3" s="1"/>
  <c r="AE475" i="3"/>
  <c r="AF475" i="3" s="1"/>
  <c r="AB475" i="3"/>
  <c r="AC475" i="3" s="1"/>
  <c r="Z475" i="3"/>
  <c r="Y475" i="3"/>
  <c r="W475" i="3"/>
  <c r="V475" i="3"/>
  <c r="T475" i="3"/>
  <c r="S475" i="3"/>
  <c r="P475" i="3"/>
  <c r="Q475" i="3" s="1"/>
  <c r="M475" i="3"/>
  <c r="N475" i="3" s="1"/>
  <c r="J475" i="3"/>
  <c r="K475" i="3" s="1"/>
  <c r="G475" i="3"/>
  <c r="H475" i="3" s="1"/>
  <c r="D475" i="3"/>
  <c r="E475" i="3" s="1"/>
  <c r="A475" i="3"/>
  <c r="B475" i="3" s="1"/>
  <c r="AE474" i="3"/>
  <c r="AF474" i="3" s="1"/>
  <c r="AB474" i="3"/>
  <c r="AC474" i="3" s="1"/>
  <c r="Y474" i="3"/>
  <c r="Z474" i="3" s="1"/>
  <c r="V474" i="3"/>
  <c r="W474" i="3" s="1"/>
  <c r="S474" i="3"/>
  <c r="T474" i="3" s="1"/>
  <c r="P474" i="3"/>
  <c r="Q474" i="3" s="1"/>
  <c r="M474" i="3"/>
  <c r="N474" i="3" s="1"/>
  <c r="K474" i="3"/>
  <c r="J474" i="3"/>
  <c r="H474" i="3"/>
  <c r="G474" i="3"/>
  <c r="E474" i="3"/>
  <c r="D474" i="3"/>
  <c r="A474" i="3"/>
  <c r="B474" i="3" s="1"/>
  <c r="AE473" i="3"/>
  <c r="AF473" i="3" s="1"/>
  <c r="AB473" i="3"/>
  <c r="AC473" i="3" s="1"/>
  <c r="Y473" i="3"/>
  <c r="Z473" i="3" s="1"/>
  <c r="V473" i="3"/>
  <c r="W473" i="3" s="1"/>
  <c r="T473" i="3"/>
  <c r="S473" i="3"/>
  <c r="Q473" i="3"/>
  <c r="P473" i="3"/>
  <c r="N473" i="3"/>
  <c r="M473" i="3"/>
  <c r="J473" i="3"/>
  <c r="K473" i="3" s="1"/>
  <c r="G473" i="3"/>
  <c r="H473" i="3" s="1"/>
  <c r="D473" i="3"/>
  <c r="E473" i="3" s="1"/>
  <c r="A473" i="3"/>
  <c r="B473" i="3" s="1"/>
  <c r="AE472" i="3"/>
  <c r="AF472" i="3" s="1"/>
  <c r="AB472" i="3"/>
  <c r="AC472" i="3" s="1"/>
  <c r="Y472" i="3"/>
  <c r="Z472" i="3" s="1"/>
  <c r="V472" i="3"/>
  <c r="W472" i="3" s="1"/>
  <c r="S472" i="3"/>
  <c r="T472" i="3" s="1"/>
  <c r="Q472" i="3"/>
  <c r="P472" i="3"/>
  <c r="N472" i="3"/>
  <c r="M472" i="3"/>
  <c r="J472" i="3"/>
  <c r="K472" i="3" s="1"/>
  <c r="G472" i="3"/>
  <c r="H472" i="3" s="1"/>
  <c r="E472" i="3"/>
  <c r="D472" i="3"/>
  <c r="B472" i="3"/>
  <c r="A472" i="3"/>
  <c r="AF471" i="3"/>
  <c r="AE471" i="3"/>
  <c r="AB471" i="3"/>
  <c r="AC471" i="3" s="1"/>
  <c r="Y471" i="3"/>
  <c r="Z471" i="3" s="1"/>
  <c r="V471" i="3"/>
  <c r="W471" i="3" s="1"/>
  <c r="S471" i="3"/>
  <c r="T471" i="3" s="1"/>
  <c r="P471" i="3"/>
  <c r="Q471" i="3" s="1"/>
  <c r="N471" i="3"/>
  <c r="M471" i="3"/>
  <c r="K471" i="3"/>
  <c r="J471" i="3"/>
  <c r="H471" i="3"/>
  <c r="G471" i="3"/>
  <c r="D471" i="3"/>
  <c r="E471" i="3" s="1"/>
  <c r="A471" i="3"/>
  <c r="B471" i="3" s="1"/>
  <c r="AE470" i="3"/>
  <c r="AF470" i="3" s="1"/>
  <c r="AB470" i="3"/>
  <c r="AC470" i="3" s="1"/>
  <c r="Y470" i="3"/>
  <c r="Z470" i="3" s="1"/>
  <c r="V470" i="3"/>
  <c r="W470" i="3" s="1"/>
  <c r="S470" i="3"/>
  <c r="T470" i="3" s="1"/>
  <c r="P470" i="3"/>
  <c r="Q470" i="3" s="1"/>
  <c r="M470" i="3"/>
  <c r="N470" i="3" s="1"/>
  <c r="K470" i="3"/>
  <c r="J470" i="3"/>
  <c r="H470" i="3"/>
  <c r="G470" i="3"/>
  <c r="E470" i="3"/>
  <c r="D470" i="3"/>
  <c r="A470" i="3"/>
  <c r="B470" i="3" s="1"/>
  <c r="AE469" i="3"/>
  <c r="AF469" i="3" s="1"/>
  <c r="AB469" i="3"/>
  <c r="AC469" i="3" s="1"/>
  <c r="Z469" i="3"/>
  <c r="Y469" i="3"/>
  <c r="V469" i="3"/>
  <c r="W469" i="3" s="1"/>
  <c r="S469" i="3"/>
  <c r="T469" i="3" s="1"/>
  <c r="P469" i="3"/>
  <c r="Q469" i="3" s="1"/>
  <c r="M469" i="3"/>
  <c r="N469" i="3" s="1"/>
  <c r="J469" i="3"/>
  <c r="K469" i="3" s="1"/>
  <c r="G469" i="3"/>
  <c r="H469" i="3" s="1"/>
  <c r="D469" i="3"/>
  <c r="E469" i="3" s="1"/>
  <c r="A469" i="3"/>
  <c r="B469" i="3" s="1"/>
  <c r="AE468" i="3"/>
  <c r="AF468" i="3" s="1"/>
  <c r="AB468" i="3"/>
  <c r="AC468" i="3" s="1"/>
  <c r="Y468" i="3"/>
  <c r="Z468" i="3" s="1"/>
  <c r="V468" i="3"/>
  <c r="W468" i="3" s="1"/>
  <c r="S468" i="3"/>
  <c r="T468" i="3" s="1"/>
  <c r="Q468" i="3"/>
  <c r="P468" i="3"/>
  <c r="N468" i="3"/>
  <c r="M468" i="3"/>
  <c r="K468" i="3"/>
  <c r="J468" i="3"/>
  <c r="G468" i="3"/>
  <c r="H468" i="3" s="1"/>
  <c r="D468" i="3"/>
  <c r="E468" i="3" s="1"/>
  <c r="A468" i="3"/>
  <c r="B468" i="3" s="1"/>
  <c r="AE467" i="3"/>
  <c r="AF467" i="3" s="1"/>
  <c r="AB467" i="3"/>
  <c r="AC467" i="3" s="1"/>
  <c r="Y467" i="3"/>
  <c r="Z467" i="3" s="1"/>
  <c r="V467" i="3"/>
  <c r="W467" i="3" s="1"/>
  <c r="S467" i="3"/>
  <c r="T467" i="3" s="1"/>
  <c r="P467" i="3"/>
  <c r="Q467" i="3" s="1"/>
  <c r="N467" i="3"/>
  <c r="M467" i="3"/>
  <c r="K467" i="3"/>
  <c r="J467" i="3"/>
  <c r="H467" i="3"/>
  <c r="G467" i="3"/>
  <c r="D467" i="3"/>
  <c r="E467" i="3" s="1"/>
  <c r="A467" i="3"/>
  <c r="B467" i="3" s="1"/>
  <c r="AE466" i="3"/>
  <c r="AF466" i="3" s="1"/>
  <c r="AB466" i="3"/>
  <c r="AC466" i="3" s="1"/>
  <c r="Y466" i="3"/>
  <c r="Z466" i="3" s="1"/>
  <c r="V466" i="3"/>
  <c r="W466" i="3" s="1"/>
  <c r="S466" i="3"/>
  <c r="T466" i="3" s="1"/>
  <c r="P466" i="3"/>
  <c r="Q466" i="3" s="1"/>
  <c r="M466" i="3"/>
  <c r="N466" i="3" s="1"/>
  <c r="J466" i="3"/>
  <c r="K466" i="3" s="1"/>
  <c r="G466" i="3"/>
  <c r="H466" i="3" s="1"/>
  <c r="D466" i="3"/>
  <c r="E466" i="3" s="1"/>
  <c r="A466" i="3"/>
  <c r="B466" i="3" s="1"/>
  <c r="AF465" i="3"/>
  <c r="AE465" i="3"/>
  <c r="AB465" i="3"/>
  <c r="AC465" i="3" s="1"/>
  <c r="Y465" i="3"/>
  <c r="Z465" i="3" s="1"/>
  <c r="V465" i="3"/>
  <c r="W465" i="3" s="1"/>
  <c r="T465" i="3"/>
  <c r="S465" i="3"/>
  <c r="Q465" i="3"/>
  <c r="P465" i="3"/>
  <c r="N465" i="3"/>
  <c r="M465" i="3"/>
  <c r="J465" i="3"/>
  <c r="K465" i="3" s="1"/>
  <c r="G465" i="3"/>
  <c r="H465" i="3" s="1"/>
  <c r="D465" i="3"/>
  <c r="E465" i="3" s="1"/>
  <c r="A465" i="3"/>
  <c r="B465" i="3" s="1"/>
  <c r="AE464" i="3"/>
  <c r="AF464" i="3" s="1"/>
  <c r="AB464" i="3"/>
  <c r="AC464" i="3" s="1"/>
  <c r="Z464" i="3"/>
  <c r="Y464" i="3"/>
  <c r="W464" i="3"/>
  <c r="V464" i="3"/>
  <c r="S464" i="3"/>
  <c r="T464" i="3" s="1"/>
  <c r="P464" i="3"/>
  <c r="Q464" i="3" s="1"/>
  <c r="M464" i="3"/>
  <c r="N464" i="3" s="1"/>
  <c r="J464" i="3"/>
  <c r="K464" i="3" s="1"/>
  <c r="G464" i="3"/>
  <c r="H464" i="3" s="1"/>
  <c r="E464" i="3"/>
  <c r="D464" i="3"/>
  <c r="B464" i="3"/>
  <c r="A464" i="3"/>
  <c r="AF463" i="3"/>
  <c r="AE463" i="3"/>
  <c r="AB463" i="3"/>
  <c r="AC463" i="3" s="1"/>
  <c r="Y463" i="3"/>
  <c r="Z463" i="3" s="1"/>
  <c r="V463" i="3"/>
  <c r="W463" i="3" s="1"/>
  <c r="S463" i="3"/>
  <c r="T463" i="3" s="1"/>
  <c r="P463" i="3"/>
  <c r="Q463" i="3" s="1"/>
  <c r="M463" i="3"/>
  <c r="N463" i="3" s="1"/>
  <c r="J463" i="3"/>
  <c r="K463" i="3" s="1"/>
  <c r="G463" i="3"/>
  <c r="H463" i="3" s="1"/>
  <c r="D463" i="3"/>
  <c r="E463" i="3" s="1"/>
  <c r="B463" i="3"/>
  <c r="A463" i="3"/>
  <c r="AF462" i="3"/>
  <c r="AE462" i="3"/>
  <c r="AB462" i="3"/>
  <c r="AC462" i="3" s="1"/>
  <c r="Y462" i="3"/>
  <c r="Z462" i="3" s="1"/>
  <c r="W462" i="3"/>
  <c r="V462" i="3"/>
  <c r="T462" i="3"/>
  <c r="S462" i="3"/>
  <c r="Q462" i="3"/>
  <c r="P462" i="3"/>
  <c r="M462" i="3"/>
  <c r="N462" i="3" s="1"/>
  <c r="J462" i="3"/>
  <c r="K462" i="3" s="1"/>
  <c r="G462" i="3"/>
  <c r="H462" i="3" s="1"/>
  <c r="D462" i="3"/>
  <c r="E462" i="3" s="1"/>
  <c r="A462" i="3"/>
  <c r="B462" i="3" s="1"/>
  <c r="AE461" i="3"/>
  <c r="AF461" i="3" s="1"/>
  <c r="AB461" i="3"/>
  <c r="AC461" i="3" s="1"/>
  <c r="Z461" i="3"/>
  <c r="Y461" i="3"/>
  <c r="V461" i="3"/>
  <c r="W461" i="3" s="1"/>
  <c r="S461" i="3"/>
  <c r="T461" i="3" s="1"/>
  <c r="P461" i="3"/>
  <c r="Q461" i="3" s="1"/>
  <c r="M461" i="3"/>
  <c r="N461" i="3" s="1"/>
  <c r="J461" i="3"/>
  <c r="K461" i="3" s="1"/>
  <c r="H461" i="3"/>
  <c r="G461" i="3"/>
  <c r="E461" i="3"/>
  <c r="D461" i="3"/>
  <c r="B461" i="3"/>
  <c r="A461" i="3"/>
  <c r="AE460" i="3"/>
  <c r="AF460" i="3" s="1"/>
  <c r="AB460" i="3"/>
  <c r="AC460" i="3" s="1"/>
  <c r="Z460" i="3"/>
  <c r="Y460" i="3"/>
  <c r="V460" i="3"/>
  <c r="W460" i="3" s="1"/>
  <c r="S460" i="3"/>
  <c r="T460" i="3" s="1"/>
  <c r="Q460" i="3"/>
  <c r="P460" i="3"/>
  <c r="N460" i="3"/>
  <c r="M460" i="3"/>
  <c r="K460" i="3"/>
  <c r="J460" i="3"/>
  <c r="G460" i="3"/>
  <c r="H460" i="3" s="1"/>
  <c r="D460" i="3"/>
  <c r="E460" i="3" s="1"/>
  <c r="A460" i="3"/>
  <c r="B460" i="3" s="1"/>
  <c r="AE459" i="3"/>
  <c r="AF459" i="3" s="1"/>
  <c r="AB459" i="3"/>
  <c r="AC459" i="3" s="1"/>
  <c r="Z459" i="3"/>
  <c r="Y459" i="3"/>
  <c r="W459" i="3"/>
  <c r="V459" i="3"/>
  <c r="T459" i="3"/>
  <c r="S459" i="3"/>
  <c r="P459" i="3"/>
  <c r="Q459" i="3" s="1"/>
  <c r="M459" i="3"/>
  <c r="N459" i="3" s="1"/>
  <c r="J459" i="3"/>
  <c r="K459" i="3" s="1"/>
  <c r="G459" i="3"/>
  <c r="H459" i="3" s="1"/>
  <c r="D459" i="3"/>
  <c r="E459" i="3" s="1"/>
  <c r="A459" i="3"/>
  <c r="B459" i="3" s="1"/>
  <c r="AE458" i="3"/>
  <c r="AF458" i="3" s="1"/>
  <c r="AB458" i="3"/>
  <c r="AC458" i="3" s="1"/>
  <c r="Y458" i="3"/>
  <c r="Z458" i="3" s="1"/>
  <c r="V458" i="3"/>
  <c r="W458" i="3" s="1"/>
  <c r="S458" i="3"/>
  <c r="T458" i="3" s="1"/>
  <c r="P458" i="3"/>
  <c r="Q458" i="3" s="1"/>
  <c r="M458" i="3"/>
  <c r="N458" i="3" s="1"/>
  <c r="K458" i="3"/>
  <c r="J458" i="3"/>
  <c r="H458" i="3"/>
  <c r="G458" i="3"/>
  <c r="E458" i="3"/>
  <c r="D458" i="3"/>
  <c r="A458" i="3"/>
  <c r="B458" i="3" s="1"/>
  <c r="AE457" i="3"/>
  <c r="AF457" i="3" s="1"/>
  <c r="AB457" i="3"/>
  <c r="AC457" i="3" s="1"/>
  <c r="Y457" i="3"/>
  <c r="Z457" i="3" s="1"/>
  <c r="V457" i="3"/>
  <c r="W457" i="3" s="1"/>
  <c r="T457" i="3"/>
  <c r="S457" i="3"/>
  <c r="Q457" i="3"/>
  <c r="P457" i="3"/>
  <c r="N457" i="3"/>
  <c r="M457" i="3"/>
  <c r="J457" i="3"/>
  <c r="K457" i="3" s="1"/>
  <c r="G457" i="3"/>
  <c r="H457" i="3" s="1"/>
  <c r="D457" i="3"/>
  <c r="E457" i="3" s="1"/>
  <c r="A457" i="3"/>
  <c r="B457" i="3" s="1"/>
  <c r="AE456" i="3"/>
  <c r="AF456" i="3" s="1"/>
  <c r="AB456" i="3"/>
  <c r="AC456" i="3" s="1"/>
  <c r="Y456" i="3"/>
  <c r="Z456" i="3" s="1"/>
  <c r="V456" i="3"/>
  <c r="W456" i="3" s="1"/>
  <c r="S456" i="3"/>
  <c r="T456" i="3" s="1"/>
  <c r="Q456" i="3"/>
  <c r="P456" i="3"/>
  <c r="N456" i="3"/>
  <c r="M456" i="3"/>
  <c r="J456" i="3"/>
  <c r="K456" i="3" s="1"/>
  <c r="G456" i="3"/>
  <c r="H456" i="3" s="1"/>
  <c r="E456" i="3"/>
  <c r="D456" i="3"/>
  <c r="B456" i="3"/>
  <c r="A456" i="3"/>
  <c r="AF455" i="3"/>
  <c r="AE455" i="3"/>
  <c r="AB455" i="3"/>
  <c r="AC455" i="3" s="1"/>
  <c r="Y455" i="3"/>
  <c r="Z455" i="3" s="1"/>
  <c r="V455" i="3"/>
  <c r="W455" i="3" s="1"/>
  <c r="S455" i="3"/>
  <c r="T455" i="3" s="1"/>
  <c r="P455" i="3"/>
  <c r="Q455" i="3" s="1"/>
  <c r="N455" i="3"/>
  <c r="M455" i="3"/>
  <c r="K455" i="3"/>
  <c r="J455" i="3"/>
  <c r="H455" i="3"/>
  <c r="G455" i="3"/>
  <c r="D455" i="3"/>
  <c r="E455" i="3" s="1"/>
  <c r="A455" i="3"/>
  <c r="B455" i="3" s="1"/>
  <c r="AE454" i="3"/>
  <c r="AF454" i="3" s="1"/>
  <c r="AB454" i="3"/>
  <c r="AC454" i="3" s="1"/>
  <c r="Y454" i="3"/>
  <c r="Z454" i="3" s="1"/>
  <c r="V454" i="3"/>
  <c r="W454" i="3" s="1"/>
  <c r="S454" i="3"/>
  <c r="T454" i="3" s="1"/>
  <c r="P454" i="3"/>
  <c r="Q454" i="3" s="1"/>
  <c r="M454" i="3"/>
  <c r="N454" i="3" s="1"/>
  <c r="K454" i="3"/>
  <c r="J454" i="3"/>
  <c r="H454" i="3"/>
  <c r="G454" i="3"/>
  <c r="E454" i="3"/>
  <c r="D454" i="3"/>
  <c r="A454" i="3"/>
  <c r="B454" i="3" s="1"/>
  <c r="AE453" i="3"/>
  <c r="AF453" i="3" s="1"/>
  <c r="AB453" i="3"/>
  <c r="AC453" i="3" s="1"/>
  <c r="Z453" i="3"/>
  <c r="Y453" i="3"/>
  <c r="V453" i="3"/>
  <c r="W453" i="3" s="1"/>
  <c r="S453" i="3"/>
  <c r="T453" i="3" s="1"/>
  <c r="P453" i="3"/>
  <c r="Q453" i="3" s="1"/>
  <c r="M453" i="3"/>
  <c r="N453" i="3" s="1"/>
  <c r="J453" i="3"/>
  <c r="K453" i="3" s="1"/>
  <c r="G453" i="3"/>
  <c r="H453" i="3" s="1"/>
  <c r="D453" i="3"/>
  <c r="E453" i="3" s="1"/>
  <c r="A453" i="3"/>
  <c r="B453" i="3" s="1"/>
  <c r="AE452" i="3"/>
  <c r="AF452" i="3" s="1"/>
  <c r="AB452" i="3"/>
  <c r="AC452" i="3" s="1"/>
  <c r="Y452" i="3"/>
  <c r="Z452" i="3" s="1"/>
  <c r="V452" i="3"/>
  <c r="W452" i="3" s="1"/>
  <c r="S452" i="3"/>
  <c r="T452" i="3" s="1"/>
  <c r="Q452" i="3"/>
  <c r="P452" i="3"/>
  <c r="N452" i="3"/>
  <c r="M452" i="3"/>
  <c r="K452" i="3"/>
  <c r="J452" i="3"/>
  <c r="G452" i="3"/>
  <c r="H452" i="3" s="1"/>
  <c r="D452" i="3"/>
  <c r="E452" i="3" s="1"/>
  <c r="A452" i="3"/>
  <c r="B452" i="3" s="1"/>
  <c r="AE451" i="3"/>
  <c r="AF451" i="3" s="1"/>
  <c r="AB451" i="3"/>
  <c r="AC451" i="3" s="1"/>
  <c r="Y451" i="3"/>
  <c r="Z451" i="3" s="1"/>
  <c r="V451" i="3"/>
  <c r="W451" i="3" s="1"/>
  <c r="S451" i="3"/>
  <c r="T451" i="3" s="1"/>
  <c r="P451" i="3"/>
  <c r="Q451" i="3" s="1"/>
  <c r="N451" i="3"/>
  <c r="M451" i="3"/>
  <c r="K451" i="3"/>
  <c r="J451" i="3"/>
  <c r="H451" i="3"/>
  <c r="G451" i="3"/>
  <c r="D451" i="3"/>
  <c r="E451" i="3" s="1"/>
  <c r="A451" i="3"/>
  <c r="B451" i="3" s="1"/>
  <c r="AE450" i="3"/>
  <c r="AF450" i="3" s="1"/>
  <c r="AB450" i="3"/>
  <c r="AC450" i="3" s="1"/>
  <c r="Y450" i="3"/>
  <c r="Z450" i="3" s="1"/>
  <c r="V450" i="3"/>
  <c r="W450" i="3" s="1"/>
  <c r="S450" i="3"/>
  <c r="T450" i="3" s="1"/>
  <c r="P450" i="3"/>
  <c r="Q450" i="3" s="1"/>
  <c r="M450" i="3"/>
  <c r="N450" i="3" s="1"/>
  <c r="J450" i="3"/>
  <c r="K450" i="3" s="1"/>
  <c r="G450" i="3"/>
  <c r="H450" i="3" s="1"/>
  <c r="D450" i="3"/>
  <c r="E450" i="3" s="1"/>
  <c r="A450" i="3"/>
  <c r="B450" i="3" s="1"/>
  <c r="AF449" i="3"/>
  <c r="AE449" i="3"/>
  <c r="AB449" i="3"/>
  <c r="AC449" i="3" s="1"/>
  <c r="Y449" i="3"/>
  <c r="Z449" i="3" s="1"/>
  <c r="V449" i="3"/>
  <c r="W449" i="3" s="1"/>
  <c r="T449" i="3"/>
  <c r="S449" i="3"/>
  <c r="Q449" i="3"/>
  <c r="P449" i="3"/>
  <c r="N449" i="3"/>
  <c r="M449" i="3"/>
  <c r="J449" i="3"/>
  <c r="K449" i="3" s="1"/>
  <c r="G449" i="3"/>
  <c r="H449" i="3" s="1"/>
  <c r="D449" i="3"/>
  <c r="E449" i="3" s="1"/>
  <c r="A449" i="3"/>
  <c r="B449" i="3" s="1"/>
  <c r="AE448" i="3"/>
  <c r="AF448" i="3" s="1"/>
  <c r="AB448" i="3"/>
  <c r="AC448" i="3" s="1"/>
  <c r="Z448" i="3"/>
  <c r="Y448" i="3"/>
  <c r="W448" i="3"/>
  <c r="V448" i="3"/>
  <c r="S448" i="3"/>
  <c r="T448" i="3" s="1"/>
  <c r="P448" i="3"/>
  <c r="Q448" i="3" s="1"/>
  <c r="M448" i="3"/>
  <c r="N448" i="3" s="1"/>
  <c r="J448" i="3"/>
  <c r="K448" i="3" s="1"/>
  <c r="G448" i="3"/>
  <c r="H448" i="3" s="1"/>
  <c r="E448" i="3"/>
  <c r="D448" i="3"/>
  <c r="B448" i="3"/>
  <c r="A448" i="3"/>
  <c r="AF447" i="3"/>
  <c r="AE447" i="3"/>
  <c r="AB447" i="3"/>
  <c r="AC447" i="3" s="1"/>
  <c r="Y447" i="3"/>
  <c r="Z447" i="3" s="1"/>
  <c r="V447" i="3"/>
  <c r="W447" i="3" s="1"/>
  <c r="S447" i="3"/>
  <c r="T447" i="3" s="1"/>
  <c r="P447" i="3"/>
  <c r="Q447" i="3" s="1"/>
  <c r="M447" i="3"/>
  <c r="N447" i="3" s="1"/>
  <c r="J447" i="3"/>
  <c r="K447" i="3" s="1"/>
  <c r="G447" i="3"/>
  <c r="H447" i="3" s="1"/>
  <c r="D447" i="3"/>
  <c r="E447" i="3" s="1"/>
  <c r="B447" i="3"/>
  <c r="A447" i="3"/>
  <c r="AF446" i="3"/>
  <c r="AE446" i="3"/>
  <c r="AB446" i="3"/>
  <c r="AC446" i="3" s="1"/>
  <c r="Y446" i="3"/>
  <c r="Z446" i="3" s="1"/>
  <c r="W446" i="3"/>
  <c r="V446" i="3"/>
  <c r="T446" i="3"/>
  <c r="S446" i="3"/>
  <c r="Q446" i="3"/>
  <c r="P446" i="3"/>
  <c r="M446" i="3"/>
  <c r="N446" i="3" s="1"/>
  <c r="J446" i="3"/>
  <c r="K446" i="3" s="1"/>
  <c r="G446" i="3"/>
  <c r="H446" i="3" s="1"/>
  <c r="D446" i="3"/>
  <c r="E446" i="3" s="1"/>
  <c r="A446" i="3"/>
  <c r="B446" i="3" s="1"/>
  <c r="AE445" i="3"/>
  <c r="AF445" i="3" s="1"/>
  <c r="AB445" i="3"/>
  <c r="AC445" i="3" s="1"/>
  <c r="Z445" i="3"/>
  <c r="Y445" i="3"/>
  <c r="V445" i="3"/>
  <c r="W445" i="3" s="1"/>
  <c r="S445" i="3"/>
  <c r="T445" i="3" s="1"/>
  <c r="P445" i="3"/>
  <c r="Q445" i="3" s="1"/>
  <c r="M445" i="3"/>
  <c r="N445" i="3" s="1"/>
  <c r="J445" i="3"/>
  <c r="K445" i="3" s="1"/>
  <c r="H445" i="3"/>
  <c r="G445" i="3"/>
  <c r="E445" i="3"/>
  <c r="D445" i="3"/>
  <c r="B445" i="3"/>
  <c r="A445" i="3"/>
  <c r="AE444" i="3"/>
  <c r="AF444" i="3" s="1"/>
  <c r="AB444" i="3"/>
  <c r="AC444" i="3" s="1"/>
  <c r="Z444" i="3"/>
  <c r="Y444" i="3"/>
  <c r="V444" i="3"/>
  <c r="W444" i="3" s="1"/>
  <c r="S444" i="3"/>
  <c r="T444" i="3" s="1"/>
  <c r="Q444" i="3"/>
  <c r="P444" i="3"/>
  <c r="N444" i="3"/>
  <c r="M444" i="3"/>
  <c r="K444" i="3"/>
  <c r="J444" i="3"/>
  <c r="G444" i="3"/>
  <c r="H444" i="3" s="1"/>
  <c r="D444" i="3"/>
  <c r="E444" i="3" s="1"/>
  <c r="A444" i="3"/>
  <c r="B444" i="3" s="1"/>
  <c r="AE443" i="3"/>
  <c r="AF443" i="3" s="1"/>
  <c r="AB443" i="3"/>
  <c r="AC443" i="3" s="1"/>
  <c r="Z443" i="3"/>
  <c r="Y443" i="3"/>
  <c r="W443" i="3"/>
  <c r="V443" i="3"/>
  <c r="T443" i="3"/>
  <c r="S443" i="3"/>
  <c r="P443" i="3"/>
  <c r="Q443" i="3" s="1"/>
  <c r="M443" i="3"/>
  <c r="N443" i="3" s="1"/>
  <c r="J443" i="3"/>
  <c r="K443" i="3" s="1"/>
  <c r="G443" i="3"/>
  <c r="H443" i="3" s="1"/>
  <c r="D443" i="3"/>
  <c r="E443" i="3" s="1"/>
  <c r="A443" i="3"/>
  <c r="B443" i="3" s="1"/>
  <c r="AE442" i="3"/>
  <c r="AF442" i="3" s="1"/>
  <c r="AB442" i="3"/>
  <c r="AC442" i="3" s="1"/>
  <c r="Y442" i="3"/>
  <c r="Z442" i="3" s="1"/>
  <c r="V442" i="3"/>
  <c r="W442" i="3" s="1"/>
  <c r="S442" i="3"/>
  <c r="T442" i="3" s="1"/>
  <c r="P442" i="3"/>
  <c r="Q442" i="3" s="1"/>
  <c r="M442" i="3"/>
  <c r="N442" i="3" s="1"/>
  <c r="K442" i="3"/>
  <c r="J442" i="3"/>
  <c r="H442" i="3"/>
  <c r="G442" i="3"/>
  <c r="E442" i="3"/>
  <c r="D442" i="3"/>
  <c r="A442" i="3"/>
  <c r="B442" i="3" s="1"/>
  <c r="AE441" i="3"/>
  <c r="AF441" i="3" s="1"/>
  <c r="AB441" i="3"/>
  <c r="AC441" i="3" s="1"/>
  <c r="Y441" i="3"/>
  <c r="Z441" i="3" s="1"/>
  <c r="V441" i="3"/>
  <c r="W441" i="3" s="1"/>
  <c r="T441" i="3"/>
  <c r="S441" i="3"/>
  <c r="Q441" i="3"/>
  <c r="P441" i="3"/>
  <c r="N441" i="3"/>
  <c r="M441" i="3"/>
  <c r="J441" i="3"/>
  <c r="K441" i="3" s="1"/>
  <c r="G441" i="3"/>
  <c r="H441" i="3" s="1"/>
  <c r="D441" i="3"/>
  <c r="E441" i="3" s="1"/>
  <c r="A441" i="3"/>
  <c r="B441" i="3" s="1"/>
  <c r="AE440" i="3"/>
  <c r="AF440" i="3" s="1"/>
  <c r="AB440" i="3"/>
  <c r="AC440" i="3" s="1"/>
  <c r="Y440" i="3"/>
  <c r="Z440" i="3" s="1"/>
  <c r="V440" i="3"/>
  <c r="W440" i="3" s="1"/>
  <c r="S440" i="3"/>
  <c r="T440" i="3" s="1"/>
  <c r="Q440" i="3"/>
  <c r="P440" i="3"/>
  <c r="N440" i="3"/>
  <c r="M440" i="3"/>
  <c r="J440" i="3"/>
  <c r="K440" i="3" s="1"/>
  <c r="G440" i="3"/>
  <c r="H440" i="3" s="1"/>
  <c r="E440" i="3"/>
  <c r="D440" i="3"/>
  <c r="B440" i="3"/>
  <c r="A440" i="3"/>
  <c r="AF439" i="3"/>
  <c r="AE439" i="3"/>
  <c r="AB439" i="3"/>
  <c r="AC439" i="3" s="1"/>
  <c r="Y439" i="3"/>
  <c r="Z439" i="3" s="1"/>
  <c r="V439" i="3"/>
  <c r="W439" i="3" s="1"/>
  <c r="S439" i="3"/>
  <c r="T439" i="3" s="1"/>
  <c r="P439" i="3"/>
  <c r="Q439" i="3" s="1"/>
  <c r="N439" i="3"/>
  <c r="M439" i="3"/>
  <c r="K439" i="3"/>
  <c r="J439" i="3"/>
  <c r="H439" i="3"/>
  <c r="G439" i="3"/>
  <c r="D439" i="3"/>
  <c r="E439" i="3" s="1"/>
  <c r="A439" i="3"/>
  <c r="B439" i="3" s="1"/>
  <c r="AE438" i="3"/>
  <c r="AF438" i="3" s="1"/>
  <c r="AB438" i="3"/>
  <c r="AC438" i="3" s="1"/>
  <c r="Y438" i="3"/>
  <c r="Z438" i="3" s="1"/>
  <c r="V438" i="3"/>
  <c r="W438" i="3" s="1"/>
  <c r="S438" i="3"/>
  <c r="T438" i="3" s="1"/>
  <c r="P438" i="3"/>
  <c r="Q438" i="3" s="1"/>
  <c r="M438" i="3"/>
  <c r="N438" i="3" s="1"/>
  <c r="K438" i="3"/>
  <c r="J438" i="3"/>
  <c r="H438" i="3"/>
  <c r="G438" i="3"/>
  <c r="E438" i="3"/>
  <c r="D438" i="3"/>
  <c r="A438" i="3"/>
  <c r="B438" i="3" s="1"/>
  <c r="AE437" i="3"/>
  <c r="AF437" i="3" s="1"/>
  <c r="AB437" i="3"/>
  <c r="AC437" i="3" s="1"/>
  <c r="Z437" i="3"/>
  <c r="Y437" i="3"/>
  <c r="V437" i="3"/>
  <c r="W437" i="3" s="1"/>
  <c r="S437" i="3"/>
  <c r="T437" i="3" s="1"/>
  <c r="P437" i="3"/>
  <c r="Q437" i="3" s="1"/>
  <c r="M437" i="3"/>
  <c r="N437" i="3" s="1"/>
  <c r="J437" i="3"/>
  <c r="K437" i="3" s="1"/>
  <c r="G437" i="3"/>
  <c r="H437" i="3" s="1"/>
  <c r="D437" i="3"/>
  <c r="E437" i="3" s="1"/>
  <c r="A437" i="3"/>
  <c r="B437" i="3" s="1"/>
  <c r="AE436" i="3"/>
  <c r="AF436" i="3" s="1"/>
  <c r="AB436" i="3"/>
  <c r="AC436" i="3" s="1"/>
  <c r="Y436" i="3"/>
  <c r="Z436" i="3" s="1"/>
  <c r="V436" i="3"/>
  <c r="W436" i="3" s="1"/>
  <c r="S436" i="3"/>
  <c r="T436" i="3" s="1"/>
  <c r="P436" i="3"/>
  <c r="Q436" i="3" s="1"/>
  <c r="M436" i="3"/>
  <c r="N436" i="3" s="1"/>
  <c r="J436" i="3"/>
  <c r="K436" i="3" s="1"/>
  <c r="G436" i="3"/>
  <c r="H436" i="3" s="1"/>
  <c r="E436" i="3"/>
  <c r="D436" i="3"/>
  <c r="B436" i="3"/>
  <c r="A436" i="3"/>
  <c r="AE435" i="3"/>
  <c r="AF435" i="3" s="1"/>
  <c r="AB435" i="3"/>
  <c r="AC435" i="3" s="1"/>
  <c r="Z435" i="3"/>
  <c r="Y435" i="3"/>
  <c r="W435" i="3"/>
  <c r="V435" i="3"/>
  <c r="T435" i="3"/>
  <c r="S435" i="3"/>
  <c r="P435" i="3"/>
  <c r="Q435" i="3" s="1"/>
  <c r="M435" i="3"/>
  <c r="N435" i="3" s="1"/>
  <c r="J435" i="3"/>
  <c r="K435" i="3" s="1"/>
  <c r="G435" i="3"/>
  <c r="H435" i="3" s="1"/>
  <c r="D435" i="3"/>
  <c r="E435" i="3" s="1"/>
  <c r="B435" i="3"/>
  <c r="A435" i="3"/>
  <c r="AF434" i="3"/>
  <c r="AE434" i="3"/>
  <c r="AB434" i="3"/>
  <c r="AC434" i="3" s="1"/>
  <c r="Y434" i="3"/>
  <c r="Z434" i="3" s="1"/>
  <c r="W434" i="3"/>
  <c r="V434" i="3"/>
  <c r="T434" i="3"/>
  <c r="S434" i="3"/>
  <c r="P434" i="3"/>
  <c r="Q434" i="3" s="1"/>
  <c r="M434" i="3"/>
  <c r="N434" i="3" s="1"/>
  <c r="K434" i="3"/>
  <c r="J434" i="3"/>
  <c r="H434" i="3"/>
  <c r="G434" i="3"/>
  <c r="E434" i="3"/>
  <c r="D434" i="3"/>
  <c r="A434" i="3"/>
  <c r="B434" i="3" s="1"/>
  <c r="AE433" i="3"/>
  <c r="AF433" i="3" s="1"/>
  <c r="AB433" i="3"/>
  <c r="AC433" i="3" s="1"/>
  <c r="Z433" i="3"/>
  <c r="Y433" i="3"/>
  <c r="V433" i="3"/>
  <c r="W433" i="3" s="1"/>
  <c r="S433" i="3"/>
  <c r="T433" i="3" s="1"/>
  <c r="P433" i="3"/>
  <c r="Q433" i="3" s="1"/>
  <c r="M433" i="3"/>
  <c r="N433" i="3" s="1"/>
  <c r="J433" i="3"/>
  <c r="K433" i="3" s="1"/>
  <c r="H433" i="3"/>
  <c r="G433" i="3"/>
  <c r="E433" i="3"/>
  <c r="D433" i="3"/>
  <c r="A433" i="3"/>
  <c r="B433" i="3" s="1"/>
  <c r="AE432" i="3"/>
  <c r="AF432" i="3" s="1"/>
  <c r="AB432" i="3"/>
  <c r="AC432" i="3" s="1"/>
  <c r="Y432" i="3"/>
  <c r="Z432" i="3" s="1"/>
  <c r="V432" i="3"/>
  <c r="W432" i="3" s="1"/>
  <c r="S432" i="3"/>
  <c r="T432" i="3" s="1"/>
  <c r="Q432" i="3"/>
  <c r="P432" i="3"/>
  <c r="N432" i="3"/>
  <c r="M432" i="3"/>
  <c r="K432" i="3"/>
  <c r="J432" i="3"/>
  <c r="G432" i="3"/>
  <c r="H432" i="3" s="1"/>
  <c r="D432" i="3"/>
  <c r="E432" i="3" s="1"/>
  <c r="A432" i="3"/>
  <c r="B432" i="3" s="1"/>
  <c r="AE431" i="3"/>
  <c r="AF431" i="3" s="1"/>
  <c r="AB431" i="3"/>
  <c r="AC431" i="3" s="1"/>
  <c r="Z431" i="3"/>
  <c r="Y431" i="3"/>
  <c r="W431" i="3"/>
  <c r="V431" i="3"/>
  <c r="S431" i="3"/>
  <c r="T431" i="3" s="1"/>
  <c r="P431" i="3"/>
  <c r="Q431" i="3" s="1"/>
  <c r="N431" i="3"/>
  <c r="M431" i="3"/>
  <c r="K431" i="3"/>
  <c r="J431" i="3"/>
  <c r="H431" i="3"/>
  <c r="G431" i="3"/>
  <c r="D431" i="3"/>
  <c r="E431" i="3" s="1"/>
  <c r="A431" i="3"/>
  <c r="B431" i="3" s="1"/>
  <c r="AE430" i="3"/>
  <c r="AF430" i="3" s="1"/>
  <c r="AB430" i="3"/>
  <c r="AC430" i="3" s="1"/>
  <c r="Y430" i="3"/>
  <c r="Z430" i="3" s="1"/>
  <c r="V430" i="3"/>
  <c r="W430" i="3" s="1"/>
  <c r="S430" i="3"/>
  <c r="T430" i="3" s="1"/>
  <c r="P430" i="3"/>
  <c r="Q430" i="3" s="1"/>
  <c r="M430" i="3"/>
  <c r="N430" i="3" s="1"/>
  <c r="K430" i="3"/>
  <c r="J430" i="3"/>
  <c r="H430" i="3"/>
  <c r="G430" i="3"/>
  <c r="D430" i="3"/>
  <c r="E430" i="3" s="1"/>
  <c r="A430" i="3"/>
  <c r="B430" i="3" s="1"/>
  <c r="AF429" i="3"/>
  <c r="AE429" i="3"/>
  <c r="AB429" i="3"/>
  <c r="AC429" i="3" s="1"/>
  <c r="Y429" i="3"/>
  <c r="Z429" i="3" s="1"/>
  <c r="V429" i="3"/>
  <c r="W429" i="3" s="1"/>
  <c r="T429" i="3"/>
  <c r="S429" i="3"/>
  <c r="Q429" i="3"/>
  <c r="P429" i="3"/>
  <c r="N429" i="3"/>
  <c r="M429" i="3"/>
  <c r="J429" i="3"/>
  <c r="K429" i="3" s="1"/>
  <c r="G429" i="3"/>
  <c r="H429" i="3" s="1"/>
  <c r="D429" i="3"/>
  <c r="E429" i="3" s="1"/>
  <c r="A429" i="3"/>
  <c r="B429" i="3" s="1"/>
  <c r="AE428" i="3"/>
  <c r="AF428" i="3" s="1"/>
  <c r="AB428" i="3"/>
  <c r="AC428" i="3" s="1"/>
  <c r="Y428" i="3"/>
  <c r="Z428" i="3" s="1"/>
  <c r="V428" i="3"/>
  <c r="W428" i="3" s="1"/>
  <c r="S428" i="3"/>
  <c r="T428" i="3" s="1"/>
  <c r="P428" i="3"/>
  <c r="Q428" i="3" s="1"/>
  <c r="M428" i="3"/>
  <c r="N428" i="3" s="1"/>
  <c r="J428" i="3"/>
  <c r="K428" i="3" s="1"/>
  <c r="G428" i="3"/>
  <c r="H428" i="3" s="1"/>
  <c r="E428" i="3"/>
  <c r="D428" i="3"/>
  <c r="B428" i="3"/>
  <c r="A428" i="3"/>
  <c r="AF427" i="3"/>
  <c r="AE427" i="3"/>
  <c r="AB427" i="3"/>
  <c r="AC427" i="3" s="1"/>
  <c r="Y427" i="3"/>
  <c r="Z427" i="3" s="1"/>
  <c r="V427" i="3"/>
  <c r="W427" i="3" s="1"/>
  <c r="S427" i="3"/>
  <c r="T427" i="3" s="1"/>
  <c r="P427" i="3"/>
  <c r="Q427" i="3" s="1"/>
  <c r="N427" i="3"/>
  <c r="M427" i="3"/>
  <c r="K427" i="3"/>
  <c r="J427" i="3"/>
  <c r="G427" i="3"/>
  <c r="H427" i="3" s="1"/>
  <c r="D427" i="3"/>
  <c r="E427" i="3" s="1"/>
  <c r="B427" i="3"/>
  <c r="A427" i="3"/>
  <c r="AF426" i="3"/>
  <c r="AE426" i="3"/>
  <c r="AB426" i="3"/>
  <c r="AC426" i="3" s="1"/>
  <c r="Y426" i="3"/>
  <c r="Z426" i="3" s="1"/>
  <c r="W426" i="3"/>
  <c r="V426" i="3"/>
  <c r="T426" i="3"/>
  <c r="S426" i="3"/>
  <c r="Q426" i="3"/>
  <c r="P426" i="3"/>
  <c r="M426" i="3"/>
  <c r="N426" i="3" s="1"/>
  <c r="J426" i="3"/>
  <c r="K426" i="3" s="1"/>
  <c r="G426" i="3"/>
  <c r="H426" i="3" s="1"/>
  <c r="D426" i="3"/>
  <c r="E426" i="3" s="1"/>
  <c r="A426" i="3"/>
  <c r="B426" i="3" s="1"/>
  <c r="AF425" i="3"/>
  <c r="AE425" i="3"/>
  <c r="AB425" i="3"/>
  <c r="AC425" i="3" s="1"/>
  <c r="Y425" i="3"/>
  <c r="Z425" i="3" s="1"/>
  <c r="V425" i="3"/>
  <c r="W425" i="3" s="1"/>
  <c r="S425" i="3"/>
  <c r="T425" i="3" s="1"/>
  <c r="P425" i="3"/>
  <c r="Q425" i="3" s="1"/>
  <c r="M425" i="3"/>
  <c r="N425" i="3" s="1"/>
  <c r="J425" i="3"/>
  <c r="K425" i="3" s="1"/>
  <c r="H425" i="3"/>
  <c r="G425" i="3"/>
  <c r="E425" i="3"/>
  <c r="D425" i="3"/>
  <c r="B425" i="3"/>
  <c r="A425" i="3"/>
  <c r="AE424" i="3"/>
  <c r="AF424" i="3" s="1"/>
  <c r="AB424" i="3"/>
  <c r="AC424" i="3" s="1"/>
  <c r="Z424" i="3"/>
  <c r="Y424" i="3"/>
  <c r="W424" i="3"/>
  <c r="V424" i="3"/>
  <c r="S424" i="3"/>
  <c r="T424" i="3" s="1"/>
  <c r="P424" i="3"/>
  <c r="Q424" i="3" s="1"/>
  <c r="M424" i="3"/>
  <c r="N424" i="3" s="1"/>
  <c r="J424" i="3"/>
  <c r="K424" i="3" s="1"/>
  <c r="G424" i="3"/>
  <c r="H424" i="3" s="1"/>
  <c r="D424" i="3"/>
  <c r="E424" i="3" s="1"/>
  <c r="A424" i="3"/>
  <c r="B424" i="3" s="1"/>
  <c r="AE423" i="3"/>
  <c r="AF423" i="3" s="1"/>
  <c r="AB423" i="3"/>
  <c r="AC423" i="3" s="1"/>
  <c r="Z423" i="3"/>
  <c r="Y423" i="3"/>
  <c r="W423" i="3"/>
  <c r="V423" i="3"/>
  <c r="T423" i="3"/>
  <c r="S423" i="3"/>
  <c r="P423" i="3"/>
  <c r="Q423" i="3" s="1"/>
  <c r="M423" i="3"/>
  <c r="N423" i="3" s="1"/>
  <c r="J423" i="3"/>
  <c r="K423" i="3" s="1"/>
  <c r="G423" i="3"/>
  <c r="H423" i="3" s="1"/>
  <c r="D423" i="3"/>
  <c r="E423" i="3" s="1"/>
  <c r="B423" i="3"/>
  <c r="A423" i="3"/>
  <c r="AF422" i="3"/>
  <c r="AE422" i="3"/>
  <c r="AB422" i="3"/>
  <c r="AC422" i="3" s="1"/>
  <c r="Y422" i="3"/>
  <c r="Z422" i="3" s="1"/>
  <c r="W422" i="3"/>
  <c r="V422" i="3"/>
  <c r="T422" i="3"/>
  <c r="S422" i="3"/>
  <c r="Q422" i="3"/>
  <c r="P422" i="3"/>
  <c r="M422" i="3"/>
  <c r="N422" i="3" s="1"/>
  <c r="J422" i="3"/>
  <c r="K422" i="3" s="1"/>
  <c r="G422" i="3"/>
  <c r="H422" i="3" s="1"/>
  <c r="D422" i="3"/>
  <c r="E422" i="3" s="1"/>
  <c r="A422" i="3"/>
  <c r="B422" i="3" s="1"/>
  <c r="AF421" i="3"/>
  <c r="AE421" i="3"/>
  <c r="AB421" i="3"/>
  <c r="AC421" i="3" s="1"/>
  <c r="Y421" i="3"/>
  <c r="Z421" i="3" s="1"/>
  <c r="V421" i="3"/>
  <c r="W421" i="3" s="1"/>
  <c r="T421" i="3"/>
  <c r="S421" i="3"/>
  <c r="Q421" i="3"/>
  <c r="P421" i="3"/>
  <c r="M421" i="3"/>
  <c r="N421" i="3" s="1"/>
  <c r="J421" i="3"/>
  <c r="K421" i="3" s="1"/>
  <c r="H421" i="3"/>
  <c r="G421" i="3"/>
  <c r="E421" i="3"/>
  <c r="D421" i="3"/>
  <c r="B421" i="3"/>
  <c r="A421" i="3"/>
  <c r="AE420" i="3"/>
  <c r="AF420" i="3" s="1"/>
  <c r="AB420" i="3"/>
  <c r="AC420" i="3" s="1"/>
  <c r="Z420" i="3"/>
  <c r="Y420" i="3"/>
  <c r="W420" i="3"/>
  <c r="V420" i="3"/>
  <c r="S420" i="3"/>
  <c r="T420" i="3" s="1"/>
  <c r="P420" i="3"/>
  <c r="Q420" i="3" s="1"/>
  <c r="M420" i="3"/>
  <c r="N420" i="3" s="1"/>
  <c r="J420" i="3"/>
  <c r="K420" i="3" s="1"/>
  <c r="G420" i="3"/>
  <c r="H420" i="3" s="1"/>
  <c r="E420" i="3"/>
  <c r="D420" i="3"/>
  <c r="B420" i="3"/>
  <c r="A420" i="3"/>
  <c r="AE419" i="3"/>
  <c r="AF419" i="3" s="1"/>
  <c r="AB419" i="3"/>
  <c r="AC419" i="3" s="1"/>
  <c r="Z419" i="3"/>
  <c r="Y419" i="3"/>
  <c r="W419" i="3"/>
  <c r="V419" i="3"/>
  <c r="T419" i="3"/>
  <c r="S419" i="3"/>
  <c r="P419" i="3"/>
  <c r="Q419" i="3" s="1"/>
  <c r="M419" i="3"/>
  <c r="N419" i="3" s="1"/>
  <c r="J419" i="3"/>
  <c r="K419" i="3" s="1"/>
  <c r="G419" i="3"/>
  <c r="H419" i="3" s="1"/>
  <c r="D419" i="3"/>
  <c r="E419" i="3" s="1"/>
  <c r="B419" i="3"/>
  <c r="A419" i="3"/>
  <c r="AF418" i="3"/>
  <c r="AE418" i="3"/>
  <c r="AB418" i="3"/>
  <c r="AC418" i="3" s="1"/>
  <c r="Y418" i="3"/>
  <c r="Z418" i="3" s="1"/>
  <c r="W418" i="3"/>
  <c r="V418" i="3"/>
  <c r="T418" i="3"/>
  <c r="S418" i="3"/>
  <c r="P418" i="3"/>
  <c r="Q418" i="3" s="1"/>
  <c r="M418" i="3"/>
  <c r="N418" i="3" s="1"/>
  <c r="K418" i="3"/>
  <c r="J418" i="3"/>
  <c r="H418" i="3"/>
  <c r="G418" i="3"/>
  <c r="E418" i="3"/>
  <c r="D418" i="3"/>
  <c r="A418" i="3"/>
  <c r="B418" i="3" s="1"/>
  <c r="AE417" i="3"/>
  <c r="AF417" i="3" s="1"/>
  <c r="AB417" i="3"/>
  <c r="AC417" i="3" s="1"/>
  <c r="Z417" i="3"/>
  <c r="Y417" i="3"/>
  <c r="V417" i="3"/>
  <c r="W417" i="3" s="1"/>
  <c r="S417" i="3"/>
  <c r="T417" i="3" s="1"/>
  <c r="P417" i="3"/>
  <c r="Q417" i="3" s="1"/>
  <c r="M417" i="3"/>
  <c r="N417" i="3" s="1"/>
  <c r="J417" i="3"/>
  <c r="K417" i="3" s="1"/>
  <c r="H417" i="3"/>
  <c r="G417" i="3"/>
  <c r="E417" i="3"/>
  <c r="D417" i="3"/>
  <c r="A417" i="3"/>
  <c r="B417" i="3" s="1"/>
  <c r="AE416" i="3"/>
  <c r="AF416" i="3" s="1"/>
  <c r="AB416" i="3"/>
  <c r="AC416" i="3" s="1"/>
  <c r="Y416" i="3"/>
  <c r="Z416" i="3" s="1"/>
  <c r="V416" i="3"/>
  <c r="W416" i="3" s="1"/>
  <c r="S416" i="3"/>
  <c r="T416" i="3" s="1"/>
  <c r="Q416" i="3"/>
  <c r="P416" i="3"/>
  <c r="N416" i="3"/>
  <c r="M416" i="3"/>
  <c r="K416" i="3"/>
  <c r="J416" i="3"/>
  <c r="G416" i="3"/>
  <c r="H416" i="3" s="1"/>
  <c r="D416" i="3"/>
  <c r="E416" i="3" s="1"/>
  <c r="A416" i="3"/>
  <c r="B416" i="3" s="1"/>
  <c r="AE415" i="3"/>
  <c r="AF415" i="3" s="1"/>
  <c r="AB415" i="3"/>
  <c r="AC415" i="3" s="1"/>
  <c r="Z415" i="3"/>
  <c r="Y415" i="3"/>
  <c r="W415" i="3"/>
  <c r="V415" i="3"/>
  <c r="S415" i="3"/>
  <c r="T415" i="3" s="1"/>
  <c r="P415" i="3"/>
  <c r="Q415" i="3" s="1"/>
  <c r="N415" i="3"/>
  <c r="M415" i="3"/>
  <c r="K415" i="3"/>
  <c r="J415" i="3"/>
  <c r="H415" i="3"/>
  <c r="G415" i="3"/>
  <c r="D415" i="3"/>
  <c r="E415" i="3" s="1"/>
  <c r="A415" i="3"/>
  <c r="B415" i="3" s="1"/>
  <c r="AE414" i="3"/>
  <c r="AF414" i="3" s="1"/>
  <c r="AB414" i="3"/>
  <c r="AC414" i="3" s="1"/>
  <c r="Y414" i="3"/>
  <c r="Z414" i="3" s="1"/>
  <c r="V414" i="3"/>
  <c r="W414" i="3" s="1"/>
  <c r="S414" i="3"/>
  <c r="T414" i="3" s="1"/>
  <c r="P414" i="3"/>
  <c r="Q414" i="3" s="1"/>
  <c r="M414" i="3"/>
  <c r="N414" i="3" s="1"/>
  <c r="K414" i="3"/>
  <c r="J414" i="3"/>
  <c r="H414" i="3"/>
  <c r="G414" i="3"/>
  <c r="D414" i="3"/>
  <c r="E414" i="3" s="1"/>
  <c r="A414" i="3"/>
  <c r="B414" i="3" s="1"/>
  <c r="AF413" i="3"/>
  <c r="AE413" i="3"/>
  <c r="AB413" i="3"/>
  <c r="AC413" i="3" s="1"/>
  <c r="Y413" i="3"/>
  <c r="Z413" i="3" s="1"/>
  <c r="V413" i="3"/>
  <c r="W413" i="3" s="1"/>
  <c r="T413" i="3"/>
  <c r="S413" i="3"/>
  <c r="Q413" i="3"/>
  <c r="P413" i="3"/>
  <c r="N413" i="3"/>
  <c r="M413" i="3"/>
  <c r="J413" i="3"/>
  <c r="K413" i="3" s="1"/>
  <c r="G413" i="3"/>
  <c r="H413" i="3" s="1"/>
  <c r="D413" i="3"/>
  <c r="E413" i="3" s="1"/>
  <c r="A413" i="3"/>
  <c r="B413" i="3" s="1"/>
  <c r="AE412" i="3"/>
  <c r="AF412" i="3" s="1"/>
  <c r="AB412" i="3"/>
  <c r="AC412" i="3" s="1"/>
  <c r="Y412" i="3"/>
  <c r="Z412" i="3" s="1"/>
  <c r="V412" i="3"/>
  <c r="W412" i="3" s="1"/>
  <c r="S412" i="3"/>
  <c r="T412" i="3" s="1"/>
  <c r="P412" i="3"/>
  <c r="Q412" i="3" s="1"/>
  <c r="M412" i="3"/>
  <c r="N412" i="3" s="1"/>
  <c r="J412" i="3"/>
  <c r="K412" i="3" s="1"/>
  <c r="G412" i="3"/>
  <c r="H412" i="3" s="1"/>
  <c r="E412" i="3"/>
  <c r="D412" i="3"/>
  <c r="B412" i="3"/>
  <c r="A412" i="3"/>
  <c r="AF411" i="3"/>
  <c r="AE411" i="3"/>
  <c r="AB411" i="3"/>
  <c r="AC411" i="3" s="1"/>
  <c r="Y411" i="3"/>
  <c r="Z411" i="3" s="1"/>
  <c r="V411" i="3"/>
  <c r="W411" i="3" s="1"/>
  <c r="S411" i="3"/>
  <c r="T411" i="3" s="1"/>
  <c r="P411" i="3"/>
  <c r="Q411" i="3" s="1"/>
  <c r="N411" i="3"/>
  <c r="M411" i="3"/>
  <c r="K411" i="3"/>
  <c r="J411" i="3"/>
  <c r="G411" i="3"/>
  <c r="H411" i="3" s="1"/>
  <c r="D411" i="3"/>
  <c r="E411" i="3" s="1"/>
  <c r="B411" i="3"/>
  <c r="A411" i="3"/>
  <c r="AF410" i="3"/>
  <c r="AE410" i="3"/>
  <c r="AB410" i="3"/>
  <c r="AC410" i="3" s="1"/>
  <c r="Y410" i="3"/>
  <c r="Z410" i="3" s="1"/>
  <c r="W410" i="3"/>
  <c r="V410" i="3"/>
  <c r="T410" i="3"/>
  <c r="S410" i="3"/>
  <c r="Q410" i="3"/>
  <c r="P410" i="3"/>
  <c r="M410" i="3"/>
  <c r="N410" i="3" s="1"/>
  <c r="J410" i="3"/>
  <c r="K410" i="3" s="1"/>
  <c r="G410" i="3"/>
  <c r="H410" i="3" s="1"/>
  <c r="D410" i="3"/>
  <c r="E410" i="3" s="1"/>
  <c r="A410" i="3"/>
  <c r="B410" i="3" s="1"/>
  <c r="AF409" i="3"/>
  <c r="AE409" i="3"/>
  <c r="AB409" i="3"/>
  <c r="AC409" i="3" s="1"/>
  <c r="Y409" i="3"/>
  <c r="Z409" i="3" s="1"/>
  <c r="V409" i="3"/>
  <c r="W409" i="3" s="1"/>
  <c r="S409" i="3"/>
  <c r="T409" i="3" s="1"/>
  <c r="P409" i="3"/>
  <c r="Q409" i="3" s="1"/>
  <c r="M409" i="3"/>
  <c r="N409" i="3" s="1"/>
  <c r="J409" i="3"/>
  <c r="K409" i="3" s="1"/>
  <c r="H409" i="3"/>
  <c r="G409" i="3"/>
  <c r="E409" i="3"/>
  <c r="D409" i="3"/>
  <c r="B409" i="3"/>
  <c r="A409" i="3"/>
  <c r="AE408" i="3"/>
  <c r="AF408" i="3" s="1"/>
  <c r="AB408" i="3"/>
  <c r="AC408" i="3" s="1"/>
  <c r="Z408" i="3"/>
  <c r="Y408" i="3"/>
  <c r="W408" i="3"/>
  <c r="V408" i="3"/>
  <c r="S408" i="3"/>
  <c r="T408" i="3" s="1"/>
  <c r="P408" i="3"/>
  <c r="Q408" i="3" s="1"/>
  <c r="M408" i="3"/>
  <c r="N408" i="3" s="1"/>
  <c r="J408" i="3"/>
  <c r="K408" i="3" s="1"/>
  <c r="G408" i="3"/>
  <c r="H408" i="3" s="1"/>
  <c r="D408" i="3"/>
  <c r="E408" i="3" s="1"/>
  <c r="A408" i="3"/>
  <c r="B408" i="3" s="1"/>
  <c r="AE407" i="3"/>
  <c r="AF407" i="3" s="1"/>
  <c r="AB407" i="3"/>
  <c r="AC407" i="3" s="1"/>
  <c r="Z407" i="3"/>
  <c r="Y407" i="3"/>
  <c r="W407" i="3"/>
  <c r="V407" i="3"/>
  <c r="T407" i="3"/>
  <c r="S407" i="3"/>
  <c r="P407" i="3"/>
  <c r="Q407" i="3" s="1"/>
  <c r="M407" i="3"/>
  <c r="N407" i="3" s="1"/>
  <c r="J407" i="3"/>
  <c r="K407" i="3" s="1"/>
  <c r="G407" i="3"/>
  <c r="H407" i="3" s="1"/>
  <c r="D407" i="3"/>
  <c r="E407" i="3" s="1"/>
  <c r="B407" i="3"/>
  <c r="A407" i="3"/>
  <c r="AF406" i="3"/>
  <c r="AE406" i="3"/>
  <c r="AB406" i="3"/>
  <c r="AC406" i="3" s="1"/>
  <c r="Y406" i="3"/>
  <c r="Z406" i="3" s="1"/>
  <c r="W406" i="3"/>
  <c r="V406" i="3"/>
  <c r="T406" i="3"/>
  <c r="S406" i="3"/>
  <c r="Q406" i="3"/>
  <c r="P406" i="3"/>
  <c r="M406" i="3"/>
  <c r="N406" i="3" s="1"/>
  <c r="J406" i="3"/>
  <c r="K406" i="3" s="1"/>
  <c r="G406" i="3"/>
  <c r="H406" i="3" s="1"/>
  <c r="D406" i="3"/>
  <c r="E406" i="3" s="1"/>
  <c r="A406" i="3"/>
  <c r="B406" i="3" s="1"/>
  <c r="AF405" i="3"/>
  <c r="AE405" i="3"/>
  <c r="AB405" i="3"/>
  <c r="AC405" i="3" s="1"/>
  <c r="Y405" i="3"/>
  <c r="Z405" i="3" s="1"/>
  <c r="V405" i="3"/>
  <c r="W405" i="3" s="1"/>
  <c r="T405" i="3"/>
  <c r="S405" i="3"/>
  <c r="Q405" i="3"/>
  <c r="P405" i="3"/>
  <c r="M405" i="3"/>
  <c r="N405" i="3" s="1"/>
  <c r="J405" i="3"/>
  <c r="K405" i="3" s="1"/>
  <c r="H405" i="3"/>
  <c r="G405" i="3"/>
  <c r="E405" i="3"/>
  <c r="D405" i="3"/>
  <c r="B405" i="3"/>
  <c r="A405" i="3"/>
  <c r="AE404" i="3"/>
  <c r="AF404" i="3" s="1"/>
  <c r="AB404" i="3"/>
  <c r="AC404" i="3" s="1"/>
  <c r="Z404" i="3"/>
  <c r="Y404" i="3"/>
  <c r="W404" i="3"/>
  <c r="V404" i="3"/>
  <c r="S404" i="3"/>
  <c r="T404" i="3" s="1"/>
  <c r="P404" i="3"/>
  <c r="Q404" i="3" s="1"/>
  <c r="M404" i="3"/>
  <c r="N404" i="3" s="1"/>
  <c r="J404" i="3"/>
  <c r="K404" i="3" s="1"/>
  <c r="G404" i="3"/>
  <c r="H404" i="3" s="1"/>
  <c r="E404" i="3"/>
  <c r="D404" i="3"/>
  <c r="B404" i="3"/>
  <c r="A404" i="3"/>
  <c r="AE403" i="3"/>
  <c r="AF403" i="3" s="1"/>
  <c r="AB403" i="3"/>
  <c r="AC403" i="3" s="1"/>
  <c r="Z403" i="3"/>
  <c r="Y403" i="3"/>
  <c r="W403" i="3"/>
  <c r="V403" i="3"/>
  <c r="T403" i="3"/>
  <c r="S403" i="3"/>
  <c r="P403" i="3"/>
  <c r="Q403" i="3" s="1"/>
  <c r="M403" i="3"/>
  <c r="N403" i="3" s="1"/>
  <c r="J403" i="3"/>
  <c r="K403" i="3" s="1"/>
  <c r="G403" i="3"/>
  <c r="H403" i="3" s="1"/>
  <c r="D403" i="3"/>
  <c r="E403" i="3" s="1"/>
  <c r="B403" i="3"/>
  <c r="A403" i="3"/>
  <c r="AF402" i="3"/>
  <c r="AE402" i="3"/>
  <c r="AB402" i="3"/>
  <c r="AC402" i="3" s="1"/>
  <c r="Y402" i="3"/>
  <c r="Z402" i="3" s="1"/>
  <c r="W402" i="3"/>
  <c r="V402" i="3"/>
  <c r="T402" i="3"/>
  <c r="S402" i="3"/>
  <c r="P402" i="3"/>
  <c r="Q402" i="3" s="1"/>
  <c r="M402" i="3"/>
  <c r="N402" i="3" s="1"/>
  <c r="K402" i="3"/>
  <c r="J402" i="3"/>
  <c r="H402" i="3"/>
  <c r="G402" i="3"/>
  <c r="E402" i="3"/>
  <c r="D402" i="3"/>
  <c r="A402" i="3"/>
  <c r="B402" i="3" s="1"/>
  <c r="AE401" i="3"/>
  <c r="AF401" i="3" s="1"/>
  <c r="AB401" i="3"/>
  <c r="AC401" i="3" s="1"/>
  <c r="Z401" i="3"/>
  <c r="Y401" i="3"/>
  <c r="V401" i="3"/>
  <c r="W401" i="3" s="1"/>
  <c r="S401" i="3"/>
  <c r="T401" i="3" s="1"/>
  <c r="P401" i="3"/>
  <c r="Q401" i="3" s="1"/>
  <c r="M401" i="3"/>
  <c r="N401" i="3" s="1"/>
  <c r="J401" i="3"/>
  <c r="K401" i="3" s="1"/>
  <c r="H401" i="3"/>
  <c r="G401" i="3"/>
  <c r="E401" i="3"/>
  <c r="D401" i="3"/>
  <c r="A401" i="3"/>
  <c r="B401" i="3" s="1"/>
  <c r="AE400" i="3"/>
  <c r="AF400" i="3" s="1"/>
  <c r="AB400" i="3"/>
  <c r="AC400" i="3" s="1"/>
  <c r="Y400" i="3"/>
  <c r="Z400" i="3" s="1"/>
  <c r="V400" i="3"/>
  <c r="W400" i="3" s="1"/>
  <c r="S400" i="3"/>
  <c r="T400" i="3" s="1"/>
  <c r="Q400" i="3"/>
  <c r="P400" i="3"/>
  <c r="N400" i="3"/>
  <c r="M400" i="3"/>
  <c r="K400" i="3"/>
  <c r="J400" i="3"/>
  <c r="G400" i="3"/>
  <c r="H400" i="3" s="1"/>
  <c r="D400" i="3"/>
  <c r="E400" i="3" s="1"/>
  <c r="A400" i="3"/>
  <c r="B400" i="3" s="1"/>
  <c r="AE399" i="3"/>
  <c r="AF399" i="3" s="1"/>
  <c r="AB399" i="3"/>
  <c r="AC399" i="3" s="1"/>
  <c r="Z399" i="3"/>
  <c r="Y399" i="3"/>
  <c r="W399" i="3"/>
  <c r="V399" i="3"/>
  <c r="S399" i="3"/>
  <c r="T399" i="3" s="1"/>
  <c r="P399" i="3"/>
  <c r="Q399" i="3" s="1"/>
  <c r="N399" i="3"/>
  <c r="M399" i="3"/>
  <c r="K399" i="3"/>
  <c r="J399" i="3"/>
  <c r="H399" i="3"/>
  <c r="G399" i="3"/>
  <c r="D399" i="3"/>
  <c r="E399" i="3" s="1"/>
  <c r="A399" i="3"/>
  <c r="B399" i="3" s="1"/>
  <c r="AE398" i="3"/>
  <c r="AF398" i="3" s="1"/>
  <c r="AB398" i="3"/>
  <c r="AC398" i="3" s="1"/>
  <c r="Y398" i="3"/>
  <c r="Z398" i="3" s="1"/>
  <c r="V398" i="3"/>
  <c r="W398" i="3" s="1"/>
  <c r="S398" i="3"/>
  <c r="T398" i="3" s="1"/>
  <c r="P398" i="3"/>
  <c r="Q398" i="3" s="1"/>
  <c r="M398" i="3"/>
  <c r="N398" i="3" s="1"/>
  <c r="K398" i="3"/>
  <c r="J398" i="3"/>
  <c r="H398" i="3"/>
  <c r="G398" i="3"/>
  <c r="D398" i="3"/>
  <c r="E398" i="3" s="1"/>
  <c r="A398" i="3"/>
  <c r="B398" i="3" s="1"/>
  <c r="AF397" i="3"/>
  <c r="AE397" i="3"/>
  <c r="AB397" i="3"/>
  <c r="AC397" i="3" s="1"/>
  <c r="Y397" i="3"/>
  <c r="Z397" i="3" s="1"/>
  <c r="V397" i="3"/>
  <c r="W397" i="3" s="1"/>
  <c r="T397" i="3"/>
  <c r="S397" i="3"/>
  <c r="Q397" i="3"/>
  <c r="P397" i="3"/>
  <c r="N397" i="3"/>
  <c r="M397" i="3"/>
  <c r="J397" i="3"/>
  <c r="K397" i="3" s="1"/>
  <c r="G397" i="3"/>
  <c r="H397" i="3" s="1"/>
  <c r="D397" i="3"/>
  <c r="E397" i="3" s="1"/>
  <c r="A397" i="3"/>
  <c r="B397" i="3" s="1"/>
  <c r="AE396" i="3"/>
  <c r="AF396" i="3" s="1"/>
  <c r="AB396" i="3"/>
  <c r="AC396" i="3" s="1"/>
  <c r="Y396" i="3"/>
  <c r="Z396" i="3" s="1"/>
  <c r="V396" i="3"/>
  <c r="W396" i="3" s="1"/>
  <c r="S396" i="3"/>
  <c r="T396" i="3" s="1"/>
  <c r="P396" i="3"/>
  <c r="Q396" i="3" s="1"/>
  <c r="M396" i="3"/>
  <c r="N396" i="3" s="1"/>
  <c r="J396" i="3"/>
  <c r="K396" i="3" s="1"/>
  <c r="G396" i="3"/>
  <c r="H396" i="3" s="1"/>
  <c r="E396" i="3"/>
  <c r="D396" i="3"/>
  <c r="B396" i="3"/>
  <c r="A396" i="3"/>
  <c r="AF395" i="3"/>
  <c r="AE395" i="3"/>
  <c r="AB395" i="3"/>
  <c r="AC395" i="3" s="1"/>
  <c r="Y395" i="3"/>
  <c r="Z395" i="3" s="1"/>
  <c r="V395" i="3"/>
  <c r="W395" i="3" s="1"/>
  <c r="S395" i="3"/>
  <c r="T395" i="3" s="1"/>
  <c r="P395" i="3"/>
  <c r="Q395" i="3" s="1"/>
  <c r="N395" i="3"/>
  <c r="M395" i="3"/>
  <c r="K395" i="3"/>
  <c r="J395" i="3"/>
  <c r="G395" i="3"/>
  <c r="H395" i="3" s="1"/>
  <c r="D395" i="3"/>
  <c r="E395" i="3" s="1"/>
  <c r="B395" i="3"/>
  <c r="A395" i="3"/>
  <c r="AF394" i="3"/>
  <c r="AE394" i="3"/>
  <c r="AB394" i="3"/>
  <c r="AC394" i="3" s="1"/>
  <c r="Y394" i="3"/>
  <c r="Z394" i="3" s="1"/>
  <c r="W394" i="3"/>
  <c r="V394" i="3"/>
  <c r="T394" i="3"/>
  <c r="S394" i="3"/>
  <c r="Q394" i="3"/>
  <c r="P394" i="3"/>
  <c r="M394" i="3"/>
  <c r="N394" i="3" s="1"/>
  <c r="J394" i="3"/>
  <c r="K394" i="3" s="1"/>
  <c r="G394" i="3"/>
  <c r="H394" i="3" s="1"/>
  <c r="D394" i="3"/>
  <c r="E394" i="3" s="1"/>
  <c r="A394" i="3"/>
  <c r="B394" i="3" s="1"/>
  <c r="AF393" i="3"/>
  <c r="AE393" i="3"/>
  <c r="AB393" i="3"/>
  <c r="AC393" i="3" s="1"/>
  <c r="Y393" i="3"/>
  <c r="Z393" i="3" s="1"/>
  <c r="V393" i="3"/>
  <c r="W393" i="3" s="1"/>
  <c r="S393" i="3"/>
  <c r="T393" i="3" s="1"/>
  <c r="P393" i="3"/>
  <c r="Q393" i="3" s="1"/>
  <c r="M393" i="3"/>
  <c r="N393" i="3" s="1"/>
  <c r="J393" i="3"/>
  <c r="K393" i="3" s="1"/>
  <c r="H393" i="3"/>
  <c r="G393" i="3"/>
  <c r="E393" i="3"/>
  <c r="D393" i="3"/>
  <c r="B393" i="3"/>
  <c r="A393" i="3"/>
  <c r="AE392" i="3"/>
  <c r="AF392" i="3" s="1"/>
  <c r="AB392" i="3"/>
  <c r="AC392" i="3" s="1"/>
  <c r="Z392" i="3"/>
  <c r="Y392" i="3"/>
  <c r="W392" i="3"/>
  <c r="V392" i="3"/>
  <c r="S392" i="3"/>
  <c r="T392" i="3" s="1"/>
  <c r="P392" i="3"/>
  <c r="Q392" i="3" s="1"/>
  <c r="M392" i="3"/>
  <c r="N392" i="3" s="1"/>
  <c r="J392" i="3"/>
  <c r="K392" i="3" s="1"/>
  <c r="G392" i="3"/>
  <c r="H392" i="3" s="1"/>
  <c r="D392" i="3"/>
  <c r="E392" i="3" s="1"/>
  <c r="A392" i="3"/>
  <c r="B392" i="3" s="1"/>
  <c r="AE391" i="3"/>
  <c r="AF391" i="3" s="1"/>
  <c r="AB391" i="3"/>
  <c r="AC391" i="3" s="1"/>
  <c r="Z391" i="3"/>
  <c r="Y391" i="3"/>
  <c r="W391" i="3"/>
  <c r="V391" i="3"/>
  <c r="T391" i="3"/>
  <c r="S391" i="3"/>
  <c r="P391" i="3"/>
  <c r="Q391" i="3" s="1"/>
  <c r="M391" i="3"/>
  <c r="N391" i="3" s="1"/>
  <c r="J391" i="3"/>
  <c r="K391" i="3" s="1"/>
  <c r="G391" i="3"/>
  <c r="H391" i="3" s="1"/>
  <c r="D391" i="3"/>
  <c r="E391" i="3" s="1"/>
  <c r="B391" i="3"/>
  <c r="A391" i="3"/>
  <c r="AF390" i="3"/>
  <c r="AE390" i="3"/>
  <c r="AB390" i="3"/>
  <c r="AC390" i="3" s="1"/>
  <c r="Y390" i="3"/>
  <c r="Z390" i="3" s="1"/>
  <c r="W390" i="3"/>
  <c r="V390" i="3"/>
  <c r="T390" i="3"/>
  <c r="S390" i="3"/>
  <c r="Q390" i="3"/>
  <c r="P390" i="3"/>
  <c r="M390" i="3"/>
  <c r="N390" i="3" s="1"/>
  <c r="J390" i="3"/>
  <c r="K390" i="3" s="1"/>
  <c r="G390" i="3"/>
  <c r="H390" i="3" s="1"/>
  <c r="D390" i="3"/>
  <c r="E390" i="3" s="1"/>
  <c r="A390" i="3"/>
  <c r="B390" i="3" s="1"/>
  <c r="AF389" i="3"/>
  <c r="AE389" i="3"/>
  <c r="AB389" i="3"/>
  <c r="AC389" i="3" s="1"/>
  <c r="Y389" i="3"/>
  <c r="Z389" i="3" s="1"/>
  <c r="V389" i="3"/>
  <c r="W389" i="3" s="1"/>
  <c r="T389" i="3"/>
  <c r="S389" i="3"/>
  <c r="Q389" i="3"/>
  <c r="P389" i="3"/>
  <c r="M389" i="3"/>
  <c r="N389" i="3" s="1"/>
  <c r="J389" i="3"/>
  <c r="K389" i="3" s="1"/>
  <c r="H389" i="3"/>
  <c r="G389" i="3"/>
  <c r="E389" i="3"/>
  <c r="D389" i="3"/>
  <c r="B389" i="3"/>
  <c r="A389" i="3"/>
  <c r="AE388" i="3"/>
  <c r="AF388" i="3" s="1"/>
  <c r="AB388" i="3"/>
  <c r="AC388" i="3" s="1"/>
  <c r="Z388" i="3"/>
  <c r="Y388" i="3"/>
  <c r="W388" i="3"/>
  <c r="V388" i="3"/>
  <c r="S388" i="3"/>
  <c r="T388" i="3" s="1"/>
  <c r="P388" i="3"/>
  <c r="Q388" i="3" s="1"/>
  <c r="M388" i="3"/>
  <c r="N388" i="3" s="1"/>
  <c r="J388" i="3"/>
  <c r="K388" i="3" s="1"/>
  <c r="G388" i="3"/>
  <c r="H388" i="3" s="1"/>
  <c r="E388" i="3"/>
  <c r="D388" i="3"/>
  <c r="B388" i="3"/>
  <c r="A388" i="3"/>
  <c r="AE387" i="3"/>
  <c r="AF387" i="3" s="1"/>
  <c r="AB387" i="3"/>
  <c r="AC387" i="3" s="1"/>
  <c r="Z387" i="3"/>
  <c r="Y387" i="3"/>
  <c r="W387" i="3"/>
  <c r="V387" i="3"/>
  <c r="T387" i="3"/>
  <c r="S387" i="3"/>
  <c r="P387" i="3"/>
  <c r="Q387" i="3" s="1"/>
  <c r="M387" i="3"/>
  <c r="N387" i="3" s="1"/>
  <c r="J387" i="3"/>
  <c r="K387" i="3" s="1"/>
  <c r="G387" i="3"/>
  <c r="H387" i="3" s="1"/>
  <c r="D387" i="3"/>
  <c r="E387" i="3" s="1"/>
  <c r="B387" i="3"/>
  <c r="A387" i="3"/>
  <c r="AF386" i="3"/>
  <c r="AE386" i="3"/>
  <c r="AB386" i="3"/>
  <c r="AC386" i="3" s="1"/>
  <c r="Y386" i="3"/>
  <c r="Z386" i="3" s="1"/>
  <c r="W386" i="3"/>
  <c r="V386" i="3"/>
  <c r="T386" i="3"/>
  <c r="S386" i="3"/>
  <c r="P386" i="3"/>
  <c r="Q386" i="3" s="1"/>
  <c r="M386" i="3"/>
  <c r="N386" i="3" s="1"/>
  <c r="K386" i="3"/>
  <c r="J386" i="3"/>
  <c r="H386" i="3"/>
  <c r="G386" i="3"/>
  <c r="E386" i="3"/>
  <c r="D386" i="3"/>
  <c r="A386" i="3"/>
  <c r="B386" i="3" s="1"/>
  <c r="AE385" i="3"/>
  <c r="AF385" i="3" s="1"/>
  <c r="AB385" i="3"/>
  <c r="AC385" i="3" s="1"/>
  <c r="Z385" i="3"/>
  <c r="Y385" i="3"/>
  <c r="V385" i="3"/>
  <c r="W385" i="3" s="1"/>
  <c r="S385" i="3"/>
  <c r="T385" i="3" s="1"/>
  <c r="P385" i="3"/>
  <c r="Q385" i="3" s="1"/>
  <c r="M385" i="3"/>
  <c r="N385" i="3" s="1"/>
  <c r="J385" i="3"/>
  <c r="K385" i="3" s="1"/>
  <c r="H385" i="3"/>
  <c r="G385" i="3"/>
  <c r="E385" i="3"/>
  <c r="D385" i="3"/>
  <c r="A385" i="3"/>
  <c r="B385" i="3" s="1"/>
  <c r="AE384" i="3"/>
  <c r="AF384" i="3" s="1"/>
  <c r="AB384" i="3"/>
  <c r="AC384" i="3" s="1"/>
  <c r="Y384" i="3"/>
  <c r="Z384" i="3" s="1"/>
  <c r="V384" i="3"/>
  <c r="W384" i="3" s="1"/>
  <c r="S384" i="3"/>
  <c r="T384" i="3" s="1"/>
  <c r="Q384" i="3"/>
  <c r="P384" i="3"/>
  <c r="N384" i="3"/>
  <c r="M384" i="3"/>
  <c r="K384" i="3"/>
  <c r="J384" i="3"/>
  <c r="G384" i="3"/>
  <c r="H384" i="3" s="1"/>
  <c r="D384" i="3"/>
  <c r="E384" i="3" s="1"/>
  <c r="A384" i="3"/>
  <c r="B384" i="3" s="1"/>
  <c r="AE383" i="3"/>
  <c r="AF383" i="3" s="1"/>
  <c r="AB383" i="3"/>
  <c r="AC383" i="3" s="1"/>
  <c r="Z383" i="3"/>
  <c r="Y383" i="3"/>
  <c r="W383" i="3"/>
  <c r="V383" i="3"/>
  <c r="S383" i="3"/>
  <c r="T383" i="3" s="1"/>
  <c r="P383" i="3"/>
  <c r="Q383" i="3" s="1"/>
  <c r="N383" i="3"/>
  <c r="M383" i="3"/>
  <c r="K383" i="3"/>
  <c r="J383" i="3"/>
  <c r="H383" i="3"/>
  <c r="G383" i="3"/>
  <c r="D383" i="3"/>
  <c r="E383" i="3" s="1"/>
  <c r="A383" i="3"/>
  <c r="B383" i="3" s="1"/>
  <c r="AE382" i="3"/>
  <c r="AF382" i="3" s="1"/>
  <c r="AB382" i="3"/>
  <c r="AC382" i="3" s="1"/>
  <c r="Y382" i="3"/>
  <c r="Z382" i="3" s="1"/>
  <c r="V382" i="3"/>
  <c r="W382" i="3" s="1"/>
  <c r="S382" i="3"/>
  <c r="T382" i="3" s="1"/>
  <c r="P382" i="3"/>
  <c r="Q382" i="3" s="1"/>
  <c r="M382" i="3"/>
  <c r="N382" i="3" s="1"/>
  <c r="K382" i="3"/>
  <c r="J382" i="3"/>
  <c r="H382" i="3"/>
  <c r="G382" i="3"/>
  <c r="D382" i="3"/>
  <c r="E382" i="3" s="1"/>
  <c r="A382" i="3"/>
  <c r="B382" i="3" s="1"/>
  <c r="AF381" i="3"/>
  <c r="AE381" i="3"/>
  <c r="AB381" i="3"/>
  <c r="AC381" i="3" s="1"/>
  <c r="Y381" i="3"/>
  <c r="Z381" i="3" s="1"/>
  <c r="V381" i="3"/>
  <c r="W381" i="3" s="1"/>
  <c r="T381" i="3"/>
  <c r="S381" i="3"/>
  <c r="Q381" i="3"/>
  <c r="P381" i="3"/>
  <c r="N381" i="3"/>
  <c r="M381" i="3"/>
  <c r="J381" i="3"/>
  <c r="K381" i="3" s="1"/>
  <c r="G381" i="3"/>
  <c r="H381" i="3" s="1"/>
  <c r="D381" i="3"/>
  <c r="E381" i="3" s="1"/>
  <c r="B381" i="3"/>
  <c r="A381" i="3"/>
  <c r="AE380" i="3"/>
  <c r="AF380" i="3" s="1"/>
  <c r="AB380" i="3"/>
  <c r="AC380" i="3" s="1"/>
  <c r="Z380" i="3"/>
  <c r="Y380" i="3"/>
  <c r="V380" i="3"/>
  <c r="W380" i="3" s="1"/>
  <c r="S380" i="3"/>
  <c r="T380" i="3" s="1"/>
  <c r="Q380" i="3"/>
  <c r="P380" i="3"/>
  <c r="N380" i="3"/>
  <c r="M380" i="3"/>
  <c r="K380" i="3"/>
  <c r="J380" i="3"/>
  <c r="G380" i="3"/>
  <c r="H380" i="3" s="1"/>
  <c r="D380" i="3"/>
  <c r="E380" i="3" s="1"/>
  <c r="A380" i="3"/>
  <c r="B380" i="3" s="1"/>
  <c r="AE379" i="3"/>
  <c r="AF379" i="3" s="1"/>
  <c r="AB379" i="3"/>
  <c r="AC379" i="3" s="1"/>
  <c r="Z379" i="3"/>
  <c r="Y379" i="3"/>
  <c r="W379" i="3"/>
  <c r="V379" i="3"/>
  <c r="T379" i="3"/>
  <c r="S379" i="3"/>
  <c r="P379" i="3"/>
  <c r="Q379" i="3" s="1"/>
  <c r="M379" i="3"/>
  <c r="N379" i="3" s="1"/>
  <c r="J379" i="3"/>
  <c r="K379" i="3" s="1"/>
  <c r="G379" i="3"/>
  <c r="H379" i="3" s="1"/>
  <c r="D379" i="3"/>
  <c r="E379" i="3" s="1"/>
  <c r="A379" i="3"/>
  <c r="B379" i="3" s="1"/>
  <c r="AE378" i="3"/>
  <c r="AF378" i="3" s="1"/>
  <c r="AB378" i="3"/>
  <c r="AC378" i="3" s="1"/>
  <c r="Y378" i="3"/>
  <c r="Z378" i="3" s="1"/>
  <c r="V378" i="3"/>
  <c r="W378" i="3" s="1"/>
  <c r="S378" i="3"/>
  <c r="T378" i="3" s="1"/>
  <c r="P378" i="3"/>
  <c r="Q378" i="3" s="1"/>
  <c r="M378" i="3"/>
  <c r="N378" i="3" s="1"/>
  <c r="K378" i="3"/>
  <c r="J378" i="3"/>
  <c r="H378" i="3"/>
  <c r="G378" i="3"/>
  <c r="E378" i="3"/>
  <c r="D378" i="3"/>
  <c r="A378" i="3"/>
  <c r="B378" i="3" s="1"/>
  <c r="AE377" i="3"/>
  <c r="AF377" i="3" s="1"/>
  <c r="AB377" i="3"/>
  <c r="AC377" i="3" s="1"/>
  <c r="Y377" i="3"/>
  <c r="Z377" i="3" s="1"/>
  <c r="V377" i="3"/>
  <c r="W377" i="3" s="1"/>
  <c r="T377" i="3"/>
  <c r="S377" i="3"/>
  <c r="Q377" i="3"/>
  <c r="P377" i="3"/>
  <c r="N377" i="3"/>
  <c r="M377" i="3"/>
  <c r="J377" i="3"/>
  <c r="K377" i="3" s="1"/>
  <c r="G377" i="3"/>
  <c r="H377" i="3" s="1"/>
  <c r="D377" i="3"/>
  <c r="E377" i="3" s="1"/>
  <c r="A377" i="3"/>
  <c r="B377" i="3" s="1"/>
  <c r="AE376" i="3"/>
  <c r="AF376" i="3" s="1"/>
  <c r="AB376" i="3"/>
  <c r="AC376" i="3" s="1"/>
  <c r="Y376" i="3"/>
  <c r="Z376" i="3" s="1"/>
  <c r="V376" i="3"/>
  <c r="W376" i="3" s="1"/>
  <c r="S376" i="3"/>
  <c r="T376" i="3" s="1"/>
  <c r="Q376" i="3"/>
  <c r="P376" i="3"/>
  <c r="N376" i="3"/>
  <c r="M376" i="3"/>
  <c r="J376" i="3"/>
  <c r="K376" i="3" s="1"/>
  <c r="G376" i="3"/>
  <c r="H376" i="3" s="1"/>
  <c r="E376" i="3"/>
  <c r="D376" i="3"/>
  <c r="B376" i="3"/>
  <c r="A376" i="3"/>
  <c r="AF375" i="3"/>
  <c r="AE375" i="3"/>
  <c r="AB375" i="3"/>
  <c r="AC375" i="3" s="1"/>
  <c r="Y375" i="3"/>
  <c r="Z375" i="3" s="1"/>
  <c r="V375" i="3"/>
  <c r="W375" i="3" s="1"/>
  <c r="S375" i="3"/>
  <c r="T375" i="3" s="1"/>
  <c r="P375" i="3"/>
  <c r="Q375" i="3" s="1"/>
  <c r="N375" i="3"/>
  <c r="M375" i="3"/>
  <c r="K375" i="3"/>
  <c r="J375" i="3"/>
  <c r="H375" i="3"/>
  <c r="G375" i="3"/>
  <c r="D375" i="3"/>
  <c r="E375" i="3" s="1"/>
  <c r="A375" i="3"/>
  <c r="B375" i="3" s="1"/>
  <c r="AE374" i="3"/>
  <c r="AF374" i="3" s="1"/>
  <c r="AB374" i="3"/>
  <c r="AC374" i="3" s="1"/>
  <c r="Y374" i="3"/>
  <c r="Z374" i="3" s="1"/>
  <c r="V374" i="3"/>
  <c r="W374" i="3" s="1"/>
  <c r="S374" i="3"/>
  <c r="T374" i="3" s="1"/>
  <c r="P374" i="3"/>
  <c r="Q374" i="3" s="1"/>
  <c r="M374" i="3"/>
  <c r="N374" i="3" s="1"/>
  <c r="J374" i="3"/>
  <c r="K374" i="3" s="1"/>
  <c r="G374" i="3"/>
  <c r="H374" i="3" s="1"/>
  <c r="D374" i="3"/>
  <c r="E374" i="3" s="1"/>
  <c r="A374" i="3"/>
  <c r="B374" i="3" s="1"/>
  <c r="AF373" i="3"/>
  <c r="AE373" i="3"/>
  <c r="AB373" i="3"/>
  <c r="AC373" i="3" s="1"/>
  <c r="Y373" i="3"/>
  <c r="Z373" i="3" s="1"/>
  <c r="V373" i="3"/>
  <c r="W373" i="3" s="1"/>
  <c r="T373" i="3"/>
  <c r="S373" i="3"/>
  <c r="Q373" i="3"/>
  <c r="P373" i="3"/>
  <c r="M373" i="3"/>
  <c r="N373" i="3" s="1"/>
  <c r="J373" i="3"/>
  <c r="K373" i="3" s="1"/>
  <c r="H373" i="3"/>
  <c r="G373" i="3"/>
  <c r="E373" i="3"/>
  <c r="D373" i="3"/>
  <c r="B373" i="3"/>
  <c r="A373" i="3"/>
  <c r="AE372" i="3"/>
  <c r="AF372" i="3" s="1"/>
  <c r="AB372" i="3"/>
  <c r="AC372" i="3" s="1"/>
  <c r="Z372" i="3"/>
  <c r="Y372" i="3"/>
  <c r="W372" i="3"/>
  <c r="V372" i="3"/>
  <c r="S372" i="3"/>
  <c r="T372" i="3" s="1"/>
  <c r="P372" i="3"/>
  <c r="Q372" i="3" s="1"/>
  <c r="M372" i="3"/>
  <c r="N372" i="3" s="1"/>
  <c r="J372" i="3"/>
  <c r="K372" i="3" s="1"/>
  <c r="G372" i="3"/>
  <c r="H372" i="3" s="1"/>
  <c r="E372" i="3"/>
  <c r="D372" i="3"/>
  <c r="B372" i="3"/>
  <c r="A372" i="3"/>
  <c r="AE371" i="3"/>
  <c r="AF371" i="3" s="1"/>
  <c r="AB371" i="3"/>
  <c r="AC371" i="3" s="1"/>
  <c r="Z371" i="3"/>
  <c r="Y371" i="3"/>
  <c r="W371" i="3"/>
  <c r="V371" i="3"/>
  <c r="S371" i="3"/>
  <c r="T371" i="3" s="1"/>
  <c r="P371" i="3"/>
  <c r="Q371" i="3" s="1"/>
  <c r="N371" i="3"/>
  <c r="M371" i="3"/>
  <c r="K371" i="3"/>
  <c r="J371" i="3"/>
  <c r="H371" i="3"/>
  <c r="G371" i="3"/>
  <c r="D371" i="3"/>
  <c r="E371" i="3" s="1"/>
  <c r="A371" i="3"/>
  <c r="B371" i="3" s="1"/>
  <c r="AE370" i="3"/>
  <c r="AF370" i="3" s="1"/>
  <c r="AB370" i="3"/>
  <c r="AC370" i="3" s="1"/>
  <c r="Y370" i="3"/>
  <c r="Z370" i="3" s="1"/>
  <c r="V370" i="3"/>
  <c r="W370" i="3" s="1"/>
  <c r="S370" i="3"/>
  <c r="T370" i="3" s="1"/>
  <c r="P370" i="3"/>
  <c r="Q370" i="3" s="1"/>
  <c r="M370" i="3"/>
  <c r="N370" i="3" s="1"/>
  <c r="J370" i="3"/>
  <c r="K370" i="3" s="1"/>
  <c r="G370" i="3"/>
  <c r="H370" i="3" s="1"/>
  <c r="D370" i="3"/>
  <c r="E370" i="3" s="1"/>
  <c r="A370" i="3"/>
  <c r="B370" i="3" s="1"/>
  <c r="AF369" i="3"/>
  <c r="AE369" i="3"/>
  <c r="AB369" i="3"/>
  <c r="AC369" i="3" s="1"/>
  <c r="Y369" i="3"/>
  <c r="Z369" i="3" s="1"/>
  <c r="V369" i="3"/>
  <c r="W369" i="3" s="1"/>
  <c r="T369" i="3"/>
  <c r="S369" i="3"/>
  <c r="Q369" i="3"/>
  <c r="P369" i="3"/>
  <c r="N369" i="3"/>
  <c r="M369" i="3"/>
  <c r="J369" i="3"/>
  <c r="K369" i="3" s="1"/>
  <c r="G369" i="3"/>
  <c r="H369" i="3" s="1"/>
  <c r="D369" i="3"/>
  <c r="E369" i="3" s="1"/>
  <c r="A369" i="3"/>
  <c r="B369" i="3" s="1"/>
  <c r="AE368" i="3"/>
  <c r="AF368" i="3" s="1"/>
  <c r="AB368" i="3"/>
  <c r="AC368" i="3" s="1"/>
  <c r="Z368" i="3"/>
  <c r="Y368" i="3"/>
  <c r="V368" i="3"/>
  <c r="W368" i="3" s="1"/>
  <c r="S368" i="3"/>
  <c r="T368" i="3" s="1"/>
  <c r="Q368" i="3"/>
  <c r="P368" i="3"/>
  <c r="N368" i="3"/>
  <c r="M368" i="3"/>
  <c r="K368" i="3"/>
  <c r="J368" i="3"/>
  <c r="G368" i="3"/>
  <c r="H368" i="3" s="1"/>
  <c r="D368" i="3"/>
  <c r="E368" i="3" s="1"/>
  <c r="A368" i="3"/>
  <c r="B368" i="3" s="1"/>
  <c r="AE367" i="3"/>
  <c r="AF367" i="3" s="1"/>
  <c r="AB367" i="3"/>
  <c r="AC367" i="3" s="1"/>
  <c r="Z367" i="3"/>
  <c r="Y367" i="3"/>
  <c r="W367" i="3"/>
  <c r="V367" i="3"/>
  <c r="S367" i="3"/>
  <c r="T367" i="3" s="1"/>
  <c r="P367" i="3"/>
  <c r="Q367" i="3" s="1"/>
  <c r="N367" i="3"/>
  <c r="M367" i="3"/>
  <c r="K367" i="3"/>
  <c r="J367" i="3"/>
  <c r="H367" i="3"/>
  <c r="G367" i="3"/>
  <c r="D367" i="3"/>
  <c r="E367" i="3" s="1"/>
  <c r="A367" i="3"/>
  <c r="B367" i="3" s="1"/>
  <c r="AE366" i="3"/>
  <c r="AF366" i="3" s="1"/>
  <c r="AB366" i="3"/>
  <c r="AC366" i="3" s="1"/>
  <c r="Y366" i="3"/>
  <c r="Z366" i="3" s="1"/>
  <c r="V366" i="3"/>
  <c r="W366" i="3" s="1"/>
  <c r="S366" i="3"/>
  <c r="T366" i="3" s="1"/>
  <c r="P366" i="3"/>
  <c r="Q366" i="3" s="1"/>
  <c r="M366" i="3"/>
  <c r="N366" i="3" s="1"/>
  <c r="K366" i="3"/>
  <c r="J366" i="3"/>
  <c r="H366" i="3"/>
  <c r="G366" i="3"/>
  <c r="D366" i="3"/>
  <c r="E366" i="3" s="1"/>
  <c r="A366" i="3"/>
  <c r="B366" i="3" s="1"/>
  <c r="AF365" i="3"/>
  <c r="AE365" i="3"/>
  <c r="AB365" i="3"/>
  <c r="AC365" i="3" s="1"/>
  <c r="Y365" i="3"/>
  <c r="Z365" i="3" s="1"/>
  <c r="V365" i="3"/>
  <c r="W365" i="3" s="1"/>
  <c r="S365" i="3"/>
  <c r="T365" i="3" s="1"/>
  <c r="P365" i="3"/>
  <c r="Q365" i="3" s="1"/>
  <c r="M365" i="3"/>
  <c r="N365" i="3" s="1"/>
  <c r="J365" i="3"/>
  <c r="K365" i="3" s="1"/>
  <c r="H365" i="3"/>
  <c r="G365" i="3"/>
  <c r="E365" i="3"/>
  <c r="D365" i="3"/>
  <c r="B365" i="3"/>
  <c r="A365" i="3"/>
  <c r="AE364" i="3"/>
  <c r="AF364" i="3" s="1"/>
  <c r="AB364" i="3"/>
  <c r="AC364" i="3" s="1"/>
  <c r="Z364" i="3"/>
  <c r="Y364" i="3"/>
  <c r="V364" i="3"/>
  <c r="W364" i="3" s="1"/>
  <c r="S364" i="3"/>
  <c r="T364" i="3" s="1"/>
  <c r="Q364" i="3"/>
  <c r="P364" i="3"/>
  <c r="N364" i="3"/>
  <c r="M364" i="3"/>
  <c r="K364" i="3"/>
  <c r="J364" i="3"/>
  <c r="G364" i="3"/>
  <c r="H364" i="3" s="1"/>
  <c r="D364" i="3"/>
  <c r="E364" i="3" s="1"/>
  <c r="A364" i="3"/>
  <c r="B364" i="3" s="1"/>
  <c r="AE363" i="3"/>
  <c r="AF363" i="3" s="1"/>
  <c r="AB363" i="3"/>
  <c r="AC363" i="3" s="1"/>
  <c r="Z363" i="3"/>
  <c r="Y363" i="3"/>
  <c r="W363" i="3"/>
  <c r="V363" i="3"/>
  <c r="T363" i="3"/>
  <c r="S363" i="3"/>
  <c r="P363" i="3"/>
  <c r="Q363" i="3" s="1"/>
  <c r="M363" i="3"/>
  <c r="N363" i="3" s="1"/>
  <c r="J363" i="3"/>
  <c r="K363" i="3" s="1"/>
  <c r="G363" i="3"/>
  <c r="H363" i="3" s="1"/>
  <c r="D363" i="3"/>
  <c r="E363" i="3" s="1"/>
  <c r="A363" i="3"/>
  <c r="B363" i="3" s="1"/>
  <c r="AE362" i="3"/>
  <c r="AF362" i="3" s="1"/>
  <c r="AB362" i="3"/>
  <c r="AC362" i="3" s="1"/>
  <c r="Y362" i="3"/>
  <c r="Z362" i="3" s="1"/>
  <c r="V362" i="3"/>
  <c r="W362" i="3" s="1"/>
  <c r="S362" i="3"/>
  <c r="T362" i="3" s="1"/>
  <c r="P362" i="3"/>
  <c r="Q362" i="3" s="1"/>
  <c r="M362" i="3"/>
  <c r="N362" i="3" s="1"/>
  <c r="K362" i="3"/>
  <c r="J362" i="3"/>
  <c r="H362" i="3"/>
  <c r="G362" i="3"/>
  <c r="E362" i="3"/>
  <c r="D362" i="3"/>
  <c r="A362" i="3"/>
  <c r="B362" i="3" s="1"/>
  <c r="AE361" i="3"/>
  <c r="AF361" i="3" s="1"/>
  <c r="AB361" i="3"/>
  <c r="AC361" i="3" s="1"/>
  <c r="Y361" i="3"/>
  <c r="Z361" i="3" s="1"/>
  <c r="V361" i="3"/>
  <c r="W361" i="3" s="1"/>
  <c r="T361" i="3"/>
  <c r="S361" i="3"/>
  <c r="Q361" i="3"/>
  <c r="P361" i="3"/>
  <c r="N361" i="3"/>
  <c r="M361" i="3"/>
  <c r="J361" i="3"/>
  <c r="K361" i="3" s="1"/>
  <c r="G361" i="3"/>
  <c r="H361" i="3" s="1"/>
  <c r="D361" i="3"/>
  <c r="E361" i="3" s="1"/>
  <c r="A361" i="3"/>
  <c r="B361" i="3" s="1"/>
  <c r="AE360" i="3"/>
  <c r="AF360" i="3" s="1"/>
  <c r="AB360" i="3"/>
  <c r="AC360" i="3" s="1"/>
  <c r="Y360" i="3"/>
  <c r="Z360" i="3" s="1"/>
  <c r="V360" i="3"/>
  <c r="W360" i="3" s="1"/>
  <c r="S360" i="3"/>
  <c r="T360" i="3" s="1"/>
  <c r="Q360" i="3"/>
  <c r="P360" i="3"/>
  <c r="N360" i="3"/>
  <c r="M360" i="3"/>
  <c r="J360" i="3"/>
  <c r="K360" i="3" s="1"/>
  <c r="G360" i="3"/>
  <c r="H360" i="3" s="1"/>
  <c r="E360" i="3"/>
  <c r="D360" i="3"/>
  <c r="B360" i="3"/>
  <c r="A360" i="3"/>
  <c r="AE359" i="3"/>
  <c r="AF359" i="3" s="1"/>
  <c r="AB359" i="3"/>
  <c r="AC359" i="3" s="1"/>
  <c r="Z359" i="3"/>
  <c r="Y359" i="3"/>
  <c r="W359" i="3"/>
  <c r="V359" i="3"/>
  <c r="T359" i="3"/>
  <c r="S359" i="3"/>
  <c r="P359" i="3"/>
  <c r="Q359" i="3" s="1"/>
  <c r="M359" i="3"/>
  <c r="N359" i="3" s="1"/>
  <c r="J359" i="3"/>
  <c r="K359" i="3" s="1"/>
  <c r="G359" i="3"/>
  <c r="H359" i="3" s="1"/>
  <c r="D359" i="3"/>
  <c r="E359" i="3" s="1"/>
  <c r="B359" i="3"/>
  <c r="A359" i="3"/>
  <c r="AF358" i="3"/>
  <c r="AE358" i="3"/>
  <c r="AB358" i="3"/>
  <c r="AC358" i="3" s="1"/>
  <c r="Y358" i="3"/>
  <c r="Z358" i="3" s="1"/>
  <c r="W358" i="3"/>
  <c r="V358" i="3"/>
  <c r="T358" i="3"/>
  <c r="S358" i="3"/>
  <c r="Q358" i="3"/>
  <c r="P358" i="3"/>
  <c r="M358" i="3"/>
  <c r="N358" i="3" s="1"/>
  <c r="J358" i="3"/>
  <c r="K358" i="3" s="1"/>
  <c r="G358" i="3"/>
  <c r="H358" i="3" s="1"/>
  <c r="D358" i="3"/>
  <c r="E358" i="3" s="1"/>
  <c r="A358" i="3"/>
  <c r="B358" i="3" s="1"/>
  <c r="AF357" i="3"/>
  <c r="AE357" i="3"/>
  <c r="AB357" i="3"/>
  <c r="AC357" i="3" s="1"/>
  <c r="Y357" i="3"/>
  <c r="Z357" i="3" s="1"/>
  <c r="V357" i="3"/>
  <c r="W357" i="3" s="1"/>
  <c r="T357" i="3"/>
  <c r="S357" i="3"/>
  <c r="Q357" i="3"/>
  <c r="P357" i="3"/>
  <c r="M357" i="3"/>
  <c r="N357" i="3" s="1"/>
  <c r="J357" i="3"/>
  <c r="K357" i="3" s="1"/>
  <c r="H357" i="3"/>
  <c r="G357" i="3"/>
  <c r="E357" i="3"/>
  <c r="D357" i="3"/>
  <c r="A357" i="3"/>
  <c r="B357" i="3" s="1"/>
  <c r="AE356" i="3"/>
  <c r="AF356" i="3" s="1"/>
  <c r="AB356" i="3"/>
  <c r="AC356" i="3" s="1"/>
  <c r="Y356" i="3"/>
  <c r="Z356" i="3" s="1"/>
  <c r="V356" i="3"/>
  <c r="W356" i="3" s="1"/>
  <c r="S356" i="3"/>
  <c r="T356" i="3" s="1"/>
  <c r="Q356" i="3"/>
  <c r="P356" i="3"/>
  <c r="N356" i="3"/>
  <c r="M356" i="3"/>
  <c r="K356" i="3"/>
  <c r="J356" i="3"/>
  <c r="G356" i="3"/>
  <c r="H356" i="3" s="1"/>
  <c r="D356" i="3"/>
  <c r="E356" i="3" s="1"/>
  <c r="A356" i="3"/>
  <c r="B356" i="3" s="1"/>
  <c r="AE355" i="3"/>
  <c r="AF355" i="3" s="1"/>
  <c r="AB355" i="3"/>
  <c r="AC355" i="3" s="1"/>
  <c r="Y355" i="3"/>
  <c r="Z355" i="3" s="1"/>
  <c r="V355" i="3"/>
  <c r="W355" i="3" s="1"/>
  <c r="S355" i="3"/>
  <c r="T355" i="3" s="1"/>
  <c r="P355" i="3"/>
  <c r="Q355" i="3" s="1"/>
  <c r="N355" i="3"/>
  <c r="M355" i="3"/>
  <c r="K355" i="3"/>
  <c r="J355" i="3"/>
  <c r="H355" i="3"/>
  <c r="G355" i="3"/>
  <c r="D355" i="3"/>
  <c r="E355" i="3" s="1"/>
  <c r="A355" i="3"/>
  <c r="B355" i="3" s="1"/>
  <c r="AE354" i="3"/>
  <c r="AF354" i="3" s="1"/>
  <c r="AB354" i="3"/>
  <c r="AC354" i="3" s="1"/>
  <c r="Y354" i="3"/>
  <c r="Z354" i="3" s="1"/>
  <c r="V354" i="3"/>
  <c r="W354" i="3" s="1"/>
  <c r="S354" i="3"/>
  <c r="T354" i="3" s="1"/>
  <c r="P354" i="3"/>
  <c r="Q354" i="3" s="1"/>
  <c r="M354" i="3"/>
  <c r="N354" i="3" s="1"/>
  <c r="J354" i="3"/>
  <c r="K354" i="3" s="1"/>
  <c r="G354" i="3"/>
  <c r="H354" i="3" s="1"/>
  <c r="D354" i="3"/>
  <c r="E354" i="3" s="1"/>
  <c r="A354" i="3"/>
  <c r="B354" i="3" s="1"/>
  <c r="AE353" i="3"/>
  <c r="AF353" i="3" s="1"/>
  <c r="AB353" i="3"/>
  <c r="AC353" i="3" s="1"/>
  <c r="Z353" i="3"/>
  <c r="Y353" i="3"/>
  <c r="V353" i="3"/>
  <c r="W353" i="3" s="1"/>
  <c r="S353" i="3"/>
  <c r="T353" i="3" s="1"/>
  <c r="P353" i="3"/>
  <c r="Q353" i="3" s="1"/>
  <c r="M353" i="3"/>
  <c r="N353" i="3" s="1"/>
  <c r="J353" i="3"/>
  <c r="K353" i="3" s="1"/>
  <c r="H353" i="3"/>
  <c r="G353" i="3"/>
  <c r="E353" i="3"/>
  <c r="D353" i="3"/>
  <c r="A353" i="3"/>
  <c r="B353" i="3" s="1"/>
  <c r="AE352" i="3"/>
  <c r="AF352" i="3" s="1"/>
  <c r="AB352" i="3"/>
  <c r="AC352" i="3" s="1"/>
  <c r="Y352" i="3"/>
  <c r="Z352" i="3" s="1"/>
  <c r="V352" i="3"/>
  <c r="W352" i="3" s="1"/>
  <c r="S352" i="3"/>
  <c r="T352" i="3" s="1"/>
  <c r="Q352" i="3"/>
  <c r="P352" i="3"/>
  <c r="N352" i="3"/>
  <c r="M352" i="3"/>
  <c r="K352" i="3"/>
  <c r="J352" i="3"/>
  <c r="G352" i="3"/>
  <c r="H352" i="3" s="1"/>
  <c r="D352" i="3"/>
  <c r="E352" i="3" s="1"/>
  <c r="A352" i="3"/>
  <c r="B352" i="3" s="1"/>
  <c r="AE351" i="3"/>
  <c r="AF351" i="3" s="1"/>
  <c r="AB351" i="3"/>
  <c r="AC351" i="3" s="1"/>
  <c r="Z351" i="3"/>
  <c r="Y351" i="3"/>
  <c r="W351" i="3"/>
  <c r="V351" i="3"/>
  <c r="S351" i="3"/>
  <c r="T351" i="3" s="1"/>
  <c r="P351" i="3"/>
  <c r="Q351" i="3" s="1"/>
  <c r="N351" i="3"/>
  <c r="M351" i="3"/>
  <c r="K351" i="3"/>
  <c r="J351" i="3"/>
  <c r="G351" i="3"/>
  <c r="H351" i="3" s="1"/>
  <c r="D351" i="3"/>
  <c r="E351" i="3" s="1"/>
  <c r="B351" i="3"/>
  <c r="A351" i="3"/>
  <c r="AF350" i="3"/>
  <c r="AE350" i="3"/>
  <c r="AB350" i="3"/>
  <c r="AC350" i="3" s="1"/>
  <c r="Y350" i="3"/>
  <c r="Z350" i="3" s="1"/>
  <c r="W350" i="3"/>
  <c r="V350" i="3"/>
  <c r="T350" i="3"/>
  <c r="S350" i="3"/>
  <c r="Q350" i="3"/>
  <c r="P350" i="3"/>
  <c r="M350" i="3"/>
  <c r="N350" i="3" s="1"/>
  <c r="J350" i="3"/>
  <c r="K350" i="3" s="1"/>
  <c r="G350" i="3"/>
  <c r="H350" i="3" s="1"/>
  <c r="D350" i="3"/>
  <c r="E350" i="3" s="1"/>
  <c r="A350" i="3"/>
  <c r="B350" i="3" s="1"/>
  <c r="AE349" i="3"/>
  <c r="AF349" i="3" s="1"/>
  <c r="AB349" i="3"/>
  <c r="AC349" i="3" s="1"/>
  <c r="Z349" i="3"/>
  <c r="Y349" i="3"/>
  <c r="V349" i="3"/>
  <c r="W349" i="3" s="1"/>
  <c r="S349" i="3"/>
  <c r="T349" i="3" s="1"/>
  <c r="P349" i="3"/>
  <c r="Q349" i="3" s="1"/>
  <c r="M349" i="3"/>
  <c r="N349" i="3" s="1"/>
  <c r="J349" i="3"/>
  <c r="K349" i="3" s="1"/>
  <c r="H349" i="3"/>
  <c r="G349" i="3"/>
  <c r="E349" i="3"/>
  <c r="D349" i="3"/>
  <c r="B349" i="3"/>
  <c r="A349" i="3"/>
  <c r="AE348" i="3"/>
  <c r="AF348" i="3" s="1"/>
  <c r="AB348" i="3"/>
  <c r="AC348" i="3" s="1"/>
  <c r="Z348" i="3"/>
  <c r="Y348" i="3"/>
  <c r="V348" i="3"/>
  <c r="W348" i="3" s="1"/>
  <c r="S348" i="3"/>
  <c r="T348" i="3" s="1"/>
  <c r="Q348" i="3"/>
  <c r="P348" i="3"/>
  <c r="N348" i="3"/>
  <c r="M348" i="3"/>
  <c r="J348" i="3"/>
  <c r="K348" i="3" s="1"/>
  <c r="G348" i="3"/>
  <c r="H348" i="3" s="1"/>
  <c r="E348" i="3"/>
  <c r="D348" i="3"/>
  <c r="B348" i="3"/>
  <c r="A348" i="3"/>
  <c r="AF347" i="3"/>
  <c r="AE347" i="3"/>
  <c r="AB347" i="3"/>
  <c r="AC347" i="3" s="1"/>
  <c r="Y347" i="3"/>
  <c r="Z347" i="3" s="1"/>
  <c r="V347" i="3"/>
  <c r="W347" i="3" s="1"/>
  <c r="S347" i="3"/>
  <c r="T347" i="3" s="1"/>
  <c r="P347" i="3"/>
  <c r="Q347" i="3" s="1"/>
  <c r="N347" i="3"/>
  <c r="M347" i="3"/>
  <c r="K347" i="3"/>
  <c r="J347" i="3"/>
  <c r="G347" i="3"/>
  <c r="H347" i="3" s="1"/>
  <c r="D347" i="3"/>
  <c r="E347" i="3" s="1"/>
  <c r="B347" i="3"/>
  <c r="A347" i="3"/>
  <c r="AF346" i="3"/>
  <c r="AE346" i="3"/>
  <c r="AB346" i="3"/>
  <c r="AC346" i="3" s="1"/>
  <c r="Y346" i="3"/>
  <c r="Z346" i="3" s="1"/>
  <c r="W346" i="3"/>
  <c r="V346" i="3"/>
  <c r="T346" i="3"/>
  <c r="S346" i="3"/>
  <c r="Q346" i="3"/>
  <c r="P346" i="3"/>
  <c r="M346" i="3"/>
  <c r="N346" i="3" s="1"/>
  <c r="J346" i="3"/>
  <c r="K346" i="3" s="1"/>
  <c r="G346" i="3"/>
  <c r="H346" i="3" s="1"/>
  <c r="D346" i="3"/>
  <c r="E346" i="3" s="1"/>
  <c r="A346" i="3"/>
  <c r="B346" i="3" s="1"/>
  <c r="AF345" i="3"/>
  <c r="AE345" i="3"/>
  <c r="AB345" i="3"/>
  <c r="AC345" i="3" s="1"/>
  <c r="Y345" i="3"/>
  <c r="Z345" i="3" s="1"/>
  <c r="V345" i="3"/>
  <c r="W345" i="3" s="1"/>
  <c r="S345" i="3"/>
  <c r="T345" i="3" s="1"/>
  <c r="P345" i="3"/>
  <c r="Q345" i="3" s="1"/>
  <c r="M345" i="3"/>
  <c r="N345" i="3" s="1"/>
  <c r="J345" i="3"/>
  <c r="K345" i="3" s="1"/>
  <c r="G345" i="3"/>
  <c r="H345" i="3" s="1"/>
  <c r="D345" i="3"/>
  <c r="E345" i="3" s="1"/>
  <c r="A345" i="3"/>
  <c r="B345" i="3" s="1"/>
  <c r="AE344" i="3"/>
  <c r="AF344" i="3" s="1"/>
  <c r="AB344" i="3"/>
  <c r="AC344" i="3" s="1"/>
  <c r="Y344" i="3"/>
  <c r="Z344" i="3" s="1"/>
  <c r="V344" i="3"/>
  <c r="W344" i="3" s="1"/>
  <c r="S344" i="3"/>
  <c r="T344" i="3" s="1"/>
  <c r="Q344" i="3"/>
  <c r="P344" i="3"/>
  <c r="N344" i="3"/>
  <c r="M344" i="3"/>
  <c r="J344" i="3"/>
  <c r="K344" i="3" s="1"/>
  <c r="G344" i="3"/>
  <c r="H344" i="3" s="1"/>
  <c r="E344" i="3"/>
  <c r="D344" i="3"/>
  <c r="B344" i="3"/>
  <c r="A344" i="3"/>
  <c r="AF343" i="3"/>
  <c r="AE343" i="3"/>
  <c r="AB343" i="3"/>
  <c r="AC343" i="3" s="1"/>
  <c r="Y343" i="3"/>
  <c r="Z343" i="3" s="1"/>
  <c r="V343" i="3"/>
  <c r="W343" i="3" s="1"/>
  <c r="S343" i="3"/>
  <c r="T343" i="3" s="1"/>
  <c r="P343" i="3"/>
  <c r="Q343" i="3" s="1"/>
  <c r="N343" i="3"/>
  <c r="M343" i="3"/>
  <c r="K343" i="3"/>
  <c r="J343" i="3"/>
  <c r="H343" i="3"/>
  <c r="G343" i="3"/>
  <c r="D343" i="3"/>
  <c r="E343" i="3" s="1"/>
  <c r="A343" i="3"/>
  <c r="B343" i="3" s="1"/>
  <c r="AE342" i="3"/>
  <c r="AF342" i="3" s="1"/>
  <c r="AB342" i="3"/>
  <c r="AC342" i="3" s="1"/>
  <c r="Y342" i="3"/>
  <c r="Z342" i="3" s="1"/>
  <c r="V342" i="3"/>
  <c r="W342" i="3" s="1"/>
  <c r="S342" i="3"/>
  <c r="T342" i="3" s="1"/>
  <c r="P342" i="3"/>
  <c r="Q342" i="3" s="1"/>
  <c r="M342" i="3"/>
  <c r="N342" i="3" s="1"/>
  <c r="J342" i="3"/>
  <c r="K342" i="3" s="1"/>
  <c r="G342" i="3"/>
  <c r="H342" i="3" s="1"/>
  <c r="D342" i="3"/>
  <c r="E342" i="3" s="1"/>
  <c r="A342" i="3"/>
  <c r="B342" i="3" s="1"/>
  <c r="AF341" i="3"/>
  <c r="AE341" i="3"/>
  <c r="AB341" i="3"/>
  <c r="AC341" i="3" s="1"/>
  <c r="Y341" i="3"/>
  <c r="Z341" i="3" s="1"/>
  <c r="V341" i="3"/>
  <c r="W341" i="3" s="1"/>
  <c r="T341" i="3"/>
  <c r="S341" i="3"/>
  <c r="Q341" i="3"/>
  <c r="P341" i="3"/>
  <c r="M341" i="3"/>
  <c r="N341" i="3" s="1"/>
  <c r="J341" i="3"/>
  <c r="K341" i="3" s="1"/>
  <c r="H341" i="3"/>
  <c r="G341" i="3"/>
  <c r="E341" i="3"/>
  <c r="D341" i="3"/>
  <c r="B341" i="3"/>
  <c r="A341" i="3"/>
  <c r="AE340" i="3"/>
  <c r="AF340" i="3" s="1"/>
  <c r="AB340" i="3"/>
  <c r="AC340" i="3" s="1"/>
  <c r="Z340" i="3"/>
  <c r="Y340" i="3"/>
  <c r="W340" i="3"/>
  <c r="V340" i="3"/>
  <c r="S340" i="3"/>
  <c r="T340" i="3" s="1"/>
  <c r="P340" i="3"/>
  <c r="Q340" i="3" s="1"/>
  <c r="M340" i="3"/>
  <c r="N340" i="3" s="1"/>
  <c r="K340" i="3"/>
  <c r="J340" i="3"/>
  <c r="G340" i="3"/>
  <c r="H340" i="3" s="1"/>
  <c r="D340" i="3"/>
  <c r="E340" i="3" s="1"/>
  <c r="A340" i="3"/>
  <c r="B340" i="3" s="1"/>
  <c r="AE339" i="3"/>
  <c r="AF339" i="3" s="1"/>
  <c r="AB339" i="3"/>
  <c r="AC339" i="3" s="1"/>
  <c r="Z339" i="3"/>
  <c r="Y339" i="3"/>
  <c r="W339" i="3"/>
  <c r="V339" i="3"/>
  <c r="T339" i="3"/>
  <c r="S339" i="3"/>
  <c r="P339" i="3"/>
  <c r="Q339" i="3" s="1"/>
  <c r="M339" i="3"/>
  <c r="N339" i="3" s="1"/>
  <c r="J339" i="3"/>
  <c r="K339" i="3" s="1"/>
  <c r="G339" i="3"/>
  <c r="H339" i="3" s="1"/>
  <c r="D339" i="3"/>
  <c r="E339" i="3" s="1"/>
  <c r="A339" i="3"/>
  <c r="B339" i="3" s="1"/>
  <c r="AE338" i="3"/>
  <c r="AF338" i="3" s="1"/>
  <c r="AB338" i="3"/>
  <c r="AC338" i="3" s="1"/>
  <c r="Y338" i="3"/>
  <c r="Z338" i="3" s="1"/>
  <c r="W338" i="3"/>
  <c r="V338" i="3"/>
  <c r="T338" i="3"/>
  <c r="S338" i="3"/>
  <c r="Q338" i="3"/>
  <c r="P338" i="3"/>
  <c r="M338" i="3"/>
  <c r="N338" i="3" s="1"/>
  <c r="J338" i="3"/>
  <c r="K338" i="3" s="1"/>
  <c r="G338" i="3"/>
  <c r="H338" i="3" s="1"/>
  <c r="D338" i="3"/>
  <c r="E338" i="3" s="1"/>
  <c r="A338" i="3"/>
  <c r="B338" i="3" s="1"/>
  <c r="AE337" i="3"/>
  <c r="AF337" i="3" s="1"/>
  <c r="AB337" i="3"/>
  <c r="AC337" i="3" s="1"/>
  <c r="Y337" i="3"/>
  <c r="Z337" i="3" s="1"/>
  <c r="V337" i="3"/>
  <c r="W337" i="3" s="1"/>
  <c r="S337" i="3"/>
  <c r="T337" i="3" s="1"/>
  <c r="P337" i="3"/>
  <c r="Q337" i="3" s="1"/>
  <c r="N337" i="3"/>
  <c r="M337" i="3"/>
  <c r="K337" i="3"/>
  <c r="J337" i="3"/>
  <c r="G337" i="3"/>
  <c r="H337" i="3" s="1"/>
  <c r="D337" i="3"/>
  <c r="E337" i="3" s="1"/>
  <c r="B337" i="3"/>
  <c r="A337" i="3"/>
  <c r="AF336" i="3"/>
  <c r="AE336" i="3"/>
  <c r="AB336" i="3"/>
  <c r="AC336" i="3" s="1"/>
  <c r="Y336" i="3"/>
  <c r="Z336" i="3" s="1"/>
  <c r="W336" i="3"/>
  <c r="V336" i="3"/>
  <c r="T336" i="3"/>
  <c r="S336" i="3"/>
  <c r="P336" i="3"/>
  <c r="Q336" i="3" s="1"/>
  <c r="M336" i="3"/>
  <c r="N336" i="3" s="1"/>
  <c r="K336" i="3"/>
  <c r="J336" i="3"/>
  <c r="H336" i="3"/>
  <c r="G336" i="3"/>
  <c r="E336" i="3"/>
  <c r="D336" i="3"/>
  <c r="A336" i="3"/>
  <c r="B336" i="3" s="1"/>
  <c r="AE335" i="3"/>
  <c r="AF335" i="3" s="1"/>
  <c r="AB335" i="3"/>
  <c r="AC335" i="3" s="1"/>
  <c r="Y335" i="3"/>
  <c r="Z335" i="3" s="1"/>
  <c r="V335" i="3"/>
  <c r="W335" i="3" s="1"/>
  <c r="T335" i="3"/>
  <c r="S335" i="3"/>
  <c r="Q335" i="3"/>
  <c r="P335" i="3"/>
  <c r="N335" i="3"/>
  <c r="M335" i="3"/>
  <c r="J335" i="3"/>
  <c r="K335" i="3" s="1"/>
  <c r="G335" i="3"/>
  <c r="H335" i="3" s="1"/>
  <c r="D335" i="3"/>
  <c r="E335" i="3" s="1"/>
  <c r="A335" i="3"/>
  <c r="B335" i="3" s="1"/>
  <c r="AE334" i="3"/>
  <c r="AF334" i="3" s="1"/>
  <c r="AB334" i="3"/>
  <c r="AC334" i="3" s="1"/>
  <c r="Z334" i="3"/>
  <c r="Y334" i="3"/>
  <c r="W334" i="3"/>
  <c r="V334" i="3"/>
  <c r="S334" i="3"/>
  <c r="T334" i="3" s="1"/>
  <c r="P334" i="3"/>
  <c r="Q334" i="3" s="1"/>
  <c r="M334" i="3"/>
  <c r="N334" i="3" s="1"/>
  <c r="J334" i="3"/>
  <c r="K334" i="3" s="1"/>
  <c r="G334" i="3"/>
  <c r="H334" i="3" s="1"/>
  <c r="D334" i="3"/>
  <c r="E334" i="3" s="1"/>
  <c r="A334" i="3"/>
  <c r="B334" i="3" s="1"/>
  <c r="AE333" i="3"/>
  <c r="AF333" i="3" s="1"/>
  <c r="AB333" i="3"/>
  <c r="AC333" i="3" s="1"/>
  <c r="Z333" i="3"/>
  <c r="Y333" i="3"/>
  <c r="W333" i="3"/>
  <c r="V333" i="3"/>
  <c r="S333" i="3"/>
  <c r="T333" i="3" s="1"/>
  <c r="P333" i="3"/>
  <c r="Q333" i="3" s="1"/>
  <c r="N333" i="3"/>
  <c r="M333" i="3"/>
  <c r="K333" i="3"/>
  <c r="J333" i="3"/>
  <c r="H333" i="3"/>
  <c r="G333" i="3"/>
  <c r="D333" i="3"/>
  <c r="E333" i="3" s="1"/>
  <c r="A333" i="3"/>
  <c r="B333" i="3" s="1"/>
  <c r="AE332" i="3"/>
  <c r="AF332" i="3" s="1"/>
  <c r="AB332" i="3"/>
  <c r="AC332" i="3" s="1"/>
  <c r="Y332" i="3"/>
  <c r="Z332" i="3" s="1"/>
  <c r="V332" i="3"/>
  <c r="W332" i="3" s="1"/>
  <c r="S332" i="3"/>
  <c r="T332" i="3" s="1"/>
  <c r="P332" i="3"/>
  <c r="Q332" i="3" s="1"/>
  <c r="M332" i="3"/>
  <c r="N332" i="3" s="1"/>
  <c r="K332" i="3"/>
  <c r="J332" i="3"/>
  <c r="H332" i="3"/>
  <c r="G332" i="3"/>
  <c r="D332" i="3"/>
  <c r="E332" i="3" s="1"/>
  <c r="A332" i="3"/>
  <c r="B332" i="3" s="1"/>
  <c r="AF331" i="3"/>
  <c r="AE331" i="3"/>
  <c r="AB331" i="3"/>
  <c r="AC331" i="3" s="1"/>
  <c r="Y331" i="3"/>
  <c r="Z331" i="3" s="1"/>
  <c r="V331" i="3"/>
  <c r="W331" i="3" s="1"/>
  <c r="T331" i="3"/>
  <c r="S331" i="3"/>
  <c r="Q331" i="3"/>
  <c r="P331" i="3"/>
  <c r="M331" i="3"/>
  <c r="N331" i="3" s="1"/>
  <c r="J331" i="3"/>
  <c r="K331" i="3" s="1"/>
  <c r="H331" i="3"/>
  <c r="G331" i="3"/>
  <c r="E331" i="3"/>
  <c r="D331" i="3"/>
  <c r="B331" i="3"/>
  <c r="A331" i="3"/>
  <c r="AE330" i="3"/>
  <c r="AF330" i="3" s="1"/>
  <c r="AB330" i="3"/>
  <c r="AC330" i="3" s="1"/>
  <c r="Z330" i="3"/>
  <c r="Y330" i="3"/>
  <c r="V330" i="3"/>
  <c r="W330" i="3" s="1"/>
  <c r="S330" i="3"/>
  <c r="T330" i="3" s="1"/>
  <c r="Q330" i="3"/>
  <c r="P330" i="3"/>
  <c r="N330" i="3"/>
  <c r="M330" i="3"/>
  <c r="K330" i="3"/>
  <c r="J330" i="3"/>
  <c r="G330" i="3"/>
  <c r="H330" i="3" s="1"/>
  <c r="D330" i="3"/>
  <c r="E330" i="3" s="1"/>
  <c r="A330" i="3"/>
  <c r="B330" i="3" s="1"/>
  <c r="AE329" i="3"/>
  <c r="AF329" i="3" s="1"/>
  <c r="AB329" i="3"/>
  <c r="AC329" i="3" s="1"/>
  <c r="Y329" i="3"/>
  <c r="Z329" i="3" s="1"/>
  <c r="V329" i="3"/>
  <c r="W329" i="3" s="1"/>
  <c r="S329" i="3"/>
  <c r="T329" i="3" s="1"/>
  <c r="P329" i="3"/>
  <c r="Q329" i="3" s="1"/>
  <c r="N329" i="3"/>
  <c r="M329" i="3"/>
  <c r="K329" i="3"/>
  <c r="J329" i="3"/>
  <c r="G329" i="3"/>
  <c r="H329" i="3" s="1"/>
  <c r="D329" i="3"/>
  <c r="E329" i="3" s="1"/>
  <c r="B329" i="3"/>
  <c r="A329" i="3"/>
  <c r="AF328" i="3"/>
  <c r="AE328" i="3"/>
  <c r="AB328" i="3"/>
  <c r="AC328" i="3" s="1"/>
  <c r="Y328" i="3"/>
  <c r="Z328" i="3" s="1"/>
  <c r="W328" i="3"/>
  <c r="V328" i="3"/>
  <c r="T328" i="3"/>
  <c r="S328" i="3"/>
  <c r="P328" i="3"/>
  <c r="Q328" i="3" s="1"/>
  <c r="M328" i="3"/>
  <c r="N328" i="3" s="1"/>
  <c r="K328" i="3"/>
  <c r="J328" i="3"/>
  <c r="H328" i="3"/>
  <c r="G328" i="3"/>
  <c r="E328" i="3"/>
  <c r="D328" i="3"/>
  <c r="A328" i="3"/>
  <c r="B328" i="3" s="1"/>
  <c r="AE327" i="3"/>
  <c r="AF327" i="3" s="1"/>
  <c r="AB327" i="3"/>
  <c r="AC327" i="3" s="1"/>
  <c r="Y327" i="3"/>
  <c r="Z327" i="3" s="1"/>
  <c r="V327" i="3"/>
  <c r="W327" i="3" s="1"/>
  <c r="T327" i="3"/>
  <c r="S327" i="3"/>
  <c r="Q327" i="3"/>
  <c r="P327" i="3"/>
  <c r="N327" i="3"/>
  <c r="M327" i="3"/>
  <c r="J327" i="3"/>
  <c r="K327" i="3" s="1"/>
  <c r="G327" i="3"/>
  <c r="H327" i="3" s="1"/>
  <c r="D327" i="3"/>
  <c r="E327" i="3" s="1"/>
  <c r="A327" i="3"/>
  <c r="B327" i="3" s="1"/>
  <c r="AE326" i="3"/>
  <c r="AF326" i="3" s="1"/>
  <c r="AB326" i="3"/>
  <c r="AC326" i="3" s="1"/>
  <c r="Z326" i="3"/>
  <c r="Y326" i="3"/>
  <c r="W326" i="3"/>
  <c r="V326" i="3"/>
  <c r="S326" i="3"/>
  <c r="T326" i="3" s="1"/>
  <c r="P326" i="3"/>
  <c r="Q326" i="3" s="1"/>
  <c r="M326" i="3"/>
  <c r="N326" i="3" s="1"/>
  <c r="J326" i="3"/>
  <c r="K326" i="3" s="1"/>
  <c r="G326" i="3"/>
  <c r="H326" i="3" s="1"/>
  <c r="D326" i="3"/>
  <c r="E326" i="3" s="1"/>
  <c r="A326" i="3"/>
  <c r="B326" i="3" s="1"/>
  <c r="AE325" i="3"/>
  <c r="AF325" i="3" s="1"/>
  <c r="AB325" i="3"/>
  <c r="AC325" i="3" s="1"/>
  <c r="Z325" i="3"/>
  <c r="Y325" i="3"/>
  <c r="W325" i="3"/>
  <c r="V325" i="3"/>
  <c r="S325" i="3"/>
  <c r="T325" i="3" s="1"/>
  <c r="P325" i="3"/>
  <c r="Q325" i="3" s="1"/>
  <c r="N325" i="3"/>
  <c r="M325" i="3"/>
  <c r="K325" i="3"/>
  <c r="J325" i="3"/>
  <c r="H325" i="3"/>
  <c r="G325" i="3"/>
  <c r="D325" i="3"/>
  <c r="E325" i="3" s="1"/>
  <c r="A325" i="3"/>
  <c r="B325" i="3" s="1"/>
  <c r="AE324" i="3"/>
  <c r="AF324" i="3" s="1"/>
  <c r="AB324" i="3"/>
  <c r="AC324" i="3" s="1"/>
  <c r="Y324" i="3"/>
  <c r="Z324" i="3" s="1"/>
  <c r="V324" i="3"/>
  <c r="W324" i="3" s="1"/>
  <c r="S324" i="3"/>
  <c r="T324" i="3" s="1"/>
  <c r="P324" i="3"/>
  <c r="Q324" i="3" s="1"/>
  <c r="M324" i="3"/>
  <c r="N324" i="3" s="1"/>
  <c r="K324" i="3"/>
  <c r="J324" i="3"/>
  <c r="H324" i="3"/>
  <c r="G324" i="3"/>
  <c r="D324" i="3"/>
  <c r="E324" i="3" s="1"/>
  <c r="A324" i="3"/>
  <c r="B324" i="3" s="1"/>
  <c r="AF323" i="3"/>
  <c r="AE323" i="3"/>
  <c r="AB323" i="3"/>
  <c r="AC323" i="3" s="1"/>
  <c r="Y323" i="3"/>
  <c r="Z323" i="3" s="1"/>
  <c r="V323" i="3"/>
  <c r="W323" i="3" s="1"/>
  <c r="T323" i="3"/>
  <c r="S323" i="3"/>
  <c r="Q323" i="3"/>
  <c r="P323" i="3"/>
  <c r="M323" i="3"/>
  <c r="N323" i="3" s="1"/>
  <c r="J323" i="3"/>
  <c r="K323" i="3" s="1"/>
  <c r="H323" i="3"/>
  <c r="G323" i="3"/>
  <c r="E323" i="3"/>
  <c r="D323" i="3"/>
  <c r="B323" i="3"/>
  <c r="A323" i="3"/>
  <c r="AE322" i="3"/>
  <c r="AF322" i="3" s="1"/>
  <c r="AB322" i="3"/>
  <c r="AC322" i="3" s="1"/>
  <c r="Z322" i="3"/>
  <c r="Y322" i="3"/>
  <c r="V322" i="3"/>
  <c r="W322" i="3" s="1"/>
  <c r="S322" i="3"/>
  <c r="T322" i="3" s="1"/>
  <c r="Q322" i="3"/>
  <c r="P322" i="3"/>
  <c r="N322" i="3"/>
  <c r="M322" i="3"/>
  <c r="K322" i="3"/>
  <c r="J322" i="3"/>
  <c r="G322" i="3"/>
  <c r="H322" i="3" s="1"/>
  <c r="D322" i="3"/>
  <c r="E322" i="3" s="1"/>
  <c r="A322" i="3"/>
  <c r="B322" i="3" s="1"/>
  <c r="AE321" i="3"/>
  <c r="AF321" i="3" s="1"/>
  <c r="AB321" i="3"/>
  <c r="AC321" i="3" s="1"/>
  <c r="Y321" i="3"/>
  <c r="Z321" i="3" s="1"/>
  <c r="V321" i="3"/>
  <c r="W321" i="3" s="1"/>
  <c r="S321" i="3"/>
  <c r="T321" i="3" s="1"/>
  <c r="P321" i="3"/>
  <c r="Q321" i="3" s="1"/>
  <c r="N321" i="3"/>
  <c r="M321" i="3"/>
  <c r="K321" i="3"/>
  <c r="J321" i="3"/>
  <c r="G321" i="3"/>
  <c r="H321" i="3" s="1"/>
  <c r="D321" i="3"/>
  <c r="E321" i="3" s="1"/>
  <c r="B321" i="3"/>
  <c r="A321" i="3"/>
  <c r="AF320" i="3"/>
  <c r="AE320" i="3"/>
  <c r="AB320" i="3"/>
  <c r="AC320" i="3" s="1"/>
  <c r="Y320" i="3"/>
  <c r="Z320" i="3" s="1"/>
  <c r="W320" i="3"/>
  <c r="V320" i="3"/>
  <c r="T320" i="3"/>
  <c r="S320" i="3"/>
  <c r="P320" i="3"/>
  <c r="Q320" i="3" s="1"/>
  <c r="M320" i="3"/>
  <c r="N320" i="3" s="1"/>
  <c r="K320" i="3"/>
  <c r="J320" i="3"/>
  <c r="H320" i="3"/>
  <c r="G320" i="3"/>
  <c r="E320" i="3"/>
  <c r="D320" i="3"/>
  <c r="A320" i="3"/>
  <c r="B320" i="3" s="1"/>
  <c r="AE319" i="3"/>
  <c r="AF319" i="3" s="1"/>
  <c r="AB319" i="3"/>
  <c r="AC319" i="3" s="1"/>
  <c r="Y319" i="3"/>
  <c r="Z319" i="3" s="1"/>
  <c r="V319" i="3"/>
  <c r="W319" i="3" s="1"/>
  <c r="T319" i="3"/>
  <c r="S319" i="3"/>
  <c r="Q319" i="3"/>
  <c r="P319" i="3"/>
  <c r="N319" i="3"/>
  <c r="M319" i="3"/>
  <c r="J319" i="3"/>
  <c r="K319" i="3" s="1"/>
  <c r="G319" i="3"/>
  <c r="H319" i="3" s="1"/>
  <c r="D319" i="3"/>
  <c r="E319" i="3" s="1"/>
  <c r="A319" i="3"/>
  <c r="B319" i="3" s="1"/>
  <c r="AE318" i="3"/>
  <c r="AF318" i="3" s="1"/>
  <c r="AB318" i="3"/>
  <c r="AC318" i="3" s="1"/>
  <c r="Z318" i="3"/>
  <c r="Y318" i="3"/>
  <c r="W318" i="3"/>
  <c r="V318" i="3"/>
  <c r="S318" i="3"/>
  <c r="T318" i="3" s="1"/>
  <c r="P318" i="3"/>
  <c r="Q318" i="3" s="1"/>
  <c r="M318" i="3"/>
  <c r="N318" i="3" s="1"/>
  <c r="J318" i="3"/>
  <c r="K318" i="3" s="1"/>
  <c r="G318" i="3"/>
  <c r="H318" i="3" s="1"/>
  <c r="D318" i="3"/>
  <c r="E318" i="3" s="1"/>
  <c r="A318" i="3"/>
  <c r="B318" i="3" s="1"/>
  <c r="AE317" i="3"/>
  <c r="AF317" i="3" s="1"/>
  <c r="AB317" i="3"/>
  <c r="AC317" i="3" s="1"/>
  <c r="Z317" i="3"/>
  <c r="Y317" i="3"/>
  <c r="W317" i="3"/>
  <c r="V317" i="3"/>
  <c r="S317" i="3"/>
  <c r="T317" i="3" s="1"/>
  <c r="P317" i="3"/>
  <c r="Q317" i="3" s="1"/>
  <c r="N317" i="3"/>
  <c r="M317" i="3"/>
  <c r="K317" i="3"/>
  <c r="J317" i="3"/>
  <c r="H317" i="3"/>
  <c r="G317" i="3"/>
  <c r="D317" i="3"/>
  <c r="E317" i="3" s="1"/>
  <c r="A317" i="3"/>
  <c r="B317" i="3" s="1"/>
  <c r="AE316" i="3"/>
  <c r="AF316" i="3" s="1"/>
  <c r="AB316" i="3"/>
  <c r="AC316" i="3" s="1"/>
  <c r="Y316" i="3"/>
  <c r="Z316" i="3" s="1"/>
  <c r="V316" i="3"/>
  <c r="W316" i="3" s="1"/>
  <c r="S316" i="3"/>
  <c r="T316" i="3" s="1"/>
  <c r="P316" i="3"/>
  <c r="Q316" i="3" s="1"/>
  <c r="M316" i="3"/>
  <c r="N316" i="3" s="1"/>
  <c r="K316" i="3"/>
  <c r="J316" i="3"/>
  <c r="H316" i="3"/>
  <c r="G316" i="3"/>
  <c r="D316" i="3"/>
  <c r="E316" i="3" s="1"/>
  <c r="A316" i="3"/>
  <c r="B316" i="3" s="1"/>
  <c r="AF315" i="3"/>
  <c r="AE315" i="3"/>
  <c r="AB315" i="3"/>
  <c r="AC315" i="3" s="1"/>
  <c r="Y315" i="3"/>
  <c r="Z315" i="3" s="1"/>
  <c r="V315" i="3"/>
  <c r="W315" i="3" s="1"/>
  <c r="T315" i="3"/>
  <c r="S315" i="3"/>
  <c r="Q315" i="3"/>
  <c r="P315" i="3"/>
  <c r="M315" i="3"/>
  <c r="N315" i="3" s="1"/>
  <c r="J315" i="3"/>
  <c r="K315" i="3" s="1"/>
  <c r="H315" i="3"/>
  <c r="G315" i="3"/>
  <c r="E315" i="3"/>
  <c r="D315" i="3"/>
  <c r="B315" i="3"/>
  <c r="A315" i="3"/>
  <c r="AE314" i="3"/>
  <c r="AF314" i="3" s="1"/>
  <c r="AB314" i="3"/>
  <c r="AC314" i="3" s="1"/>
  <c r="Z314" i="3"/>
  <c r="Y314" i="3"/>
  <c r="V314" i="3"/>
  <c r="W314" i="3" s="1"/>
  <c r="S314" i="3"/>
  <c r="T314" i="3" s="1"/>
  <c r="Q314" i="3"/>
  <c r="P314" i="3"/>
  <c r="N314" i="3"/>
  <c r="M314" i="3"/>
  <c r="K314" i="3"/>
  <c r="J314" i="3"/>
  <c r="G314" i="3"/>
  <c r="H314" i="3" s="1"/>
  <c r="D314" i="3"/>
  <c r="E314" i="3" s="1"/>
  <c r="A314" i="3"/>
  <c r="B314" i="3" s="1"/>
  <c r="AE313" i="3"/>
  <c r="AF313" i="3" s="1"/>
  <c r="AB313" i="3"/>
  <c r="AC313" i="3" s="1"/>
  <c r="Y313" i="3"/>
  <c r="Z313" i="3" s="1"/>
  <c r="V313" i="3"/>
  <c r="W313" i="3" s="1"/>
  <c r="S313" i="3"/>
  <c r="T313" i="3" s="1"/>
  <c r="P313" i="3"/>
  <c r="Q313" i="3" s="1"/>
  <c r="N313" i="3"/>
  <c r="M313" i="3"/>
  <c r="K313" i="3"/>
  <c r="J313" i="3"/>
  <c r="G313" i="3"/>
  <c r="H313" i="3" s="1"/>
  <c r="D313" i="3"/>
  <c r="E313" i="3" s="1"/>
  <c r="B313" i="3"/>
  <c r="A313" i="3"/>
  <c r="AF312" i="3"/>
  <c r="AE312" i="3"/>
  <c r="AB312" i="3"/>
  <c r="AC312" i="3" s="1"/>
  <c r="Y312" i="3"/>
  <c r="Z312" i="3" s="1"/>
  <c r="W312" i="3"/>
  <c r="V312" i="3"/>
  <c r="T312" i="3"/>
  <c r="S312" i="3"/>
  <c r="P312" i="3"/>
  <c r="Q312" i="3" s="1"/>
  <c r="M312" i="3"/>
  <c r="N312" i="3" s="1"/>
  <c r="K312" i="3"/>
  <c r="J312" i="3"/>
  <c r="H312" i="3"/>
  <c r="G312" i="3"/>
  <c r="E312" i="3"/>
  <c r="D312" i="3"/>
  <c r="A312" i="3"/>
  <c r="B312" i="3" s="1"/>
  <c r="AE311" i="3"/>
  <c r="AF311" i="3" s="1"/>
  <c r="AB311" i="3"/>
  <c r="AC311" i="3" s="1"/>
  <c r="Y311" i="3"/>
  <c r="Z311" i="3" s="1"/>
  <c r="V311" i="3"/>
  <c r="W311" i="3" s="1"/>
  <c r="T311" i="3"/>
  <c r="S311" i="3"/>
  <c r="Q311" i="3"/>
  <c r="P311" i="3"/>
  <c r="N311" i="3"/>
  <c r="M311" i="3"/>
  <c r="J311" i="3"/>
  <c r="K311" i="3" s="1"/>
  <c r="G311" i="3"/>
  <c r="H311" i="3" s="1"/>
  <c r="D311" i="3"/>
  <c r="E311" i="3" s="1"/>
  <c r="A311" i="3"/>
  <c r="B311" i="3" s="1"/>
  <c r="AE310" i="3"/>
  <c r="AF310" i="3" s="1"/>
  <c r="AB310" i="3"/>
  <c r="AC310" i="3" s="1"/>
  <c r="Z310" i="3"/>
  <c r="Y310" i="3"/>
  <c r="W310" i="3"/>
  <c r="V310" i="3"/>
  <c r="S310" i="3"/>
  <c r="T310" i="3" s="1"/>
  <c r="P310" i="3"/>
  <c r="Q310" i="3" s="1"/>
  <c r="M310" i="3"/>
  <c r="N310" i="3" s="1"/>
  <c r="J310" i="3"/>
  <c r="K310" i="3" s="1"/>
  <c r="G310" i="3"/>
  <c r="H310" i="3" s="1"/>
  <c r="D310" i="3"/>
  <c r="E310" i="3" s="1"/>
  <c r="A310" i="3"/>
  <c r="B310" i="3" s="1"/>
  <c r="AE309" i="3"/>
  <c r="AF309" i="3" s="1"/>
  <c r="AB309" i="3"/>
  <c r="AC309" i="3" s="1"/>
  <c r="Z309" i="3"/>
  <c r="Y309" i="3"/>
  <c r="W309" i="3"/>
  <c r="V309" i="3"/>
  <c r="S309" i="3"/>
  <c r="T309" i="3" s="1"/>
  <c r="P309" i="3"/>
  <c r="Q309" i="3" s="1"/>
  <c r="N309" i="3"/>
  <c r="M309" i="3"/>
  <c r="K309" i="3"/>
  <c r="J309" i="3"/>
  <c r="H309" i="3"/>
  <c r="G309" i="3"/>
  <c r="D309" i="3"/>
  <c r="E309" i="3" s="1"/>
  <c r="A309" i="3"/>
  <c r="B309" i="3" s="1"/>
  <c r="AE308" i="3"/>
  <c r="AF308" i="3" s="1"/>
  <c r="AB308" i="3"/>
  <c r="AC308" i="3" s="1"/>
  <c r="Y308" i="3"/>
  <c r="Z308" i="3" s="1"/>
  <c r="V308" i="3"/>
  <c r="W308" i="3" s="1"/>
  <c r="S308" i="3"/>
  <c r="T308" i="3" s="1"/>
  <c r="P308" i="3"/>
  <c r="Q308" i="3" s="1"/>
  <c r="M308" i="3"/>
  <c r="N308" i="3" s="1"/>
  <c r="K308" i="3"/>
  <c r="J308" i="3"/>
  <c r="H308" i="3"/>
  <c r="G308" i="3"/>
  <c r="D308" i="3"/>
  <c r="E308" i="3" s="1"/>
  <c r="A308" i="3"/>
  <c r="B308" i="3" s="1"/>
  <c r="AF307" i="3"/>
  <c r="AE307" i="3"/>
  <c r="AB307" i="3"/>
  <c r="AC307" i="3" s="1"/>
  <c r="Y307" i="3"/>
  <c r="Z307" i="3" s="1"/>
  <c r="V307" i="3"/>
  <c r="W307" i="3" s="1"/>
  <c r="T307" i="3"/>
  <c r="S307" i="3"/>
  <c r="Q307" i="3"/>
  <c r="P307" i="3"/>
  <c r="M307" i="3"/>
  <c r="N307" i="3" s="1"/>
  <c r="J307" i="3"/>
  <c r="K307" i="3" s="1"/>
  <c r="H307" i="3"/>
  <c r="G307" i="3"/>
  <c r="E307" i="3"/>
  <c r="D307" i="3"/>
  <c r="B307" i="3"/>
  <c r="A307" i="3"/>
  <c r="AE306" i="3"/>
  <c r="AF306" i="3" s="1"/>
  <c r="AB306" i="3"/>
  <c r="AC306" i="3" s="1"/>
  <c r="Z306" i="3"/>
  <c r="Y306" i="3"/>
  <c r="V306" i="3"/>
  <c r="W306" i="3" s="1"/>
  <c r="S306" i="3"/>
  <c r="T306" i="3" s="1"/>
  <c r="Q306" i="3"/>
  <c r="P306" i="3"/>
  <c r="N306" i="3"/>
  <c r="M306" i="3"/>
  <c r="K306" i="3"/>
  <c r="J306" i="3"/>
  <c r="G306" i="3"/>
  <c r="H306" i="3" s="1"/>
  <c r="D306" i="3"/>
  <c r="E306" i="3" s="1"/>
  <c r="A306" i="3"/>
  <c r="B306" i="3" s="1"/>
  <c r="AE305" i="3"/>
  <c r="AF305" i="3" s="1"/>
  <c r="AB305" i="3"/>
  <c r="AC305" i="3" s="1"/>
  <c r="Y305" i="3"/>
  <c r="Z305" i="3" s="1"/>
  <c r="V305" i="3"/>
  <c r="W305" i="3" s="1"/>
  <c r="S305" i="3"/>
  <c r="T305" i="3" s="1"/>
  <c r="P305" i="3"/>
  <c r="Q305" i="3" s="1"/>
  <c r="N305" i="3"/>
  <c r="M305" i="3"/>
  <c r="K305" i="3"/>
  <c r="J305" i="3"/>
  <c r="G305" i="3"/>
  <c r="H305" i="3" s="1"/>
  <c r="D305" i="3"/>
  <c r="E305" i="3" s="1"/>
  <c r="B305" i="3"/>
  <c r="A305" i="3"/>
  <c r="AF304" i="3"/>
  <c r="AE304" i="3"/>
  <c r="AB304" i="3"/>
  <c r="AC304" i="3" s="1"/>
  <c r="Y304" i="3"/>
  <c r="Z304" i="3" s="1"/>
  <c r="W304" i="3"/>
  <c r="V304" i="3"/>
  <c r="T304" i="3"/>
  <c r="S304" i="3"/>
  <c r="P304" i="3"/>
  <c r="Q304" i="3" s="1"/>
  <c r="M304" i="3"/>
  <c r="N304" i="3" s="1"/>
  <c r="K304" i="3"/>
  <c r="J304" i="3"/>
  <c r="H304" i="3"/>
  <c r="G304" i="3"/>
  <c r="E304" i="3"/>
  <c r="D304" i="3"/>
  <c r="A304" i="3"/>
  <c r="B304" i="3" s="1"/>
  <c r="AE303" i="3"/>
  <c r="AF303" i="3" s="1"/>
  <c r="AB303" i="3"/>
  <c r="AC303" i="3" s="1"/>
  <c r="Y303" i="3"/>
  <c r="Z303" i="3" s="1"/>
  <c r="V303" i="3"/>
  <c r="W303" i="3" s="1"/>
  <c r="T303" i="3"/>
  <c r="S303" i="3"/>
  <c r="Q303" i="3"/>
  <c r="P303" i="3"/>
  <c r="N303" i="3"/>
  <c r="M303" i="3"/>
  <c r="J303" i="3"/>
  <c r="K303" i="3" s="1"/>
  <c r="G303" i="3"/>
  <c r="H303" i="3" s="1"/>
  <c r="D303" i="3"/>
  <c r="E303" i="3" s="1"/>
  <c r="A303" i="3"/>
  <c r="B303" i="3" s="1"/>
  <c r="AE302" i="3"/>
  <c r="AF302" i="3" s="1"/>
  <c r="AB302" i="3"/>
  <c r="AC302" i="3" s="1"/>
  <c r="Z302" i="3"/>
  <c r="Y302" i="3"/>
  <c r="W302" i="3"/>
  <c r="V302" i="3"/>
  <c r="S302" i="3"/>
  <c r="T302" i="3" s="1"/>
  <c r="P302" i="3"/>
  <c r="Q302" i="3" s="1"/>
  <c r="M302" i="3"/>
  <c r="N302" i="3" s="1"/>
  <c r="J302" i="3"/>
  <c r="K302" i="3" s="1"/>
  <c r="G302" i="3"/>
  <c r="H302" i="3" s="1"/>
  <c r="D302" i="3"/>
  <c r="E302" i="3" s="1"/>
  <c r="A302" i="3"/>
  <c r="B302" i="3" s="1"/>
  <c r="AE301" i="3"/>
  <c r="AF301" i="3" s="1"/>
  <c r="AB301" i="3"/>
  <c r="AC301" i="3" s="1"/>
  <c r="Z301" i="3"/>
  <c r="Y301" i="3"/>
  <c r="W301" i="3"/>
  <c r="V301" i="3"/>
  <c r="S301" i="3"/>
  <c r="T301" i="3" s="1"/>
  <c r="P301" i="3"/>
  <c r="Q301" i="3" s="1"/>
  <c r="N301" i="3"/>
  <c r="M301" i="3"/>
  <c r="K301" i="3"/>
  <c r="J301" i="3"/>
  <c r="H301" i="3"/>
  <c r="G301" i="3"/>
  <c r="D301" i="3"/>
  <c r="E301" i="3" s="1"/>
  <c r="A301" i="3"/>
  <c r="B301" i="3" s="1"/>
  <c r="AE300" i="3"/>
  <c r="AF300" i="3" s="1"/>
  <c r="AB300" i="3"/>
  <c r="AC300" i="3" s="1"/>
  <c r="Y300" i="3"/>
  <c r="Z300" i="3" s="1"/>
  <c r="V300" i="3"/>
  <c r="W300" i="3" s="1"/>
  <c r="S300" i="3"/>
  <c r="T300" i="3" s="1"/>
  <c r="P300" i="3"/>
  <c r="Q300" i="3" s="1"/>
  <c r="M300" i="3"/>
  <c r="N300" i="3" s="1"/>
  <c r="K300" i="3"/>
  <c r="J300" i="3"/>
  <c r="H300" i="3"/>
  <c r="G300" i="3"/>
  <c r="D300" i="3"/>
  <c r="E300" i="3" s="1"/>
  <c r="A300" i="3"/>
  <c r="B300" i="3" s="1"/>
  <c r="AF299" i="3"/>
  <c r="AE299" i="3"/>
  <c r="AB299" i="3"/>
  <c r="AC299" i="3" s="1"/>
  <c r="Y299" i="3"/>
  <c r="Z299" i="3" s="1"/>
  <c r="V299" i="3"/>
  <c r="W299" i="3" s="1"/>
  <c r="T299" i="3"/>
  <c r="S299" i="3"/>
  <c r="Q299" i="3"/>
  <c r="P299" i="3"/>
  <c r="M299" i="3"/>
  <c r="N299" i="3" s="1"/>
  <c r="J299" i="3"/>
  <c r="K299" i="3" s="1"/>
  <c r="H299" i="3"/>
  <c r="G299" i="3"/>
  <c r="E299" i="3"/>
  <c r="D299" i="3"/>
  <c r="B299" i="3"/>
  <c r="A299" i="3"/>
  <c r="AE298" i="3"/>
  <c r="AF298" i="3" s="1"/>
  <c r="AB298" i="3"/>
  <c r="AC298" i="3" s="1"/>
  <c r="Z298" i="3"/>
  <c r="Y298" i="3"/>
  <c r="V298" i="3"/>
  <c r="W298" i="3" s="1"/>
  <c r="S298" i="3"/>
  <c r="T298" i="3" s="1"/>
  <c r="Q298" i="3"/>
  <c r="P298" i="3"/>
  <c r="N298" i="3"/>
  <c r="M298" i="3"/>
  <c r="K298" i="3"/>
  <c r="J298" i="3"/>
  <c r="G298" i="3"/>
  <c r="H298" i="3" s="1"/>
  <c r="D298" i="3"/>
  <c r="E298" i="3" s="1"/>
  <c r="A298" i="3"/>
  <c r="B298" i="3" s="1"/>
  <c r="AE297" i="3"/>
  <c r="AF297" i="3" s="1"/>
  <c r="AB297" i="3"/>
  <c r="AC297" i="3" s="1"/>
  <c r="Y297" i="3"/>
  <c r="Z297" i="3" s="1"/>
  <c r="V297" i="3"/>
  <c r="W297" i="3" s="1"/>
  <c r="S297" i="3"/>
  <c r="T297" i="3" s="1"/>
  <c r="P297" i="3"/>
  <c r="Q297" i="3" s="1"/>
  <c r="N297" i="3"/>
  <c r="M297" i="3"/>
  <c r="K297" i="3"/>
  <c r="J297" i="3"/>
  <c r="G297" i="3"/>
  <c r="H297" i="3" s="1"/>
  <c r="D297" i="3"/>
  <c r="E297" i="3" s="1"/>
  <c r="B297" i="3"/>
  <c r="A297" i="3"/>
  <c r="AF296" i="3"/>
  <c r="AE296" i="3"/>
  <c r="AB296" i="3"/>
  <c r="AC296" i="3" s="1"/>
  <c r="Y296" i="3"/>
  <c r="Z296" i="3" s="1"/>
  <c r="W296" i="3"/>
  <c r="V296" i="3"/>
  <c r="T296" i="3"/>
  <c r="S296" i="3"/>
  <c r="P296" i="3"/>
  <c r="Q296" i="3" s="1"/>
  <c r="M296" i="3"/>
  <c r="N296" i="3" s="1"/>
  <c r="K296" i="3"/>
  <c r="J296" i="3"/>
  <c r="H296" i="3"/>
  <c r="G296" i="3"/>
  <c r="E296" i="3"/>
  <c r="D296" i="3"/>
  <c r="A296" i="3"/>
  <c r="B296" i="3" s="1"/>
  <c r="AE295" i="3"/>
  <c r="AF295" i="3" s="1"/>
  <c r="AB295" i="3"/>
  <c r="AC295" i="3" s="1"/>
  <c r="Y295" i="3"/>
  <c r="Z295" i="3" s="1"/>
  <c r="V295" i="3"/>
  <c r="W295" i="3" s="1"/>
  <c r="T295" i="3"/>
  <c r="S295" i="3"/>
  <c r="Q295" i="3"/>
  <c r="P295" i="3"/>
  <c r="N295" i="3"/>
  <c r="M295" i="3"/>
  <c r="J295" i="3"/>
  <c r="K295" i="3" s="1"/>
  <c r="G295" i="3"/>
  <c r="H295" i="3" s="1"/>
  <c r="D295" i="3"/>
  <c r="E295" i="3" s="1"/>
  <c r="A295" i="3"/>
  <c r="B295" i="3" s="1"/>
  <c r="AE294" i="3"/>
  <c r="AF294" i="3" s="1"/>
  <c r="AB294" i="3"/>
  <c r="AC294" i="3" s="1"/>
  <c r="Z294" i="3"/>
  <c r="Y294" i="3"/>
  <c r="W294" i="3"/>
  <c r="V294" i="3"/>
  <c r="S294" i="3"/>
  <c r="T294" i="3" s="1"/>
  <c r="P294" i="3"/>
  <c r="Q294" i="3" s="1"/>
  <c r="M294" i="3"/>
  <c r="N294" i="3" s="1"/>
  <c r="J294" i="3"/>
  <c r="K294" i="3" s="1"/>
  <c r="G294" i="3"/>
  <c r="H294" i="3" s="1"/>
  <c r="D294" i="3"/>
  <c r="E294" i="3" s="1"/>
  <c r="A294" i="3"/>
  <c r="B294" i="3" s="1"/>
  <c r="AE293" i="3"/>
  <c r="AF293" i="3" s="1"/>
  <c r="AB293" i="3"/>
  <c r="AC293" i="3" s="1"/>
  <c r="Z293" i="3"/>
  <c r="Y293" i="3"/>
  <c r="W293" i="3"/>
  <c r="V293" i="3"/>
  <c r="S293" i="3"/>
  <c r="T293" i="3" s="1"/>
  <c r="P293" i="3"/>
  <c r="Q293" i="3" s="1"/>
  <c r="N293" i="3"/>
  <c r="M293" i="3"/>
  <c r="K293" i="3"/>
  <c r="J293" i="3"/>
  <c r="H293" i="3"/>
  <c r="G293" i="3"/>
  <c r="D293" i="3"/>
  <c r="E293" i="3" s="1"/>
  <c r="A293" i="3"/>
  <c r="B293" i="3" s="1"/>
  <c r="AE292" i="3"/>
  <c r="AF292" i="3" s="1"/>
  <c r="AB292" i="3"/>
  <c r="AC292" i="3" s="1"/>
  <c r="Y292" i="3"/>
  <c r="Z292" i="3" s="1"/>
  <c r="V292" i="3"/>
  <c r="W292" i="3" s="1"/>
  <c r="S292" i="3"/>
  <c r="T292" i="3" s="1"/>
  <c r="P292" i="3"/>
  <c r="Q292" i="3" s="1"/>
  <c r="M292" i="3"/>
  <c r="N292" i="3" s="1"/>
  <c r="K292" i="3"/>
  <c r="J292" i="3"/>
  <c r="H292" i="3"/>
  <c r="G292" i="3"/>
  <c r="D292" i="3"/>
  <c r="E292" i="3" s="1"/>
  <c r="A292" i="3"/>
  <c r="B292" i="3" s="1"/>
  <c r="AF291" i="3"/>
  <c r="AE291" i="3"/>
  <c r="AB291" i="3"/>
  <c r="AC291" i="3" s="1"/>
  <c r="Y291" i="3"/>
  <c r="Z291" i="3" s="1"/>
  <c r="V291" i="3"/>
  <c r="W291" i="3" s="1"/>
  <c r="T291" i="3"/>
  <c r="S291" i="3"/>
  <c r="Q291" i="3"/>
  <c r="P291" i="3"/>
  <c r="M291" i="3"/>
  <c r="N291" i="3" s="1"/>
  <c r="J291" i="3"/>
  <c r="K291" i="3" s="1"/>
  <c r="H291" i="3"/>
  <c r="G291" i="3"/>
  <c r="E291" i="3"/>
  <c r="D291" i="3"/>
  <c r="B291" i="3"/>
  <c r="A291" i="3"/>
  <c r="AE290" i="3"/>
  <c r="AF290" i="3" s="1"/>
  <c r="AB290" i="3"/>
  <c r="AC290" i="3" s="1"/>
  <c r="Z290" i="3"/>
  <c r="Y290" i="3"/>
  <c r="V290" i="3"/>
  <c r="W290" i="3" s="1"/>
  <c r="S290" i="3"/>
  <c r="T290" i="3" s="1"/>
  <c r="Q290" i="3"/>
  <c r="P290" i="3"/>
  <c r="N290" i="3"/>
  <c r="M290" i="3"/>
  <c r="K290" i="3"/>
  <c r="J290" i="3"/>
  <c r="G290" i="3"/>
  <c r="H290" i="3" s="1"/>
  <c r="D290" i="3"/>
  <c r="E290" i="3" s="1"/>
  <c r="A290" i="3"/>
  <c r="B290" i="3" s="1"/>
  <c r="AE289" i="3"/>
  <c r="AF289" i="3" s="1"/>
  <c r="AB289" i="3"/>
  <c r="AC289" i="3" s="1"/>
  <c r="Y289" i="3"/>
  <c r="Z289" i="3" s="1"/>
  <c r="V289" i="3"/>
  <c r="W289" i="3" s="1"/>
  <c r="S289" i="3"/>
  <c r="T289" i="3" s="1"/>
  <c r="P289" i="3"/>
  <c r="Q289" i="3" s="1"/>
  <c r="N289" i="3"/>
  <c r="M289" i="3"/>
  <c r="K289" i="3"/>
  <c r="J289" i="3"/>
  <c r="G289" i="3"/>
  <c r="H289" i="3" s="1"/>
  <c r="D289" i="3"/>
  <c r="E289" i="3" s="1"/>
  <c r="B289" i="3"/>
  <c r="A289" i="3"/>
  <c r="AF288" i="3"/>
  <c r="AE288" i="3"/>
  <c r="AB288" i="3"/>
  <c r="AC288" i="3" s="1"/>
  <c r="Y288" i="3"/>
  <c r="Z288" i="3" s="1"/>
  <c r="W288" i="3"/>
  <c r="V288" i="3"/>
  <c r="T288" i="3"/>
  <c r="S288" i="3"/>
  <c r="P288" i="3"/>
  <c r="Q288" i="3" s="1"/>
  <c r="M288" i="3"/>
  <c r="N288" i="3" s="1"/>
  <c r="K288" i="3"/>
  <c r="J288" i="3"/>
  <c r="H288" i="3"/>
  <c r="G288" i="3"/>
  <c r="E288" i="3"/>
  <c r="D288" i="3"/>
  <c r="A288" i="3"/>
  <c r="B288" i="3" s="1"/>
  <c r="AE287" i="3"/>
  <c r="AF287" i="3" s="1"/>
  <c r="AB287" i="3"/>
  <c r="AC287" i="3" s="1"/>
  <c r="Y287" i="3"/>
  <c r="Z287" i="3" s="1"/>
  <c r="V287" i="3"/>
  <c r="W287" i="3" s="1"/>
  <c r="T287" i="3"/>
  <c r="S287" i="3"/>
  <c r="Q287" i="3"/>
  <c r="P287" i="3"/>
  <c r="N287" i="3"/>
  <c r="M287" i="3"/>
  <c r="J287" i="3"/>
  <c r="K287" i="3" s="1"/>
  <c r="G287" i="3"/>
  <c r="H287" i="3" s="1"/>
  <c r="D287" i="3"/>
  <c r="E287" i="3" s="1"/>
  <c r="A287" i="3"/>
  <c r="B287" i="3" s="1"/>
  <c r="AE286" i="3"/>
  <c r="AF286" i="3" s="1"/>
  <c r="AB286" i="3"/>
  <c r="AC286" i="3" s="1"/>
  <c r="Z286" i="3"/>
  <c r="Y286" i="3"/>
  <c r="W286" i="3"/>
  <c r="V286" i="3"/>
  <c r="S286" i="3"/>
  <c r="T286" i="3" s="1"/>
  <c r="P286" i="3"/>
  <c r="Q286" i="3" s="1"/>
  <c r="M286" i="3"/>
  <c r="N286" i="3" s="1"/>
  <c r="J286" i="3"/>
  <c r="K286" i="3" s="1"/>
  <c r="G286" i="3"/>
  <c r="H286" i="3" s="1"/>
  <c r="D286" i="3"/>
  <c r="E286" i="3" s="1"/>
  <c r="A286" i="3"/>
  <c r="B286" i="3" s="1"/>
  <c r="AE285" i="3"/>
  <c r="AF285" i="3" s="1"/>
  <c r="AB285" i="3"/>
  <c r="AC285" i="3" s="1"/>
  <c r="Z285" i="3"/>
  <c r="Y285" i="3"/>
  <c r="W285" i="3"/>
  <c r="V285" i="3"/>
  <c r="S285" i="3"/>
  <c r="T285" i="3" s="1"/>
  <c r="P285" i="3"/>
  <c r="Q285" i="3" s="1"/>
  <c r="N285" i="3"/>
  <c r="M285" i="3"/>
  <c r="K285" i="3"/>
  <c r="J285" i="3"/>
  <c r="H285" i="3"/>
  <c r="G285" i="3"/>
  <c r="D285" i="3"/>
  <c r="E285" i="3" s="1"/>
  <c r="A285" i="3"/>
  <c r="B285" i="3" s="1"/>
  <c r="AE284" i="3"/>
  <c r="AF284" i="3" s="1"/>
  <c r="AB284" i="3"/>
  <c r="AC284" i="3" s="1"/>
  <c r="Y284" i="3"/>
  <c r="Z284" i="3" s="1"/>
  <c r="V284" i="3"/>
  <c r="W284" i="3" s="1"/>
  <c r="S284" i="3"/>
  <c r="T284" i="3" s="1"/>
  <c r="P284" i="3"/>
  <c r="Q284" i="3" s="1"/>
  <c r="M284" i="3"/>
  <c r="N284" i="3" s="1"/>
  <c r="K284" i="3"/>
  <c r="J284" i="3"/>
  <c r="H284" i="3"/>
  <c r="G284" i="3"/>
  <c r="D284" i="3"/>
  <c r="E284" i="3" s="1"/>
  <c r="A284" i="3"/>
  <c r="B284" i="3" s="1"/>
  <c r="AF283" i="3"/>
  <c r="AE283" i="3"/>
  <c r="AB283" i="3"/>
  <c r="AC283" i="3" s="1"/>
  <c r="Y283" i="3"/>
  <c r="Z283" i="3" s="1"/>
  <c r="V283" i="3"/>
  <c r="W283" i="3" s="1"/>
  <c r="T283" i="3"/>
  <c r="S283" i="3"/>
  <c r="Q283" i="3"/>
  <c r="P283" i="3"/>
  <c r="M283" i="3"/>
  <c r="N283" i="3" s="1"/>
  <c r="J283" i="3"/>
  <c r="K283" i="3" s="1"/>
  <c r="H283" i="3"/>
  <c r="G283" i="3"/>
  <c r="E283" i="3"/>
  <c r="D283" i="3"/>
  <c r="B283" i="3"/>
  <c r="A283" i="3"/>
  <c r="AE282" i="3"/>
  <c r="AF282" i="3" s="1"/>
  <c r="AB282" i="3"/>
  <c r="AC282" i="3" s="1"/>
  <c r="Z282" i="3"/>
  <c r="Y282" i="3"/>
  <c r="V282" i="3"/>
  <c r="W282" i="3" s="1"/>
  <c r="S282" i="3"/>
  <c r="T282" i="3" s="1"/>
  <c r="Q282" i="3"/>
  <c r="P282" i="3"/>
  <c r="N282" i="3"/>
  <c r="M282" i="3"/>
  <c r="K282" i="3"/>
  <c r="J282" i="3"/>
  <c r="G282" i="3"/>
  <c r="H282" i="3" s="1"/>
  <c r="D282" i="3"/>
  <c r="E282" i="3" s="1"/>
  <c r="A282" i="3"/>
  <c r="B282" i="3" s="1"/>
  <c r="AE281" i="3"/>
  <c r="AF281" i="3" s="1"/>
  <c r="AB281" i="3"/>
  <c r="AC281" i="3" s="1"/>
  <c r="Y281" i="3"/>
  <c r="Z281" i="3" s="1"/>
  <c r="V281" i="3"/>
  <c r="W281" i="3" s="1"/>
  <c r="S281" i="3"/>
  <c r="T281" i="3" s="1"/>
  <c r="P281" i="3"/>
  <c r="Q281" i="3" s="1"/>
  <c r="N281" i="3"/>
  <c r="M281" i="3"/>
  <c r="K281" i="3"/>
  <c r="J281" i="3"/>
  <c r="G281" i="3"/>
  <c r="H281" i="3" s="1"/>
  <c r="D281" i="3"/>
  <c r="E281" i="3" s="1"/>
  <c r="B281" i="3"/>
  <c r="A281" i="3"/>
  <c r="AF280" i="3"/>
  <c r="AE280" i="3"/>
  <c r="AB280" i="3"/>
  <c r="AC280" i="3" s="1"/>
  <c r="Y280" i="3"/>
  <c r="Z280" i="3" s="1"/>
  <c r="W280" i="3"/>
  <c r="V280" i="3"/>
  <c r="T280" i="3"/>
  <c r="S280" i="3"/>
  <c r="P280" i="3"/>
  <c r="Q280" i="3" s="1"/>
  <c r="M280" i="3"/>
  <c r="N280" i="3" s="1"/>
  <c r="K280" i="3"/>
  <c r="J280" i="3"/>
  <c r="H280" i="3"/>
  <c r="G280" i="3"/>
  <c r="E280" i="3"/>
  <c r="D280" i="3"/>
  <c r="A280" i="3"/>
  <c r="B280" i="3" s="1"/>
  <c r="AE279" i="3"/>
  <c r="AF279" i="3" s="1"/>
  <c r="AB279" i="3"/>
  <c r="AC279" i="3" s="1"/>
  <c r="Y279" i="3"/>
  <c r="Z279" i="3" s="1"/>
  <c r="V279" i="3"/>
  <c r="W279" i="3" s="1"/>
  <c r="T279" i="3"/>
  <c r="S279" i="3"/>
  <c r="Q279" i="3"/>
  <c r="P279" i="3"/>
  <c r="N279" i="3"/>
  <c r="M279" i="3"/>
  <c r="J279" i="3"/>
  <c r="K279" i="3" s="1"/>
  <c r="G279" i="3"/>
  <c r="H279" i="3" s="1"/>
  <c r="D279" i="3"/>
  <c r="E279" i="3" s="1"/>
  <c r="A279" i="3"/>
  <c r="B279" i="3" s="1"/>
  <c r="AE278" i="3"/>
  <c r="AF278" i="3" s="1"/>
  <c r="AB278" i="3"/>
  <c r="AC278" i="3" s="1"/>
  <c r="Z278" i="3"/>
  <c r="Y278" i="3"/>
  <c r="W278" i="3"/>
  <c r="V278" i="3"/>
  <c r="S278" i="3"/>
  <c r="T278" i="3" s="1"/>
  <c r="P278" i="3"/>
  <c r="Q278" i="3" s="1"/>
  <c r="M278" i="3"/>
  <c r="N278" i="3" s="1"/>
  <c r="J278" i="3"/>
  <c r="K278" i="3" s="1"/>
  <c r="G278" i="3"/>
  <c r="H278" i="3" s="1"/>
  <c r="D278" i="3"/>
  <c r="E278" i="3" s="1"/>
  <c r="A278" i="3"/>
  <c r="B278" i="3" s="1"/>
  <c r="AE277" i="3"/>
  <c r="AF277" i="3" s="1"/>
  <c r="AB277" i="3"/>
  <c r="AC277" i="3" s="1"/>
  <c r="Z277" i="3"/>
  <c r="Y277" i="3"/>
  <c r="W277" i="3"/>
  <c r="V277" i="3"/>
  <c r="S277" i="3"/>
  <c r="T277" i="3" s="1"/>
  <c r="P277" i="3"/>
  <c r="Q277" i="3" s="1"/>
  <c r="N277" i="3"/>
  <c r="M277" i="3"/>
  <c r="K277" i="3"/>
  <c r="J277" i="3"/>
  <c r="H277" i="3"/>
  <c r="G277" i="3"/>
  <c r="D277" i="3"/>
  <c r="E277" i="3" s="1"/>
  <c r="A277" i="3"/>
  <c r="B277" i="3" s="1"/>
  <c r="AE276" i="3"/>
  <c r="AF276" i="3" s="1"/>
  <c r="AB276" i="3"/>
  <c r="AC276" i="3" s="1"/>
  <c r="Y276" i="3"/>
  <c r="Z276" i="3" s="1"/>
  <c r="V276" i="3"/>
  <c r="W276" i="3" s="1"/>
  <c r="S276" i="3"/>
  <c r="T276" i="3" s="1"/>
  <c r="P276" i="3"/>
  <c r="Q276" i="3" s="1"/>
  <c r="M276" i="3"/>
  <c r="N276" i="3" s="1"/>
  <c r="K276" i="3"/>
  <c r="J276" i="3"/>
  <c r="H276" i="3"/>
  <c r="G276" i="3"/>
  <c r="D276" i="3"/>
  <c r="E276" i="3" s="1"/>
  <c r="A276" i="3"/>
  <c r="B276" i="3" s="1"/>
  <c r="AF275" i="3"/>
  <c r="AE275" i="3"/>
  <c r="AB275" i="3"/>
  <c r="AC275" i="3" s="1"/>
  <c r="Y275" i="3"/>
  <c r="Z275" i="3" s="1"/>
  <c r="V275" i="3"/>
  <c r="W275" i="3" s="1"/>
  <c r="T275" i="3"/>
  <c r="S275" i="3"/>
  <c r="Q275" i="3"/>
  <c r="P275" i="3"/>
  <c r="M275" i="3"/>
  <c r="N275" i="3" s="1"/>
  <c r="J275" i="3"/>
  <c r="K275" i="3" s="1"/>
  <c r="H275" i="3"/>
  <c r="G275" i="3"/>
  <c r="E275" i="3"/>
  <c r="D275" i="3"/>
  <c r="B275" i="3"/>
  <c r="A275" i="3"/>
  <c r="AE274" i="3"/>
  <c r="AF274" i="3" s="1"/>
  <c r="AB274" i="3"/>
  <c r="AC274" i="3" s="1"/>
  <c r="Z274" i="3"/>
  <c r="Y274" i="3"/>
  <c r="V274" i="3"/>
  <c r="W274" i="3" s="1"/>
  <c r="S274" i="3"/>
  <c r="T274" i="3" s="1"/>
  <c r="Q274" i="3"/>
  <c r="P274" i="3"/>
  <c r="N274" i="3"/>
  <c r="M274" i="3"/>
  <c r="K274" i="3"/>
  <c r="J274" i="3"/>
  <c r="G274" i="3"/>
  <c r="H274" i="3" s="1"/>
  <c r="D274" i="3"/>
  <c r="E274" i="3" s="1"/>
  <c r="A274" i="3"/>
  <c r="B274" i="3" s="1"/>
  <c r="AE273" i="3"/>
  <c r="AF273" i="3" s="1"/>
  <c r="AB273" i="3"/>
  <c r="AC273" i="3" s="1"/>
  <c r="Y273" i="3"/>
  <c r="Z273" i="3" s="1"/>
  <c r="V273" i="3"/>
  <c r="W273" i="3" s="1"/>
  <c r="S273" i="3"/>
  <c r="T273" i="3" s="1"/>
  <c r="P273" i="3"/>
  <c r="Q273" i="3" s="1"/>
  <c r="N273" i="3"/>
  <c r="M273" i="3"/>
  <c r="K273" i="3"/>
  <c r="J273" i="3"/>
  <c r="G273" i="3"/>
  <c r="H273" i="3" s="1"/>
  <c r="D273" i="3"/>
  <c r="E273" i="3" s="1"/>
  <c r="B273" i="3"/>
  <c r="A273" i="3"/>
  <c r="AF272" i="3"/>
  <c r="AE272" i="3"/>
  <c r="AB272" i="3"/>
  <c r="AC272" i="3" s="1"/>
  <c r="Y272" i="3"/>
  <c r="Z272" i="3" s="1"/>
  <c r="W272" i="3"/>
  <c r="V272" i="3"/>
  <c r="T272" i="3"/>
  <c r="S272" i="3"/>
  <c r="P272" i="3"/>
  <c r="Q272" i="3" s="1"/>
  <c r="M272" i="3"/>
  <c r="N272" i="3" s="1"/>
  <c r="K272" i="3"/>
  <c r="J272" i="3"/>
  <c r="H272" i="3"/>
  <c r="G272" i="3"/>
  <c r="E272" i="3"/>
  <c r="D272" i="3"/>
  <c r="A272" i="3"/>
  <c r="B272" i="3" s="1"/>
  <c r="AE271" i="3"/>
  <c r="AF271" i="3" s="1"/>
  <c r="AB271" i="3"/>
  <c r="AC271" i="3" s="1"/>
  <c r="Y271" i="3"/>
  <c r="Z271" i="3" s="1"/>
  <c r="V271" i="3"/>
  <c r="W271" i="3" s="1"/>
  <c r="T271" i="3"/>
  <c r="S271" i="3"/>
  <c r="Q271" i="3"/>
  <c r="P271" i="3"/>
  <c r="N271" i="3"/>
  <c r="M271" i="3"/>
  <c r="J271" i="3"/>
  <c r="K271" i="3" s="1"/>
  <c r="G271" i="3"/>
  <c r="H271" i="3" s="1"/>
  <c r="D271" i="3"/>
  <c r="E271" i="3" s="1"/>
  <c r="A271" i="3"/>
  <c r="B271" i="3" s="1"/>
  <c r="AE270" i="3"/>
  <c r="AF270" i="3" s="1"/>
  <c r="AB270" i="3"/>
  <c r="AC270" i="3" s="1"/>
  <c r="Z270" i="3"/>
  <c r="Y270" i="3"/>
  <c r="W270" i="3"/>
  <c r="V270" i="3"/>
  <c r="S270" i="3"/>
  <c r="T270" i="3" s="1"/>
  <c r="P270" i="3"/>
  <c r="Q270" i="3" s="1"/>
  <c r="M270" i="3"/>
  <c r="N270" i="3" s="1"/>
  <c r="J270" i="3"/>
  <c r="K270" i="3" s="1"/>
  <c r="G270" i="3"/>
  <c r="H270" i="3" s="1"/>
  <c r="D270" i="3"/>
  <c r="E270" i="3" s="1"/>
  <c r="A270" i="3"/>
  <c r="B270" i="3" s="1"/>
  <c r="AE269" i="3"/>
  <c r="AF269" i="3" s="1"/>
  <c r="AB269" i="3"/>
  <c r="AC269" i="3" s="1"/>
  <c r="Z269" i="3"/>
  <c r="Y269" i="3"/>
  <c r="W269" i="3"/>
  <c r="V269" i="3"/>
  <c r="S269" i="3"/>
  <c r="T269" i="3" s="1"/>
  <c r="P269" i="3"/>
  <c r="Q269" i="3" s="1"/>
  <c r="N269" i="3"/>
  <c r="M269" i="3"/>
  <c r="K269" i="3"/>
  <c r="J269" i="3"/>
  <c r="H269" i="3"/>
  <c r="G269" i="3"/>
  <c r="D269" i="3"/>
  <c r="E269" i="3" s="1"/>
  <c r="A269" i="3"/>
  <c r="B269" i="3" s="1"/>
  <c r="AE268" i="3"/>
  <c r="AF268" i="3" s="1"/>
  <c r="AB268" i="3"/>
  <c r="AC268" i="3" s="1"/>
  <c r="Y268" i="3"/>
  <c r="Z268" i="3" s="1"/>
  <c r="V268" i="3"/>
  <c r="W268" i="3" s="1"/>
  <c r="S268" i="3"/>
  <c r="T268" i="3" s="1"/>
  <c r="P268" i="3"/>
  <c r="Q268" i="3" s="1"/>
  <c r="M268" i="3"/>
  <c r="N268" i="3" s="1"/>
  <c r="K268" i="3"/>
  <c r="J268" i="3"/>
  <c r="H268" i="3"/>
  <c r="G268" i="3"/>
  <c r="D268" i="3"/>
  <c r="E268" i="3" s="1"/>
  <c r="A268" i="3"/>
  <c r="B268" i="3" s="1"/>
  <c r="AF267" i="3"/>
  <c r="AE267" i="3"/>
  <c r="AB267" i="3"/>
  <c r="AC267" i="3" s="1"/>
  <c r="Y267" i="3"/>
  <c r="Z267" i="3" s="1"/>
  <c r="V267" i="3"/>
  <c r="W267" i="3" s="1"/>
  <c r="T267" i="3"/>
  <c r="S267" i="3"/>
  <c r="Q267" i="3"/>
  <c r="P267" i="3"/>
  <c r="M267" i="3"/>
  <c r="N267" i="3" s="1"/>
  <c r="J267" i="3"/>
  <c r="K267" i="3" s="1"/>
  <c r="H267" i="3"/>
  <c r="G267" i="3"/>
  <c r="E267" i="3"/>
  <c r="D267" i="3"/>
  <c r="B267" i="3"/>
  <c r="A267" i="3"/>
  <c r="AE266" i="3"/>
  <c r="AF266" i="3" s="1"/>
  <c r="AB266" i="3"/>
  <c r="AC266" i="3" s="1"/>
  <c r="Z266" i="3"/>
  <c r="Y266" i="3"/>
  <c r="V266" i="3"/>
  <c r="W266" i="3" s="1"/>
  <c r="S266" i="3"/>
  <c r="T266" i="3" s="1"/>
  <c r="Q266" i="3"/>
  <c r="P266" i="3"/>
  <c r="N266" i="3"/>
  <c r="M266" i="3"/>
  <c r="K266" i="3"/>
  <c r="J266" i="3"/>
  <c r="G266" i="3"/>
  <c r="H266" i="3" s="1"/>
  <c r="D266" i="3"/>
  <c r="E266" i="3" s="1"/>
  <c r="A266" i="3"/>
  <c r="B266" i="3" s="1"/>
  <c r="AE265" i="3"/>
  <c r="AF265" i="3" s="1"/>
  <c r="AB265" i="3"/>
  <c r="AC265" i="3" s="1"/>
  <c r="Y265" i="3"/>
  <c r="Z265" i="3" s="1"/>
  <c r="V265" i="3"/>
  <c r="W265" i="3" s="1"/>
  <c r="S265" i="3"/>
  <c r="T265" i="3" s="1"/>
  <c r="P265" i="3"/>
  <c r="Q265" i="3" s="1"/>
  <c r="N265" i="3"/>
  <c r="M265" i="3"/>
  <c r="K265" i="3"/>
  <c r="J265" i="3"/>
  <c r="G265" i="3"/>
  <c r="H265" i="3" s="1"/>
  <c r="D265" i="3"/>
  <c r="E265" i="3" s="1"/>
  <c r="B265" i="3"/>
  <c r="A265" i="3"/>
  <c r="AF264" i="3"/>
  <c r="AE264" i="3"/>
  <c r="AB264" i="3"/>
  <c r="AC264" i="3" s="1"/>
  <c r="Y264" i="3"/>
  <c r="Z264" i="3" s="1"/>
  <c r="W264" i="3"/>
  <c r="V264" i="3"/>
  <c r="T264" i="3"/>
  <c r="S264" i="3"/>
  <c r="P264" i="3"/>
  <c r="Q264" i="3" s="1"/>
  <c r="M264" i="3"/>
  <c r="N264" i="3" s="1"/>
  <c r="K264" i="3"/>
  <c r="J264" i="3"/>
  <c r="H264" i="3"/>
  <c r="G264" i="3"/>
  <c r="E264" i="3"/>
  <c r="D264" i="3"/>
  <c r="A264" i="3"/>
  <c r="B264" i="3" s="1"/>
  <c r="AE263" i="3"/>
  <c r="AF263" i="3" s="1"/>
  <c r="AB263" i="3"/>
  <c r="AC263" i="3" s="1"/>
  <c r="Y263" i="3"/>
  <c r="Z263" i="3" s="1"/>
  <c r="V263" i="3"/>
  <c r="W263" i="3" s="1"/>
  <c r="T263" i="3"/>
  <c r="S263" i="3"/>
  <c r="Q263" i="3"/>
  <c r="P263" i="3"/>
  <c r="N263" i="3"/>
  <c r="M263" i="3"/>
  <c r="J263" i="3"/>
  <c r="K263" i="3" s="1"/>
  <c r="G263" i="3"/>
  <c r="H263" i="3" s="1"/>
  <c r="D263" i="3"/>
  <c r="E263" i="3" s="1"/>
  <c r="A263" i="3"/>
  <c r="B263" i="3" s="1"/>
  <c r="AE262" i="3"/>
  <c r="AF262" i="3" s="1"/>
  <c r="AB262" i="3"/>
  <c r="AC262" i="3" s="1"/>
  <c r="Z262" i="3"/>
  <c r="Y262" i="3"/>
  <c r="W262" i="3"/>
  <c r="V262" i="3"/>
  <c r="S262" i="3"/>
  <c r="T262" i="3" s="1"/>
  <c r="P262" i="3"/>
  <c r="Q262" i="3" s="1"/>
  <c r="M262" i="3"/>
  <c r="N262" i="3" s="1"/>
  <c r="J262" i="3"/>
  <c r="K262" i="3" s="1"/>
  <c r="G262" i="3"/>
  <c r="H262" i="3" s="1"/>
  <c r="D262" i="3"/>
  <c r="E262" i="3" s="1"/>
  <c r="A262" i="3"/>
  <c r="B262" i="3" s="1"/>
  <c r="AE261" i="3"/>
  <c r="AF261" i="3" s="1"/>
  <c r="AB261" i="3"/>
  <c r="AC261" i="3" s="1"/>
  <c r="Z261" i="3"/>
  <c r="Y261" i="3"/>
  <c r="W261" i="3"/>
  <c r="V261" i="3"/>
  <c r="S261" i="3"/>
  <c r="T261" i="3" s="1"/>
  <c r="P261" i="3"/>
  <c r="Q261" i="3" s="1"/>
  <c r="N261" i="3"/>
  <c r="M261" i="3"/>
  <c r="K261" i="3"/>
  <c r="J261" i="3"/>
  <c r="H261" i="3"/>
  <c r="G261" i="3"/>
  <c r="D261" i="3"/>
  <c r="E261" i="3" s="1"/>
  <c r="A261" i="3"/>
  <c r="B261" i="3" s="1"/>
  <c r="AE260" i="3"/>
  <c r="AF260" i="3" s="1"/>
  <c r="AB260" i="3"/>
  <c r="AC260" i="3" s="1"/>
  <c r="Y260" i="3"/>
  <c r="Z260" i="3" s="1"/>
  <c r="V260" i="3"/>
  <c r="W260" i="3" s="1"/>
  <c r="S260" i="3"/>
  <c r="T260" i="3" s="1"/>
  <c r="P260" i="3"/>
  <c r="Q260" i="3" s="1"/>
  <c r="M260" i="3"/>
  <c r="N260" i="3" s="1"/>
  <c r="K260" i="3"/>
  <c r="J260" i="3"/>
  <c r="H260" i="3"/>
  <c r="G260" i="3"/>
  <c r="D260" i="3"/>
  <c r="E260" i="3" s="1"/>
  <c r="A260" i="3"/>
  <c r="B260" i="3" s="1"/>
  <c r="AF259" i="3"/>
  <c r="AE259" i="3"/>
  <c r="AB259" i="3"/>
  <c r="AC259" i="3" s="1"/>
  <c r="Y259" i="3"/>
  <c r="Z259" i="3" s="1"/>
  <c r="V259" i="3"/>
  <c r="W259" i="3" s="1"/>
  <c r="T259" i="3"/>
  <c r="S259" i="3"/>
  <c r="Q259" i="3"/>
  <c r="P259" i="3"/>
  <c r="M259" i="3"/>
  <c r="N259" i="3" s="1"/>
  <c r="J259" i="3"/>
  <c r="K259" i="3" s="1"/>
  <c r="H259" i="3"/>
  <c r="G259" i="3"/>
  <c r="E259" i="3"/>
  <c r="D259" i="3"/>
  <c r="B259" i="3"/>
  <c r="A259" i="3"/>
  <c r="AE258" i="3"/>
  <c r="AF258" i="3" s="1"/>
  <c r="AB258" i="3"/>
  <c r="AC258" i="3" s="1"/>
  <c r="Z258" i="3"/>
  <c r="Y258" i="3"/>
  <c r="V258" i="3"/>
  <c r="W258" i="3" s="1"/>
  <c r="S258" i="3"/>
  <c r="T258" i="3" s="1"/>
  <c r="Q258" i="3"/>
  <c r="P258" i="3"/>
  <c r="N258" i="3"/>
  <c r="M258" i="3"/>
  <c r="K258" i="3"/>
  <c r="J258" i="3"/>
  <c r="G258" i="3"/>
  <c r="H258" i="3" s="1"/>
  <c r="D258" i="3"/>
  <c r="E258" i="3" s="1"/>
  <c r="A258" i="3"/>
  <c r="B258" i="3" s="1"/>
  <c r="AE257" i="3"/>
  <c r="AF257" i="3" s="1"/>
  <c r="AB257" i="3"/>
  <c r="AC257" i="3" s="1"/>
  <c r="Y257" i="3"/>
  <c r="Z257" i="3" s="1"/>
  <c r="V257" i="3"/>
  <c r="W257" i="3" s="1"/>
  <c r="S257" i="3"/>
  <c r="T257" i="3" s="1"/>
  <c r="P257" i="3"/>
  <c r="Q257" i="3" s="1"/>
  <c r="N257" i="3"/>
  <c r="M257" i="3"/>
  <c r="K257" i="3"/>
  <c r="J257" i="3"/>
  <c r="G257" i="3"/>
  <c r="H257" i="3" s="1"/>
  <c r="D257" i="3"/>
  <c r="E257" i="3" s="1"/>
  <c r="B257" i="3"/>
  <c r="A257" i="3"/>
  <c r="AF256" i="3"/>
  <c r="AE256" i="3"/>
  <c r="AB256" i="3"/>
  <c r="AC256" i="3" s="1"/>
  <c r="Y256" i="3"/>
  <c r="Z256" i="3" s="1"/>
  <c r="W256" i="3"/>
  <c r="V256" i="3"/>
  <c r="T256" i="3"/>
  <c r="S256" i="3"/>
  <c r="P256" i="3"/>
  <c r="Q256" i="3" s="1"/>
  <c r="M256" i="3"/>
  <c r="N256" i="3" s="1"/>
  <c r="K256" i="3"/>
  <c r="J256" i="3"/>
  <c r="H256" i="3"/>
  <c r="G256" i="3"/>
  <c r="E256" i="3"/>
  <c r="D256" i="3"/>
  <c r="A256" i="3"/>
  <c r="B256" i="3" s="1"/>
  <c r="AE255" i="3"/>
  <c r="AF255" i="3" s="1"/>
  <c r="AB255" i="3"/>
  <c r="AC255" i="3" s="1"/>
  <c r="Y255" i="3"/>
  <c r="Z255" i="3" s="1"/>
  <c r="V255" i="3"/>
  <c r="W255" i="3" s="1"/>
  <c r="T255" i="3"/>
  <c r="S255" i="3"/>
  <c r="Q255" i="3"/>
  <c r="P255" i="3"/>
  <c r="N255" i="3"/>
  <c r="M255" i="3"/>
  <c r="J255" i="3"/>
  <c r="K255" i="3" s="1"/>
  <c r="G255" i="3"/>
  <c r="H255" i="3" s="1"/>
  <c r="D255" i="3"/>
  <c r="E255" i="3" s="1"/>
  <c r="A255" i="3"/>
  <c r="B255" i="3" s="1"/>
  <c r="AE254" i="3"/>
  <c r="AF254" i="3" s="1"/>
  <c r="AB254" i="3"/>
  <c r="AC254" i="3" s="1"/>
  <c r="Z254" i="3"/>
  <c r="Y254" i="3"/>
  <c r="W254" i="3"/>
  <c r="V254" i="3"/>
  <c r="S254" i="3"/>
  <c r="T254" i="3" s="1"/>
  <c r="P254" i="3"/>
  <c r="Q254" i="3" s="1"/>
  <c r="M254" i="3"/>
  <c r="N254" i="3" s="1"/>
  <c r="J254" i="3"/>
  <c r="K254" i="3" s="1"/>
  <c r="G254" i="3"/>
  <c r="H254" i="3" s="1"/>
  <c r="D254" i="3"/>
  <c r="E254" i="3" s="1"/>
  <c r="A254" i="3"/>
  <c r="B254" i="3" s="1"/>
  <c r="AE253" i="3"/>
  <c r="AF253" i="3" s="1"/>
  <c r="AB253" i="3"/>
  <c r="AC253" i="3" s="1"/>
  <c r="Z253" i="3"/>
  <c r="Y253" i="3"/>
  <c r="W253" i="3"/>
  <c r="V253" i="3"/>
  <c r="S253" i="3"/>
  <c r="T253" i="3" s="1"/>
  <c r="P253" i="3"/>
  <c r="Q253" i="3" s="1"/>
  <c r="N253" i="3"/>
  <c r="M253" i="3"/>
  <c r="K253" i="3"/>
  <c r="J253" i="3"/>
  <c r="H253" i="3"/>
  <c r="G253" i="3"/>
  <c r="D253" i="3"/>
  <c r="E253" i="3" s="1"/>
  <c r="A253" i="3"/>
  <c r="B253" i="3" s="1"/>
  <c r="AE252" i="3"/>
  <c r="AF252" i="3" s="1"/>
  <c r="AB252" i="3"/>
  <c r="AC252" i="3" s="1"/>
  <c r="Y252" i="3"/>
  <c r="Z252" i="3" s="1"/>
  <c r="V252" i="3"/>
  <c r="W252" i="3" s="1"/>
  <c r="S252" i="3"/>
  <c r="T252" i="3" s="1"/>
  <c r="P252" i="3"/>
  <c r="Q252" i="3" s="1"/>
  <c r="M252" i="3"/>
  <c r="N252" i="3" s="1"/>
  <c r="K252" i="3"/>
  <c r="J252" i="3"/>
  <c r="H252" i="3"/>
  <c r="G252" i="3"/>
  <c r="D252" i="3"/>
  <c r="E252" i="3" s="1"/>
  <c r="A252" i="3"/>
  <c r="B252" i="3" s="1"/>
  <c r="AF251" i="3"/>
  <c r="AE251" i="3"/>
  <c r="AB251" i="3"/>
  <c r="AC251" i="3" s="1"/>
  <c r="Y251" i="3"/>
  <c r="Z251" i="3" s="1"/>
  <c r="V251" i="3"/>
  <c r="W251" i="3" s="1"/>
  <c r="T251" i="3"/>
  <c r="S251" i="3"/>
  <c r="Q251" i="3"/>
  <c r="P251" i="3"/>
  <c r="M251" i="3"/>
  <c r="N251" i="3" s="1"/>
  <c r="J251" i="3"/>
  <c r="K251" i="3" s="1"/>
  <c r="H251" i="3"/>
  <c r="G251" i="3"/>
  <c r="E251" i="3"/>
  <c r="D251" i="3"/>
  <c r="B251" i="3"/>
  <c r="A251" i="3"/>
  <c r="AE250" i="3"/>
  <c r="AF250" i="3" s="1"/>
  <c r="AB250" i="3"/>
  <c r="AC250" i="3" s="1"/>
  <c r="Z250" i="3"/>
  <c r="Y250" i="3"/>
  <c r="V250" i="3"/>
  <c r="W250" i="3" s="1"/>
  <c r="S250" i="3"/>
  <c r="T250" i="3" s="1"/>
  <c r="Q250" i="3"/>
  <c r="P250" i="3"/>
  <c r="N250" i="3"/>
  <c r="M250" i="3"/>
  <c r="K250" i="3"/>
  <c r="J250" i="3"/>
  <c r="G250" i="3"/>
  <c r="H250" i="3" s="1"/>
  <c r="D250" i="3"/>
  <c r="E250" i="3" s="1"/>
  <c r="A250" i="3"/>
  <c r="B250" i="3" s="1"/>
  <c r="AE249" i="3"/>
  <c r="AF249" i="3" s="1"/>
  <c r="AB249" i="3"/>
  <c r="AC249" i="3" s="1"/>
  <c r="Y249" i="3"/>
  <c r="Z249" i="3" s="1"/>
  <c r="V249" i="3"/>
  <c r="W249" i="3" s="1"/>
  <c r="S249" i="3"/>
  <c r="T249" i="3" s="1"/>
  <c r="P249" i="3"/>
  <c r="Q249" i="3" s="1"/>
  <c r="N249" i="3"/>
  <c r="M249" i="3"/>
  <c r="K249" i="3"/>
  <c r="J249" i="3"/>
  <c r="G249" i="3"/>
  <c r="H249" i="3" s="1"/>
  <c r="D249" i="3"/>
  <c r="E249" i="3" s="1"/>
  <c r="B249" i="3"/>
  <c r="A249" i="3"/>
  <c r="AF248" i="3"/>
  <c r="AE248" i="3"/>
  <c r="AB248" i="3"/>
  <c r="AC248" i="3" s="1"/>
  <c r="Y248" i="3"/>
  <c r="Z248" i="3" s="1"/>
  <c r="W248" i="3"/>
  <c r="V248" i="3"/>
  <c r="T248" i="3"/>
  <c r="S248" i="3"/>
  <c r="P248" i="3"/>
  <c r="Q248" i="3" s="1"/>
  <c r="M248" i="3"/>
  <c r="N248" i="3" s="1"/>
  <c r="K248" i="3"/>
  <c r="J248" i="3"/>
  <c r="H248" i="3"/>
  <c r="G248" i="3"/>
  <c r="E248" i="3"/>
  <c r="D248" i="3"/>
  <c r="A248" i="3"/>
  <c r="B248" i="3" s="1"/>
  <c r="AE247" i="3"/>
  <c r="AF247" i="3" s="1"/>
  <c r="AB247" i="3"/>
  <c r="AC247" i="3" s="1"/>
  <c r="Y247" i="3"/>
  <c r="Z247" i="3" s="1"/>
  <c r="V247" i="3"/>
  <c r="W247" i="3" s="1"/>
  <c r="T247" i="3"/>
  <c r="S247" i="3"/>
  <c r="Q247" i="3"/>
  <c r="P247" i="3"/>
  <c r="N247" i="3"/>
  <c r="M247" i="3"/>
  <c r="J247" i="3"/>
  <c r="K247" i="3" s="1"/>
  <c r="G247" i="3"/>
  <c r="H247" i="3" s="1"/>
  <c r="D247" i="3"/>
  <c r="E247" i="3" s="1"/>
  <c r="A247" i="3"/>
  <c r="B247" i="3" s="1"/>
  <c r="AE246" i="3"/>
  <c r="AF246" i="3" s="1"/>
  <c r="AB246" i="3"/>
  <c r="AC246" i="3" s="1"/>
  <c r="Z246" i="3"/>
  <c r="Y246" i="3"/>
  <c r="W246" i="3"/>
  <c r="V246" i="3"/>
  <c r="S246" i="3"/>
  <c r="T246" i="3" s="1"/>
  <c r="P246" i="3"/>
  <c r="Q246" i="3" s="1"/>
  <c r="M246" i="3"/>
  <c r="N246" i="3" s="1"/>
  <c r="J246" i="3"/>
  <c r="K246" i="3" s="1"/>
  <c r="G246" i="3"/>
  <c r="H246" i="3" s="1"/>
  <c r="D246" i="3"/>
  <c r="E246" i="3" s="1"/>
  <c r="A246" i="3"/>
  <c r="B246" i="3" s="1"/>
  <c r="AE245" i="3"/>
  <c r="AF245" i="3" s="1"/>
  <c r="AB245" i="3"/>
  <c r="AC245" i="3" s="1"/>
  <c r="Z245" i="3"/>
  <c r="Y245" i="3"/>
  <c r="W245" i="3"/>
  <c r="V245" i="3"/>
  <c r="S245" i="3"/>
  <c r="T245" i="3" s="1"/>
  <c r="P245" i="3"/>
  <c r="Q245" i="3" s="1"/>
  <c r="N245" i="3"/>
  <c r="M245" i="3"/>
  <c r="K245" i="3"/>
  <c r="J245" i="3"/>
  <c r="H245" i="3"/>
  <c r="G245" i="3"/>
  <c r="D245" i="3"/>
  <c r="E245" i="3" s="1"/>
  <c r="A245" i="3"/>
  <c r="B245" i="3" s="1"/>
  <c r="AE244" i="3"/>
  <c r="AF244" i="3" s="1"/>
  <c r="AB244" i="3"/>
  <c r="AC244" i="3" s="1"/>
  <c r="Y244" i="3"/>
  <c r="Z244" i="3" s="1"/>
  <c r="V244" i="3"/>
  <c r="W244" i="3" s="1"/>
  <c r="S244" i="3"/>
  <c r="T244" i="3" s="1"/>
  <c r="P244" i="3"/>
  <c r="Q244" i="3" s="1"/>
  <c r="M244" i="3"/>
  <c r="N244" i="3" s="1"/>
  <c r="K244" i="3"/>
  <c r="J244" i="3"/>
  <c r="H244" i="3"/>
  <c r="G244" i="3"/>
  <c r="D244" i="3"/>
  <c r="E244" i="3" s="1"/>
  <c r="A244" i="3"/>
  <c r="B244" i="3" s="1"/>
  <c r="AF243" i="3"/>
  <c r="AE243" i="3"/>
  <c r="AB243" i="3"/>
  <c r="AC243" i="3" s="1"/>
  <c r="Y243" i="3"/>
  <c r="Z243" i="3" s="1"/>
  <c r="V243" i="3"/>
  <c r="W243" i="3" s="1"/>
  <c r="T243" i="3"/>
  <c r="S243" i="3"/>
  <c r="Q243" i="3"/>
  <c r="P243" i="3"/>
  <c r="M243" i="3"/>
  <c r="N243" i="3" s="1"/>
  <c r="J243" i="3"/>
  <c r="K243" i="3" s="1"/>
  <c r="H243" i="3"/>
  <c r="G243" i="3"/>
  <c r="E243" i="3"/>
  <c r="D243" i="3"/>
  <c r="B243" i="3"/>
  <c r="A243" i="3"/>
  <c r="AE242" i="3"/>
  <c r="AF242" i="3" s="1"/>
  <c r="AB242" i="3"/>
  <c r="AC242" i="3" s="1"/>
  <c r="Z242" i="3"/>
  <c r="Y242" i="3"/>
  <c r="V242" i="3"/>
  <c r="W242" i="3" s="1"/>
  <c r="S242" i="3"/>
  <c r="T242" i="3" s="1"/>
  <c r="Q242" i="3"/>
  <c r="P242" i="3"/>
  <c r="N242" i="3"/>
  <c r="M242" i="3"/>
  <c r="K242" i="3"/>
  <c r="J242" i="3"/>
  <c r="G242" i="3"/>
  <c r="H242" i="3" s="1"/>
  <c r="D242" i="3"/>
  <c r="E242" i="3" s="1"/>
  <c r="A242" i="3"/>
  <c r="B242" i="3" s="1"/>
  <c r="AE241" i="3"/>
  <c r="AF241" i="3" s="1"/>
  <c r="AB241" i="3"/>
  <c r="AC241" i="3" s="1"/>
  <c r="Y241" i="3"/>
  <c r="Z241" i="3" s="1"/>
  <c r="V241" i="3"/>
  <c r="W241" i="3" s="1"/>
  <c r="S241" i="3"/>
  <c r="T241" i="3" s="1"/>
  <c r="P241" i="3"/>
  <c r="Q241" i="3" s="1"/>
  <c r="N241" i="3"/>
  <c r="M241" i="3"/>
  <c r="K241" i="3"/>
  <c r="J241" i="3"/>
  <c r="G241" i="3"/>
  <c r="H241" i="3" s="1"/>
  <c r="D241" i="3"/>
  <c r="E241" i="3" s="1"/>
  <c r="B241" i="3"/>
  <c r="A241" i="3"/>
  <c r="AF240" i="3"/>
  <c r="AE240" i="3"/>
  <c r="AB240" i="3"/>
  <c r="AC240" i="3" s="1"/>
  <c r="Y240" i="3"/>
  <c r="Z240" i="3" s="1"/>
  <c r="W240" i="3"/>
  <c r="V240" i="3"/>
  <c r="T240" i="3"/>
  <c r="S240" i="3"/>
  <c r="P240" i="3"/>
  <c r="Q240" i="3" s="1"/>
  <c r="M240" i="3"/>
  <c r="N240" i="3" s="1"/>
  <c r="K240" i="3"/>
  <c r="J240" i="3"/>
  <c r="H240" i="3"/>
  <c r="G240" i="3"/>
  <c r="E240" i="3"/>
  <c r="D240" i="3"/>
  <c r="A240" i="3"/>
  <c r="B240" i="3" s="1"/>
  <c r="AE239" i="3"/>
  <c r="AF239" i="3" s="1"/>
  <c r="AB239" i="3"/>
  <c r="AC239" i="3" s="1"/>
  <c r="Y239" i="3"/>
  <c r="Z239" i="3" s="1"/>
  <c r="V239" i="3"/>
  <c r="W239" i="3" s="1"/>
  <c r="T239" i="3"/>
  <c r="S239" i="3"/>
  <c r="Q239" i="3"/>
  <c r="P239" i="3"/>
  <c r="N239" i="3"/>
  <c r="M239" i="3"/>
  <c r="J239" i="3"/>
  <c r="K239" i="3" s="1"/>
  <c r="G239" i="3"/>
  <c r="H239" i="3" s="1"/>
  <c r="D239" i="3"/>
  <c r="E239" i="3" s="1"/>
  <c r="A239" i="3"/>
  <c r="B239" i="3" s="1"/>
  <c r="AE238" i="3"/>
  <c r="AF238" i="3" s="1"/>
  <c r="AB238" i="3"/>
  <c r="AC238" i="3" s="1"/>
  <c r="Z238" i="3"/>
  <c r="Y238" i="3"/>
  <c r="W238" i="3"/>
  <c r="V238" i="3"/>
  <c r="S238" i="3"/>
  <c r="T238" i="3" s="1"/>
  <c r="P238" i="3"/>
  <c r="Q238" i="3" s="1"/>
  <c r="M238" i="3"/>
  <c r="N238" i="3" s="1"/>
  <c r="J238" i="3"/>
  <c r="K238" i="3" s="1"/>
  <c r="G238" i="3"/>
  <c r="H238" i="3" s="1"/>
  <c r="D238" i="3"/>
  <c r="E238" i="3" s="1"/>
  <c r="A238" i="3"/>
  <c r="B238" i="3" s="1"/>
  <c r="AE237" i="3"/>
  <c r="AF237" i="3" s="1"/>
  <c r="AB237" i="3"/>
  <c r="AC237" i="3" s="1"/>
  <c r="Z237" i="3"/>
  <c r="Y237" i="3"/>
  <c r="W237" i="3"/>
  <c r="V237" i="3"/>
  <c r="S237" i="3"/>
  <c r="T237" i="3" s="1"/>
  <c r="P237" i="3"/>
  <c r="Q237" i="3" s="1"/>
  <c r="N237" i="3"/>
  <c r="M237" i="3"/>
  <c r="K237" i="3"/>
  <c r="J237" i="3"/>
  <c r="H237" i="3"/>
  <c r="G237" i="3"/>
  <c r="D237" i="3"/>
  <c r="E237" i="3" s="1"/>
  <c r="A237" i="3"/>
  <c r="B237" i="3" s="1"/>
  <c r="AE236" i="3"/>
  <c r="AF236" i="3" s="1"/>
  <c r="AB236" i="3"/>
  <c r="AC236" i="3" s="1"/>
  <c r="Y236" i="3"/>
  <c r="Z236" i="3" s="1"/>
  <c r="V236" i="3"/>
  <c r="W236" i="3" s="1"/>
  <c r="S236" i="3"/>
  <c r="T236" i="3" s="1"/>
  <c r="P236" i="3"/>
  <c r="Q236" i="3" s="1"/>
  <c r="M236" i="3"/>
  <c r="N236" i="3" s="1"/>
  <c r="K236" i="3"/>
  <c r="J236" i="3"/>
  <c r="H236" i="3"/>
  <c r="G236" i="3"/>
  <c r="D236" i="3"/>
  <c r="E236" i="3" s="1"/>
  <c r="A236" i="3"/>
  <c r="B236" i="3" s="1"/>
  <c r="AF235" i="3"/>
  <c r="AE235" i="3"/>
  <c r="AB235" i="3"/>
  <c r="AC235" i="3" s="1"/>
  <c r="Y235" i="3"/>
  <c r="Z235" i="3" s="1"/>
  <c r="V235" i="3"/>
  <c r="W235" i="3" s="1"/>
  <c r="T235" i="3"/>
  <c r="S235" i="3"/>
  <c r="Q235" i="3"/>
  <c r="P235" i="3"/>
  <c r="M235" i="3"/>
  <c r="N235" i="3" s="1"/>
  <c r="J235" i="3"/>
  <c r="K235" i="3" s="1"/>
  <c r="H235" i="3"/>
  <c r="G235" i="3"/>
  <c r="E235" i="3"/>
  <c r="D235" i="3"/>
  <c r="B235" i="3"/>
  <c r="A235" i="3"/>
  <c r="AE234" i="3"/>
  <c r="AF234" i="3" s="1"/>
  <c r="AB234" i="3"/>
  <c r="AC234" i="3" s="1"/>
  <c r="Z234" i="3"/>
  <c r="Y234" i="3"/>
  <c r="V234" i="3"/>
  <c r="W234" i="3" s="1"/>
  <c r="S234" i="3"/>
  <c r="T234" i="3" s="1"/>
  <c r="Q234" i="3"/>
  <c r="P234" i="3"/>
  <c r="N234" i="3"/>
  <c r="M234" i="3"/>
  <c r="K234" i="3"/>
  <c r="J234" i="3"/>
  <c r="G234" i="3"/>
  <c r="H234" i="3" s="1"/>
  <c r="D234" i="3"/>
  <c r="E234" i="3" s="1"/>
  <c r="A234" i="3"/>
  <c r="B234" i="3" s="1"/>
  <c r="AE233" i="3"/>
  <c r="AF233" i="3" s="1"/>
  <c r="AB233" i="3"/>
  <c r="AC233" i="3" s="1"/>
  <c r="Y233" i="3"/>
  <c r="Z233" i="3" s="1"/>
  <c r="V233" i="3"/>
  <c r="W233" i="3" s="1"/>
  <c r="S233" i="3"/>
  <c r="T233" i="3" s="1"/>
  <c r="P233" i="3"/>
  <c r="Q233" i="3" s="1"/>
  <c r="N233" i="3"/>
  <c r="M233" i="3"/>
  <c r="K233" i="3"/>
  <c r="J233" i="3"/>
  <c r="G233" i="3"/>
  <c r="H233" i="3" s="1"/>
  <c r="D233" i="3"/>
  <c r="E233" i="3" s="1"/>
  <c r="B233" i="3"/>
  <c r="A233" i="3"/>
  <c r="AF232" i="3"/>
  <c r="AE232" i="3"/>
  <c r="AB232" i="3"/>
  <c r="AC232" i="3" s="1"/>
  <c r="Y232" i="3"/>
  <c r="Z232" i="3" s="1"/>
  <c r="W232" i="3"/>
  <c r="V232" i="3"/>
  <c r="T232" i="3"/>
  <c r="S232" i="3"/>
  <c r="P232" i="3"/>
  <c r="Q232" i="3" s="1"/>
  <c r="M232" i="3"/>
  <c r="N232" i="3" s="1"/>
  <c r="K232" i="3"/>
  <c r="J232" i="3"/>
  <c r="H232" i="3"/>
  <c r="G232" i="3"/>
  <c r="E232" i="3"/>
  <c r="D232" i="3"/>
  <c r="A232" i="3"/>
  <c r="B232" i="3" s="1"/>
  <c r="AE231" i="3"/>
  <c r="AF231" i="3" s="1"/>
  <c r="AB231" i="3"/>
  <c r="AC231" i="3" s="1"/>
  <c r="Y231" i="3"/>
  <c r="Z231" i="3" s="1"/>
  <c r="V231" i="3"/>
  <c r="W231" i="3" s="1"/>
  <c r="T231" i="3"/>
  <c r="S231" i="3"/>
  <c r="Q231" i="3"/>
  <c r="P231" i="3"/>
  <c r="N231" i="3"/>
  <c r="M231" i="3"/>
  <c r="J231" i="3"/>
  <c r="K231" i="3" s="1"/>
  <c r="G231" i="3"/>
  <c r="H231" i="3" s="1"/>
  <c r="D231" i="3"/>
  <c r="E231" i="3" s="1"/>
  <c r="A231" i="3"/>
  <c r="B231" i="3" s="1"/>
  <c r="AE230" i="3"/>
  <c r="AF230" i="3" s="1"/>
  <c r="AB230" i="3"/>
  <c r="AC230" i="3" s="1"/>
  <c r="Z230" i="3"/>
  <c r="Y230" i="3"/>
  <c r="W230" i="3"/>
  <c r="V230" i="3"/>
  <c r="S230" i="3"/>
  <c r="T230" i="3" s="1"/>
  <c r="P230" i="3"/>
  <c r="Q230" i="3" s="1"/>
  <c r="M230" i="3"/>
  <c r="N230" i="3" s="1"/>
  <c r="J230" i="3"/>
  <c r="K230" i="3" s="1"/>
  <c r="G230" i="3"/>
  <c r="H230" i="3" s="1"/>
  <c r="D230" i="3"/>
  <c r="E230" i="3" s="1"/>
  <c r="A230" i="3"/>
  <c r="B230" i="3" s="1"/>
  <c r="AE229" i="3"/>
  <c r="AF229" i="3" s="1"/>
  <c r="AB229" i="3"/>
  <c r="AC229" i="3" s="1"/>
  <c r="Z229" i="3"/>
  <c r="Y229" i="3"/>
  <c r="W229" i="3"/>
  <c r="V229" i="3"/>
  <c r="S229" i="3"/>
  <c r="T229" i="3" s="1"/>
  <c r="P229" i="3"/>
  <c r="Q229" i="3" s="1"/>
  <c r="N229" i="3"/>
  <c r="M229" i="3"/>
  <c r="K229" i="3"/>
  <c r="J229" i="3"/>
  <c r="H229" i="3"/>
  <c r="G229" i="3"/>
  <c r="D229" i="3"/>
  <c r="E229" i="3" s="1"/>
  <c r="A229" i="3"/>
  <c r="B229" i="3" s="1"/>
  <c r="AE228" i="3"/>
  <c r="AF228" i="3" s="1"/>
  <c r="AB228" i="3"/>
  <c r="AC228" i="3" s="1"/>
  <c r="Y228" i="3"/>
  <c r="Z228" i="3" s="1"/>
  <c r="V228" i="3"/>
  <c r="W228" i="3" s="1"/>
  <c r="S228" i="3"/>
  <c r="T228" i="3" s="1"/>
  <c r="P228" i="3"/>
  <c r="Q228" i="3" s="1"/>
  <c r="M228" i="3"/>
  <c r="N228" i="3" s="1"/>
  <c r="K228" i="3"/>
  <c r="J228" i="3"/>
  <c r="H228" i="3"/>
  <c r="G228" i="3"/>
  <c r="D228" i="3"/>
  <c r="E228" i="3" s="1"/>
  <c r="A228" i="3"/>
  <c r="B228" i="3" s="1"/>
  <c r="AF227" i="3"/>
  <c r="AE227" i="3"/>
  <c r="AB227" i="3"/>
  <c r="AC227" i="3" s="1"/>
  <c r="Y227" i="3"/>
  <c r="Z227" i="3" s="1"/>
  <c r="V227" i="3"/>
  <c r="W227" i="3" s="1"/>
  <c r="T227" i="3"/>
  <c r="S227" i="3"/>
  <c r="Q227" i="3"/>
  <c r="P227" i="3"/>
  <c r="M227" i="3"/>
  <c r="N227" i="3" s="1"/>
  <c r="J227" i="3"/>
  <c r="K227" i="3" s="1"/>
  <c r="H227" i="3"/>
  <c r="G227" i="3"/>
  <c r="E227" i="3"/>
  <c r="D227" i="3"/>
  <c r="B227" i="3"/>
  <c r="A227" i="3"/>
  <c r="AE226" i="3"/>
  <c r="AF226" i="3" s="1"/>
  <c r="AB226" i="3"/>
  <c r="AC226" i="3" s="1"/>
  <c r="Z226" i="3"/>
  <c r="Y226" i="3"/>
  <c r="V226" i="3"/>
  <c r="W226" i="3" s="1"/>
  <c r="S226" i="3"/>
  <c r="T226" i="3" s="1"/>
  <c r="Q226" i="3"/>
  <c r="P226" i="3"/>
  <c r="N226" i="3"/>
  <c r="M226" i="3"/>
  <c r="K226" i="3"/>
  <c r="J226" i="3"/>
  <c r="G226" i="3"/>
  <c r="H226" i="3" s="1"/>
  <c r="D226" i="3"/>
  <c r="E226" i="3" s="1"/>
  <c r="A226" i="3"/>
  <c r="B226" i="3" s="1"/>
  <c r="AE225" i="3"/>
  <c r="AF225" i="3" s="1"/>
  <c r="AB225" i="3"/>
  <c r="AC225" i="3" s="1"/>
  <c r="Y225" i="3"/>
  <c r="Z225" i="3" s="1"/>
  <c r="V225" i="3"/>
  <c r="W225" i="3" s="1"/>
  <c r="S225" i="3"/>
  <c r="T225" i="3" s="1"/>
  <c r="P225" i="3"/>
  <c r="Q225" i="3" s="1"/>
  <c r="N225" i="3"/>
  <c r="M225" i="3"/>
  <c r="K225" i="3"/>
  <c r="J225" i="3"/>
  <c r="G225" i="3"/>
  <c r="H225" i="3" s="1"/>
  <c r="D225" i="3"/>
  <c r="E225" i="3" s="1"/>
  <c r="B225" i="3"/>
  <c r="A225" i="3"/>
  <c r="AF224" i="3"/>
  <c r="AE224" i="3"/>
  <c r="AB224" i="3"/>
  <c r="AC224" i="3" s="1"/>
  <c r="Y224" i="3"/>
  <c r="Z224" i="3" s="1"/>
  <c r="W224" i="3"/>
  <c r="V224" i="3"/>
  <c r="T224" i="3"/>
  <c r="S224" i="3"/>
  <c r="P224" i="3"/>
  <c r="Q224" i="3" s="1"/>
  <c r="M224" i="3"/>
  <c r="N224" i="3" s="1"/>
  <c r="K224" i="3"/>
  <c r="J224" i="3"/>
  <c r="H224" i="3"/>
  <c r="G224" i="3"/>
  <c r="E224" i="3"/>
  <c r="D224" i="3"/>
  <c r="A224" i="3"/>
  <c r="B224" i="3" s="1"/>
  <c r="AE223" i="3"/>
  <c r="AF223" i="3" s="1"/>
  <c r="AB223" i="3"/>
  <c r="AC223" i="3" s="1"/>
  <c r="Y223" i="3"/>
  <c r="Z223" i="3" s="1"/>
  <c r="V223" i="3"/>
  <c r="W223" i="3" s="1"/>
  <c r="T223" i="3"/>
  <c r="S223" i="3"/>
  <c r="Q223" i="3"/>
  <c r="P223" i="3"/>
  <c r="N223" i="3"/>
  <c r="M223" i="3"/>
  <c r="J223" i="3"/>
  <c r="K223" i="3" s="1"/>
  <c r="G223" i="3"/>
  <c r="H223" i="3" s="1"/>
  <c r="D223" i="3"/>
  <c r="E223" i="3" s="1"/>
  <c r="A223" i="3"/>
  <c r="B223" i="3" s="1"/>
  <c r="AE222" i="3"/>
  <c r="AF222" i="3" s="1"/>
  <c r="AB222" i="3"/>
  <c r="AC222" i="3" s="1"/>
  <c r="Z222" i="3"/>
  <c r="Y222" i="3"/>
  <c r="W222" i="3"/>
  <c r="V222" i="3"/>
  <c r="S222" i="3"/>
  <c r="T222" i="3" s="1"/>
  <c r="P222" i="3"/>
  <c r="Q222" i="3" s="1"/>
  <c r="M222" i="3"/>
  <c r="N222" i="3" s="1"/>
  <c r="J222" i="3"/>
  <c r="K222" i="3" s="1"/>
  <c r="G222" i="3"/>
  <c r="H222" i="3" s="1"/>
  <c r="D222" i="3"/>
  <c r="E222" i="3" s="1"/>
  <c r="A222" i="3"/>
  <c r="B222" i="3" s="1"/>
  <c r="AE221" i="3"/>
  <c r="AF221" i="3" s="1"/>
  <c r="AB221" i="3"/>
  <c r="AC221" i="3" s="1"/>
  <c r="Z221" i="3"/>
  <c r="Y221" i="3"/>
  <c r="W221" i="3"/>
  <c r="V221" i="3"/>
  <c r="S221" i="3"/>
  <c r="T221" i="3" s="1"/>
  <c r="P221" i="3"/>
  <c r="Q221" i="3" s="1"/>
  <c r="N221" i="3"/>
  <c r="M221" i="3"/>
  <c r="K221" i="3"/>
  <c r="J221" i="3"/>
  <c r="H221" i="3"/>
  <c r="G221" i="3"/>
  <c r="D221" i="3"/>
  <c r="E221" i="3" s="1"/>
  <c r="A221" i="3"/>
  <c r="B221" i="3" s="1"/>
  <c r="AE220" i="3"/>
  <c r="AF220" i="3" s="1"/>
  <c r="AB220" i="3"/>
  <c r="AC220" i="3" s="1"/>
  <c r="Y220" i="3"/>
  <c r="Z220" i="3" s="1"/>
  <c r="V220" i="3"/>
  <c r="W220" i="3" s="1"/>
  <c r="S220" i="3"/>
  <c r="T220" i="3" s="1"/>
  <c r="P220" i="3"/>
  <c r="Q220" i="3" s="1"/>
  <c r="M220" i="3"/>
  <c r="N220" i="3" s="1"/>
  <c r="K220" i="3"/>
  <c r="J220" i="3"/>
  <c r="H220" i="3"/>
  <c r="G220" i="3"/>
  <c r="D220" i="3"/>
  <c r="E220" i="3" s="1"/>
  <c r="A220" i="3"/>
  <c r="B220" i="3" s="1"/>
  <c r="AF219" i="3"/>
  <c r="AE219" i="3"/>
  <c r="AB219" i="3"/>
  <c r="AC219" i="3" s="1"/>
  <c r="Y219" i="3"/>
  <c r="Z219" i="3" s="1"/>
  <c r="V219" i="3"/>
  <c r="W219" i="3" s="1"/>
  <c r="T219" i="3"/>
  <c r="S219" i="3"/>
  <c r="Q219" i="3"/>
  <c r="P219" i="3"/>
  <c r="M219" i="3"/>
  <c r="N219" i="3" s="1"/>
  <c r="J219" i="3"/>
  <c r="K219" i="3" s="1"/>
  <c r="H219" i="3"/>
  <c r="G219" i="3"/>
  <c r="E219" i="3"/>
  <c r="D219" i="3"/>
  <c r="B219" i="3"/>
  <c r="A219" i="3"/>
  <c r="AE218" i="3"/>
  <c r="AF218" i="3" s="1"/>
  <c r="AB218" i="3"/>
  <c r="AC218" i="3" s="1"/>
  <c r="Z218" i="3"/>
  <c r="Y218" i="3"/>
  <c r="V218" i="3"/>
  <c r="W218" i="3" s="1"/>
  <c r="S218" i="3"/>
  <c r="T218" i="3" s="1"/>
  <c r="Q218" i="3"/>
  <c r="P218" i="3"/>
  <c r="N218" i="3"/>
  <c r="M218" i="3"/>
  <c r="K218" i="3"/>
  <c r="J218" i="3"/>
  <c r="G218" i="3"/>
  <c r="H218" i="3" s="1"/>
  <c r="D218" i="3"/>
  <c r="E218" i="3" s="1"/>
  <c r="A218" i="3"/>
  <c r="B218" i="3" s="1"/>
  <c r="AE217" i="3"/>
  <c r="AF217" i="3" s="1"/>
  <c r="AB217" i="3"/>
  <c r="AC217" i="3" s="1"/>
  <c r="Y217" i="3"/>
  <c r="Z217" i="3" s="1"/>
  <c r="V217" i="3"/>
  <c r="W217" i="3" s="1"/>
  <c r="S217" i="3"/>
  <c r="T217" i="3" s="1"/>
  <c r="P217" i="3"/>
  <c r="Q217" i="3" s="1"/>
  <c r="N217" i="3"/>
  <c r="M217" i="3"/>
  <c r="K217" i="3"/>
  <c r="J217" i="3"/>
  <c r="G217" i="3"/>
  <c r="H217" i="3" s="1"/>
  <c r="D217" i="3"/>
  <c r="E217" i="3" s="1"/>
  <c r="B217" i="3"/>
  <c r="A217" i="3"/>
  <c r="AF216" i="3"/>
  <c r="AE216" i="3"/>
  <c r="AB216" i="3"/>
  <c r="AC216" i="3" s="1"/>
  <c r="Y216" i="3"/>
  <c r="Z216" i="3" s="1"/>
  <c r="W216" i="3"/>
  <c r="V216" i="3"/>
  <c r="T216" i="3"/>
  <c r="S216" i="3"/>
  <c r="P216" i="3"/>
  <c r="Q216" i="3" s="1"/>
  <c r="M216" i="3"/>
  <c r="N216" i="3" s="1"/>
  <c r="K216" i="3"/>
  <c r="J216" i="3"/>
  <c r="H216" i="3"/>
  <c r="G216" i="3"/>
  <c r="E216" i="3"/>
  <c r="D216" i="3"/>
  <c r="A216" i="3"/>
  <c r="B216" i="3" s="1"/>
  <c r="AE215" i="3"/>
  <c r="AF215" i="3" s="1"/>
  <c r="AB215" i="3"/>
  <c r="AC215" i="3" s="1"/>
  <c r="Y215" i="3"/>
  <c r="Z215" i="3" s="1"/>
  <c r="V215" i="3"/>
  <c r="W215" i="3" s="1"/>
  <c r="T215" i="3"/>
  <c r="S215" i="3"/>
  <c r="Q215" i="3"/>
  <c r="P215" i="3"/>
  <c r="N215" i="3"/>
  <c r="M215" i="3"/>
  <c r="J215" i="3"/>
  <c r="K215" i="3" s="1"/>
  <c r="G215" i="3"/>
  <c r="H215" i="3" s="1"/>
  <c r="D215" i="3"/>
  <c r="E215" i="3" s="1"/>
  <c r="A215" i="3"/>
  <c r="B215" i="3" s="1"/>
  <c r="AE214" i="3"/>
  <c r="AF214" i="3" s="1"/>
  <c r="AB214" i="3"/>
  <c r="AC214" i="3" s="1"/>
  <c r="Z214" i="3"/>
  <c r="Y214" i="3"/>
  <c r="W214" i="3"/>
  <c r="V214" i="3"/>
  <c r="S214" i="3"/>
  <c r="T214" i="3" s="1"/>
  <c r="P214" i="3"/>
  <c r="Q214" i="3" s="1"/>
  <c r="M214" i="3"/>
  <c r="N214" i="3" s="1"/>
  <c r="J214" i="3"/>
  <c r="K214" i="3" s="1"/>
  <c r="G214" i="3"/>
  <c r="H214" i="3" s="1"/>
  <c r="D214" i="3"/>
  <c r="E214" i="3" s="1"/>
  <c r="A214" i="3"/>
  <c r="B214" i="3" s="1"/>
  <c r="AE213" i="3"/>
  <c r="AF213" i="3" s="1"/>
  <c r="AB213" i="3"/>
  <c r="AC213" i="3" s="1"/>
  <c r="Z213" i="3"/>
  <c r="Y213" i="3"/>
  <c r="W213" i="3"/>
  <c r="V213" i="3"/>
  <c r="S213" i="3"/>
  <c r="T213" i="3" s="1"/>
  <c r="P213" i="3"/>
  <c r="Q213" i="3" s="1"/>
  <c r="N213" i="3"/>
  <c r="M213" i="3"/>
  <c r="K213" i="3"/>
  <c r="J213" i="3"/>
  <c r="H213" i="3"/>
  <c r="G213" i="3"/>
  <c r="D213" i="3"/>
  <c r="E213" i="3" s="1"/>
  <c r="A213" i="3"/>
  <c r="B213" i="3" s="1"/>
  <c r="AE212" i="3"/>
  <c r="AF212" i="3" s="1"/>
  <c r="AB212" i="3"/>
  <c r="AC212" i="3" s="1"/>
  <c r="Y212" i="3"/>
  <c r="Z212" i="3" s="1"/>
  <c r="V212" i="3"/>
  <c r="W212" i="3" s="1"/>
  <c r="S212" i="3"/>
  <c r="T212" i="3" s="1"/>
  <c r="P212" i="3"/>
  <c r="Q212" i="3" s="1"/>
  <c r="M212" i="3"/>
  <c r="N212" i="3" s="1"/>
  <c r="K212" i="3"/>
  <c r="J212" i="3"/>
  <c r="H212" i="3"/>
  <c r="G212" i="3"/>
  <c r="D212" i="3"/>
  <c r="E212" i="3" s="1"/>
  <c r="A212" i="3"/>
  <c r="B212" i="3" s="1"/>
  <c r="AF211" i="3"/>
  <c r="AE211" i="3"/>
  <c r="AB211" i="3"/>
  <c r="AC211" i="3" s="1"/>
  <c r="Y211" i="3"/>
  <c r="Z211" i="3" s="1"/>
  <c r="V211" i="3"/>
  <c r="W211" i="3" s="1"/>
  <c r="T211" i="3"/>
  <c r="S211" i="3"/>
  <c r="Q211" i="3"/>
  <c r="P211" i="3"/>
  <c r="M211" i="3"/>
  <c r="N211" i="3" s="1"/>
  <c r="J211" i="3"/>
  <c r="K211" i="3" s="1"/>
  <c r="H211" i="3"/>
  <c r="G211" i="3"/>
  <c r="E211" i="3"/>
  <c r="D211" i="3"/>
  <c r="B211" i="3"/>
  <c r="A211" i="3"/>
  <c r="AE210" i="3"/>
  <c r="AF210" i="3" s="1"/>
  <c r="AB210" i="3"/>
  <c r="AC210" i="3" s="1"/>
  <c r="Z210" i="3"/>
  <c r="Y210" i="3"/>
  <c r="V210" i="3"/>
  <c r="W210" i="3" s="1"/>
  <c r="S210" i="3"/>
  <c r="T210" i="3" s="1"/>
  <c r="Q210" i="3"/>
  <c r="P210" i="3"/>
  <c r="N210" i="3"/>
  <c r="M210" i="3"/>
  <c r="K210" i="3"/>
  <c r="J210" i="3"/>
  <c r="G210" i="3"/>
  <c r="H210" i="3" s="1"/>
  <c r="D210" i="3"/>
  <c r="E210" i="3" s="1"/>
  <c r="A210" i="3"/>
  <c r="B210" i="3" s="1"/>
  <c r="AE209" i="3"/>
  <c r="AF209" i="3" s="1"/>
  <c r="AB209" i="3"/>
  <c r="AC209" i="3" s="1"/>
  <c r="Y209" i="3"/>
  <c r="Z209" i="3" s="1"/>
  <c r="V209" i="3"/>
  <c r="W209" i="3" s="1"/>
  <c r="S209" i="3"/>
  <c r="T209" i="3" s="1"/>
  <c r="P209" i="3"/>
  <c r="Q209" i="3" s="1"/>
  <c r="N209" i="3"/>
  <c r="M209" i="3"/>
  <c r="K209" i="3"/>
  <c r="J209" i="3"/>
  <c r="G209" i="3"/>
  <c r="H209" i="3" s="1"/>
  <c r="D209" i="3"/>
  <c r="E209" i="3" s="1"/>
  <c r="B209" i="3"/>
  <c r="A209" i="3"/>
  <c r="AF208" i="3"/>
  <c r="AE208" i="3"/>
  <c r="AB208" i="3"/>
  <c r="AC208" i="3" s="1"/>
  <c r="Y208" i="3"/>
  <c r="Z208" i="3" s="1"/>
  <c r="W208" i="3"/>
  <c r="V208" i="3"/>
  <c r="T208" i="3"/>
  <c r="S208" i="3"/>
  <c r="P208" i="3"/>
  <c r="Q208" i="3" s="1"/>
  <c r="M208" i="3"/>
  <c r="N208" i="3" s="1"/>
  <c r="K208" i="3"/>
  <c r="J208" i="3"/>
  <c r="H208" i="3"/>
  <c r="G208" i="3"/>
  <c r="E208" i="3"/>
  <c r="D208" i="3"/>
  <c r="A208" i="3"/>
  <c r="B208" i="3" s="1"/>
  <c r="AE207" i="3"/>
  <c r="AF207" i="3" s="1"/>
  <c r="AB207" i="3"/>
  <c r="AC207" i="3" s="1"/>
  <c r="Y207" i="3"/>
  <c r="Z207" i="3" s="1"/>
  <c r="V207" i="3"/>
  <c r="W207" i="3" s="1"/>
  <c r="T207" i="3"/>
  <c r="S207" i="3"/>
  <c r="Q207" i="3"/>
  <c r="P207" i="3"/>
  <c r="N207" i="3"/>
  <c r="M207" i="3"/>
  <c r="J207" i="3"/>
  <c r="K207" i="3" s="1"/>
  <c r="G207" i="3"/>
  <c r="H207" i="3" s="1"/>
  <c r="D207" i="3"/>
  <c r="E207" i="3" s="1"/>
  <c r="A207" i="3"/>
  <c r="B207" i="3" s="1"/>
  <c r="AE206" i="3"/>
  <c r="AF206" i="3" s="1"/>
  <c r="AB206" i="3"/>
  <c r="AC206" i="3" s="1"/>
  <c r="Z206" i="3"/>
  <c r="Y206" i="3"/>
  <c r="W206" i="3"/>
  <c r="V206" i="3"/>
  <c r="S206" i="3"/>
  <c r="T206" i="3" s="1"/>
  <c r="P206" i="3"/>
  <c r="Q206" i="3" s="1"/>
  <c r="M206" i="3"/>
  <c r="N206" i="3" s="1"/>
  <c r="J206" i="3"/>
  <c r="K206" i="3" s="1"/>
  <c r="G206" i="3"/>
  <c r="H206" i="3" s="1"/>
  <c r="D206" i="3"/>
  <c r="E206" i="3" s="1"/>
  <c r="A206" i="3"/>
  <c r="B206" i="3" s="1"/>
  <c r="AE205" i="3"/>
  <c r="AF205" i="3" s="1"/>
  <c r="AB205" i="3"/>
  <c r="AC205" i="3" s="1"/>
  <c r="Z205" i="3"/>
  <c r="Y205" i="3"/>
  <c r="W205" i="3"/>
  <c r="V205" i="3"/>
  <c r="S205" i="3"/>
  <c r="T205" i="3" s="1"/>
  <c r="P205" i="3"/>
  <c r="Q205" i="3" s="1"/>
  <c r="N205" i="3"/>
  <c r="M205" i="3"/>
  <c r="K205" i="3"/>
  <c r="J205" i="3"/>
  <c r="H205" i="3"/>
  <c r="G205" i="3"/>
  <c r="D205" i="3"/>
  <c r="E205" i="3" s="1"/>
  <c r="A205" i="3"/>
  <c r="B205" i="3" s="1"/>
  <c r="AE204" i="3"/>
  <c r="AF204" i="3" s="1"/>
  <c r="AB204" i="3"/>
  <c r="AC204" i="3" s="1"/>
  <c r="Y204" i="3"/>
  <c r="Z204" i="3" s="1"/>
  <c r="V204" i="3"/>
  <c r="W204" i="3" s="1"/>
  <c r="S204" i="3"/>
  <c r="T204" i="3" s="1"/>
  <c r="P204" i="3"/>
  <c r="Q204" i="3" s="1"/>
  <c r="M204" i="3"/>
  <c r="N204" i="3" s="1"/>
  <c r="K204" i="3"/>
  <c r="J204" i="3"/>
  <c r="H204" i="3"/>
  <c r="G204" i="3"/>
  <c r="D204" i="3"/>
  <c r="E204" i="3" s="1"/>
  <c r="A204" i="3"/>
  <c r="B204" i="3" s="1"/>
  <c r="AF203" i="3"/>
  <c r="AE203" i="3"/>
  <c r="AB203" i="3"/>
  <c r="AC203" i="3" s="1"/>
  <c r="Y203" i="3"/>
  <c r="Z203" i="3" s="1"/>
  <c r="V203" i="3"/>
  <c r="W203" i="3" s="1"/>
  <c r="T203" i="3"/>
  <c r="S203" i="3"/>
  <c r="Q203" i="3"/>
  <c r="P203" i="3"/>
  <c r="M203" i="3"/>
  <c r="N203" i="3" s="1"/>
  <c r="J203" i="3"/>
  <c r="K203" i="3" s="1"/>
  <c r="H203" i="3"/>
  <c r="G203" i="3"/>
  <c r="E203" i="3"/>
  <c r="D203" i="3"/>
  <c r="B203" i="3"/>
  <c r="A203" i="3"/>
  <c r="AE202" i="3"/>
  <c r="AF202" i="3" s="1"/>
  <c r="AB202" i="3"/>
  <c r="AC202" i="3" s="1"/>
  <c r="Z202" i="3"/>
  <c r="Y202" i="3"/>
  <c r="V202" i="3"/>
  <c r="W202" i="3" s="1"/>
  <c r="S202" i="3"/>
  <c r="T202" i="3" s="1"/>
  <c r="Q202" i="3"/>
  <c r="P202" i="3"/>
  <c r="N202" i="3"/>
  <c r="M202" i="3"/>
  <c r="K202" i="3"/>
  <c r="J202" i="3"/>
  <c r="G202" i="3"/>
  <c r="H202" i="3" s="1"/>
  <c r="D202" i="3"/>
  <c r="E202" i="3" s="1"/>
  <c r="A202" i="3"/>
  <c r="B202" i="3" s="1"/>
  <c r="AE201" i="3"/>
  <c r="AF201" i="3" s="1"/>
  <c r="AB201" i="3"/>
  <c r="AC201" i="3" s="1"/>
  <c r="Y201" i="3"/>
  <c r="Z201" i="3" s="1"/>
  <c r="V201" i="3"/>
  <c r="W201" i="3" s="1"/>
  <c r="S201" i="3"/>
  <c r="T201" i="3" s="1"/>
  <c r="P201" i="3"/>
  <c r="Q201" i="3" s="1"/>
  <c r="N201" i="3"/>
  <c r="M201" i="3"/>
  <c r="K201" i="3"/>
  <c r="J201" i="3"/>
  <c r="G201" i="3"/>
  <c r="H201" i="3" s="1"/>
  <c r="D201" i="3"/>
  <c r="E201" i="3" s="1"/>
  <c r="B201" i="3"/>
  <c r="A201" i="3"/>
  <c r="AF200" i="3"/>
  <c r="AE200" i="3"/>
  <c r="AB200" i="3"/>
  <c r="AC200" i="3" s="1"/>
  <c r="Y200" i="3"/>
  <c r="Z200" i="3" s="1"/>
  <c r="W200" i="3"/>
  <c r="V200" i="3"/>
  <c r="T200" i="3"/>
  <c r="S200" i="3"/>
  <c r="P200" i="3"/>
  <c r="Q200" i="3" s="1"/>
  <c r="M200" i="3"/>
  <c r="N200" i="3" s="1"/>
  <c r="K200" i="3"/>
  <c r="J200" i="3"/>
  <c r="H200" i="3"/>
  <c r="G200" i="3"/>
  <c r="E200" i="3"/>
  <c r="D200" i="3"/>
  <c r="A200" i="3"/>
  <c r="B200" i="3" s="1"/>
  <c r="AE199" i="3"/>
  <c r="AF199" i="3" s="1"/>
  <c r="AB199" i="3"/>
  <c r="AC199" i="3" s="1"/>
  <c r="Z199" i="3"/>
  <c r="Y199" i="3"/>
  <c r="V199" i="3"/>
  <c r="W199" i="3" s="1"/>
  <c r="S199" i="3"/>
  <c r="T199" i="3" s="1"/>
  <c r="P199" i="3"/>
  <c r="Q199" i="3" s="1"/>
  <c r="M199" i="3"/>
  <c r="N199" i="3" s="1"/>
  <c r="J199" i="3"/>
  <c r="K199" i="3" s="1"/>
  <c r="H199" i="3"/>
  <c r="G199" i="3"/>
  <c r="E199" i="3"/>
  <c r="D199" i="3"/>
  <c r="A199" i="3"/>
  <c r="B199" i="3" s="1"/>
  <c r="AE198" i="3"/>
  <c r="AF198" i="3" s="1"/>
  <c r="AB198" i="3"/>
  <c r="AC198" i="3" s="1"/>
  <c r="Y198" i="3"/>
  <c r="Z198" i="3" s="1"/>
  <c r="V198" i="3"/>
  <c r="W198" i="3" s="1"/>
  <c r="S198" i="3"/>
  <c r="T198" i="3" s="1"/>
  <c r="P198" i="3"/>
  <c r="Q198" i="3" s="1"/>
  <c r="M198" i="3"/>
  <c r="N198" i="3" s="1"/>
  <c r="J198" i="3"/>
  <c r="K198" i="3" s="1"/>
  <c r="G198" i="3"/>
  <c r="H198" i="3" s="1"/>
  <c r="D198" i="3"/>
  <c r="E198" i="3" s="1"/>
  <c r="A198" i="3"/>
  <c r="B198" i="3" s="1"/>
  <c r="AE197" i="3"/>
  <c r="AF197" i="3" s="1"/>
  <c r="AB197" i="3"/>
  <c r="AC197" i="3" s="1"/>
  <c r="Z197" i="3"/>
  <c r="Y197" i="3"/>
  <c r="W197" i="3"/>
  <c r="V197" i="3"/>
  <c r="S197" i="3"/>
  <c r="T197" i="3" s="1"/>
  <c r="P197" i="3"/>
  <c r="Q197" i="3" s="1"/>
  <c r="N197" i="3"/>
  <c r="M197" i="3"/>
  <c r="K197" i="3"/>
  <c r="J197" i="3"/>
  <c r="G197" i="3"/>
  <c r="H197" i="3" s="1"/>
  <c r="D197" i="3"/>
  <c r="E197" i="3" s="1"/>
  <c r="B197" i="3"/>
  <c r="A197" i="3"/>
  <c r="AF196" i="3"/>
  <c r="AE196" i="3"/>
  <c r="AB196" i="3"/>
  <c r="AC196" i="3" s="1"/>
  <c r="Y196" i="3"/>
  <c r="Z196" i="3" s="1"/>
  <c r="W196" i="3"/>
  <c r="V196" i="3"/>
  <c r="T196" i="3"/>
  <c r="S196" i="3"/>
  <c r="Q196" i="3"/>
  <c r="P196" i="3"/>
  <c r="M196" i="3"/>
  <c r="N196" i="3" s="1"/>
  <c r="J196" i="3"/>
  <c r="K196" i="3" s="1"/>
  <c r="G196" i="3"/>
  <c r="H196" i="3" s="1"/>
  <c r="D196" i="3"/>
  <c r="E196" i="3" s="1"/>
  <c r="A196" i="3"/>
  <c r="B196" i="3" s="1"/>
  <c r="AE195" i="3"/>
  <c r="AF195" i="3" s="1"/>
  <c r="AB195" i="3"/>
  <c r="AC195" i="3" s="1"/>
  <c r="Y195" i="3"/>
  <c r="Z195" i="3" s="1"/>
  <c r="V195" i="3"/>
  <c r="W195" i="3" s="1"/>
  <c r="T195" i="3"/>
  <c r="S195" i="3"/>
  <c r="Q195" i="3"/>
  <c r="P195" i="3"/>
  <c r="M195" i="3"/>
  <c r="N195" i="3" s="1"/>
  <c r="J195" i="3"/>
  <c r="K195" i="3" s="1"/>
  <c r="H195" i="3"/>
  <c r="G195" i="3"/>
  <c r="E195" i="3"/>
  <c r="D195" i="3"/>
  <c r="B195" i="3"/>
  <c r="A195" i="3"/>
  <c r="AE194" i="3"/>
  <c r="AF194" i="3" s="1"/>
  <c r="AB194" i="3"/>
  <c r="AC194" i="3" s="1"/>
  <c r="Z194" i="3"/>
  <c r="Y194" i="3"/>
  <c r="V194" i="3"/>
  <c r="W194" i="3" s="1"/>
  <c r="S194" i="3"/>
  <c r="T194" i="3" s="1"/>
  <c r="Q194" i="3"/>
  <c r="P194" i="3"/>
  <c r="N194" i="3"/>
  <c r="M194" i="3"/>
  <c r="J194" i="3"/>
  <c r="K194" i="3" s="1"/>
  <c r="G194" i="3"/>
  <c r="H194" i="3" s="1"/>
  <c r="E194" i="3"/>
  <c r="D194" i="3"/>
  <c r="B194" i="3"/>
  <c r="A194" i="3"/>
  <c r="AF193" i="3"/>
  <c r="AE193" i="3"/>
  <c r="AB193" i="3"/>
  <c r="AC193" i="3" s="1"/>
  <c r="Y193" i="3"/>
  <c r="Z193" i="3" s="1"/>
  <c r="V193" i="3"/>
  <c r="W193" i="3" s="1"/>
  <c r="S193" i="3"/>
  <c r="T193" i="3" s="1"/>
  <c r="P193" i="3"/>
  <c r="Q193" i="3" s="1"/>
  <c r="N193" i="3"/>
  <c r="M193" i="3"/>
  <c r="K193" i="3"/>
  <c r="J193" i="3"/>
  <c r="G193" i="3"/>
  <c r="H193" i="3" s="1"/>
  <c r="D193" i="3"/>
  <c r="E193" i="3" s="1"/>
  <c r="B193" i="3"/>
  <c r="A193" i="3"/>
  <c r="AF192" i="3"/>
  <c r="AE192" i="3"/>
  <c r="AB192" i="3"/>
  <c r="AC192" i="3" s="1"/>
  <c r="Y192" i="3"/>
  <c r="Z192" i="3" s="1"/>
  <c r="W192" i="3"/>
  <c r="V192" i="3"/>
  <c r="T192" i="3"/>
  <c r="S192" i="3"/>
  <c r="P192" i="3"/>
  <c r="Q192" i="3" s="1"/>
  <c r="M192" i="3"/>
  <c r="N192" i="3" s="1"/>
  <c r="K192" i="3"/>
  <c r="J192" i="3"/>
  <c r="H192" i="3"/>
  <c r="G192" i="3"/>
  <c r="E192" i="3"/>
  <c r="D192" i="3"/>
  <c r="A192" i="3"/>
  <c r="B192" i="3" s="1"/>
  <c r="AE191" i="3"/>
  <c r="AF191" i="3" s="1"/>
  <c r="AB191" i="3"/>
  <c r="AC191" i="3" s="1"/>
  <c r="Y191" i="3"/>
  <c r="Z191" i="3" s="1"/>
  <c r="V191" i="3"/>
  <c r="W191" i="3" s="1"/>
  <c r="T191" i="3"/>
  <c r="S191" i="3"/>
  <c r="Q191" i="3"/>
  <c r="P191" i="3"/>
  <c r="M191" i="3"/>
  <c r="N191" i="3" s="1"/>
  <c r="J191" i="3"/>
  <c r="K191" i="3" s="1"/>
  <c r="H191" i="3"/>
  <c r="G191" i="3"/>
  <c r="E191" i="3"/>
  <c r="D191" i="3"/>
  <c r="B191" i="3"/>
  <c r="A191" i="3"/>
  <c r="AE190" i="3"/>
  <c r="AF190" i="3" s="1"/>
  <c r="AB190" i="3"/>
  <c r="AC190" i="3" s="1"/>
  <c r="Z190" i="3"/>
  <c r="Y190" i="3"/>
  <c r="W190" i="3"/>
  <c r="V190" i="3"/>
  <c r="S190" i="3"/>
  <c r="T190" i="3" s="1"/>
  <c r="P190" i="3"/>
  <c r="Q190" i="3" s="1"/>
  <c r="M190" i="3"/>
  <c r="N190" i="3" s="1"/>
  <c r="J190" i="3"/>
  <c r="K190" i="3" s="1"/>
  <c r="G190" i="3"/>
  <c r="H190" i="3" s="1"/>
  <c r="D190" i="3"/>
  <c r="E190" i="3" s="1"/>
  <c r="A190" i="3"/>
  <c r="B190" i="3" s="1"/>
  <c r="AE189" i="3"/>
  <c r="AF189" i="3" s="1"/>
  <c r="AB189" i="3"/>
  <c r="AC189" i="3" s="1"/>
  <c r="Y189" i="3"/>
  <c r="Z189" i="3" s="1"/>
  <c r="V189" i="3"/>
  <c r="W189" i="3" s="1"/>
  <c r="S189" i="3"/>
  <c r="T189" i="3" s="1"/>
  <c r="P189" i="3"/>
  <c r="Q189" i="3" s="1"/>
  <c r="M189" i="3"/>
  <c r="N189" i="3" s="1"/>
  <c r="J189" i="3"/>
  <c r="K189" i="3" s="1"/>
  <c r="G189" i="3"/>
  <c r="H189" i="3" s="1"/>
  <c r="D189" i="3"/>
  <c r="E189" i="3" s="1"/>
  <c r="B189" i="3"/>
  <c r="A189" i="3"/>
  <c r="AF188" i="3"/>
  <c r="AE188" i="3"/>
  <c r="AB188" i="3"/>
  <c r="AC188" i="3" s="1"/>
  <c r="Y188" i="3"/>
  <c r="Z188" i="3" s="1"/>
  <c r="W188" i="3"/>
  <c r="V188" i="3"/>
  <c r="T188" i="3"/>
  <c r="S188" i="3"/>
  <c r="P188" i="3"/>
  <c r="Q188" i="3" s="1"/>
  <c r="M188" i="3"/>
  <c r="N188" i="3" s="1"/>
  <c r="K188" i="3"/>
  <c r="J188" i="3"/>
  <c r="H188" i="3"/>
  <c r="G188" i="3"/>
  <c r="E188" i="3"/>
  <c r="D188" i="3"/>
  <c r="A188" i="3"/>
  <c r="B188" i="3" s="1"/>
  <c r="AE187" i="3"/>
  <c r="AF187" i="3" s="1"/>
  <c r="AB187" i="3"/>
  <c r="AC187" i="3" s="1"/>
  <c r="Z187" i="3"/>
  <c r="Y187" i="3"/>
  <c r="V187" i="3"/>
  <c r="W187" i="3" s="1"/>
  <c r="S187" i="3"/>
  <c r="T187" i="3" s="1"/>
  <c r="P187" i="3"/>
  <c r="Q187" i="3" s="1"/>
  <c r="M187" i="3"/>
  <c r="N187" i="3" s="1"/>
  <c r="J187" i="3"/>
  <c r="K187" i="3" s="1"/>
  <c r="G187" i="3"/>
  <c r="H187" i="3" s="1"/>
  <c r="D187" i="3"/>
  <c r="E187" i="3" s="1"/>
  <c r="A187" i="3"/>
  <c r="B187" i="3" s="1"/>
  <c r="AE186" i="3"/>
  <c r="AF186" i="3" s="1"/>
  <c r="AB186" i="3"/>
  <c r="AC186" i="3" s="1"/>
  <c r="Z186" i="3"/>
  <c r="Y186" i="3"/>
  <c r="V186" i="3"/>
  <c r="W186" i="3" s="1"/>
  <c r="S186" i="3"/>
  <c r="T186" i="3" s="1"/>
  <c r="Q186" i="3"/>
  <c r="P186" i="3"/>
  <c r="N186" i="3"/>
  <c r="M186" i="3"/>
  <c r="K186" i="3"/>
  <c r="J186" i="3"/>
  <c r="G186" i="3"/>
  <c r="H186" i="3" s="1"/>
  <c r="D186" i="3"/>
  <c r="E186" i="3" s="1"/>
  <c r="A186" i="3"/>
  <c r="B186" i="3" s="1"/>
  <c r="AE185" i="3"/>
  <c r="AF185" i="3" s="1"/>
  <c r="AB185" i="3"/>
  <c r="AC185" i="3" s="1"/>
  <c r="Y185" i="3"/>
  <c r="Z185" i="3" s="1"/>
  <c r="V185" i="3"/>
  <c r="W185" i="3" s="1"/>
  <c r="S185" i="3"/>
  <c r="T185" i="3" s="1"/>
  <c r="P185" i="3"/>
  <c r="Q185" i="3" s="1"/>
  <c r="M185" i="3"/>
  <c r="N185" i="3" s="1"/>
  <c r="J185" i="3"/>
  <c r="K185" i="3" s="1"/>
  <c r="G185" i="3"/>
  <c r="H185" i="3" s="1"/>
  <c r="D185" i="3"/>
  <c r="E185" i="3" s="1"/>
  <c r="B185" i="3"/>
  <c r="A185" i="3"/>
  <c r="AF184" i="3"/>
  <c r="AE184" i="3"/>
  <c r="AB184" i="3"/>
  <c r="AC184" i="3" s="1"/>
  <c r="Y184" i="3"/>
  <c r="Z184" i="3" s="1"/>
  <c r="W184" i="3"/>
  <c r="V184" i="3"/>
  <c r="T184" i="3"/>
  <c r="S184" i="3"/>
  <c r="P184" i="3"/>
  <c r="Q184" i="3" s="1"/>
  <c r="M184" i="3"/>
  <c r="N184" i="3" s="1"/>
  <c r="K184" i="3"/>
  <c r="J184" i="3"/>
  <c r="H184" i="3"/>
  <c r="G184" i="3"/>
  <c r="D184" i="3"/>
  <c r="E184" i="3" s="1"/>
  <c r="A184" i="3"/>
  <c r="B184" i="3" s="1"/>
  <c r="AF183" i="3"/>
  <c r="AE183" i="3"/>
  <c r="AB183" i="3"/>
  <c r="AC183" i="3" s="1"/>
  <c r="Y183" i="3"/>
  <c r="Z183" i="3" s="1"/>
  <c r="V183" i="3"/>
  <c r="W183" i="3" s="1"/>
  <c r="S183" i="3"/>
  <c r="T183" i="3" s="1"/>
  <c r="P183" i="3"/>
  <c r="Q183" i="3" s="1"/>
  <c r="M183" i="3"/>
  <c r="N183" i="3" s="1"/>
  <c r="J183" i="3"/>
  <c r="K183" i="3" s="1"/>
  <c r="H183" i="3"/>
  <c r="G183" i="3"/>
  <c r="E183" i="3"/>
  <c r="D183" i="3"/>
  <c r="A183" i="3"/>
  <c r="B183" i="3" s="1"/>
  <c r="AE182" i="3"/>
  <c r="AF182" i="3" s="1"/>
  <c r="AB182" i="3"/>
  <c r="AC182" i="3" s="1"/>
  <c r="Y182" i="3"/>
  <c r="Z182" i="3" s="1"/>
  <c r="V182" i="3"/>
  <c r="W182" i="3" s="1"/>
  <c r="S182" i="3"/>
  <c r="T182" i="3" s="1"/>
  <c r="P182" i="3"/>
  <c r="Q182" i="3" s="1"/>
  <c r="M182" i="3"/>
  <c r="N182" i="3" s="1"/>
  <c r="J182" i="3"/>
  <c r="K182" i="3" s="1"/>
  <c r="G182" i="3"/>
  <c r="H182" i="3" s="1"/>
  <c r="E182" i="3"/>
  <c r="D182" i="3"/>
  <c r="B182" i="3"/>
  <c r="A182" i="3"/>
  <c r="AF181" i="3"/>
  <c r="AE181" i="3"/>
  <c r="AB181" i="3"/>
  <c r="AC181" i="3" s="1"/>
  <c r="Y181" i="3"/>
  <c r="Z181" i="3" s="1"/>
  <c r="V181" i="3"/>
  <c r="W181" i="3" s="1"/>
  <c r="S181" i="3"/>
  <c r="T181" i="3" s="1"/>
  <c r="P181" i="3"/>
  <c r="Q181" i="3" s="1"/>
  <c r="M181" i="3"/>
  <c r="N181" i="3" s="1"/>
  <c r="J181" i="3"/>
  <c r="K181" i="3" s="1"/>
  <c r="G181" i="3"/>
  <c r="H181" i="3" s="1"/>
  <c r="D181" i="3"/>
  <c r="E181" i="3" s="1"/>
  <c r="A181" i="3"/>
  <c r="B181" i="3" s="1"/>
  <c r="AE180" i="3"/>
  <c r="AF180" i="3" s="1"/>
  <c r="AB180" i="3"/>
  <c r="AC180" i="3" s="1"/>
  <c r="Y180" i="3"/>
  <c r="Z180" i="3" s="1"/>
  <c r="V180" i="3"/>
  <c r="W180" i="3" s="1"/>
  <c r="S180" i="3"/>
  <c r="T180" i="3" s="1"/>
  <c r="P180" i="3"/>
  <c r="Q180" i="3" s="1"/>
  <c r="M180" i="3"/>
  <c r="N180" i="3" s="1"/>
  <c r="K180" i="3"/>
  <c r="J180" i="3"/>
  <c r="H180" i="3"/>
  <c r="G180" i="3"/>
  <c r="D180" i="3"/>
  <c r="E180" i="3" s="1"/>
  <c r="A180" i="3"/>
  <c r="B180" i="3" s="1"/>
  <c r="AF179" i="3"/>
  <c r="AE179" i="3"/>
  <c r="AB179" i="3"/>
  <c r="AC179" i="3" s="1"/>
  <c r="Y179" i="3"/>
  <c r="Z179" i="3" s="1"/>
  <c r="V179" i="3"/>
  <c r="W179" i="3" s="1"/>
  <c r="S179" i="3"/>
  <c r="T179" i="3" s="1"/>
  <c r="P179" i="3"/>
  <c r="Q179" i="3" s="1"/>
  <c r="M179" i="3"/>
  <c r="N179" i="3" s="1"/>
  <c r="J179" i="3"/>
  <c r="K179" i="3" s="1"/>
  <c r="H179" i="3"/>
  <c r="G179" i="3"/>
  <c r="E179" i="3"/>
  <c r="D179" i="3"/>
  <c r="B179" i="3"/>
  <c r="A179" i="3"/>
  <c r="AE178" i="3"/>
  <c r="AF178" i="3" s="1"/>
  <c r="AB178" i="3"/>
  <c r="AC178" i="3" s="1"/>
  <c r="Z178" i="3"/>
  <c r="Y178" i="3"/>
  <c r="V178" i="3"/>
  <c r="W178" i="3" s="1"/>
  <c r="S178" i="3"/>
  <c r="T178" i="3" s="1"/>
  <c r="Q178" i="3"/>
  <c r="P178" i="3"/>
  <c r="N178" i="3"/>
  <c r="M178" i="3"/>
  <c r="K178" i="3"/>
  <c r="J178" i="3"/>
  <c r="G178" i="3"/>
  <c r="H178" i="3" s="1"/>
  <c r="D178" i="3"/>
  <c r="E178" i="3" s="1"/>
  <c r="A178" i="3"/>
  <c r="B178" i="3" s="1"/>
  <c r="AE177" i="3"/>
  <c r="AF177" i="3" s="1"/>
  <c r="AB177" i="3"/>
  <c r="AC177" i="3" s="1"/>
  <c r="Z177" i="3"/>
  <c r="Y177" i="3"/>
  <c r="W177" i="3"/>
  <c r="V177" i="3"/>
  <c r="T177" i="3"/>
  <c r="S177" i="3"/>
  <c r="P177" i="3"/>
  <c r="Q177" i="3" s="1"/>
  <c r="M177" i="3"/>
  <c r="N177" i="3" s="1"/>
  <c r="J177" i="3"/>
  <c r="K177" i="3" s="1"/>
  <c r="G177" i="3"/>
  <c r="H177" i="3" s="1"/>
  <c r="D177" i="3"/>
  <c r="E177" i="3" s="1"/>
  <c r="A177" i="3"/>
  <c r="B177" i="3" s="1"/>
  <c r="AE176" i="3"/>
  <c r="AF176" i="3" s="1"/>
  <c r="AB176" i="3"/>
  <c r="AC176" i="3" s="1"/>
  <c r="Y176" i="3"/>
  <c r="Z176" i="3" s="1"/>
  <c r="V176" i="3"/>
  <c r="W176" i="3" s="1"/>
  <c r="S176" i="3"/>
  <c r="T176" i="3" s="1"/>
  <c r="P176" i="3"/>
  <c r="Q176" i="3" s="1"/>
  <c r="M176" i="3"/>
  <c r="N176" i="3" s="1"/>
  <c r="J176" i="3"/>
  <c r="K176" i="3" s="1"/>
  <c r="G176" i="3"/>
  <c r="H176" i="3" s="1"/>
  <c r="D176" i="3"/>
  <c r="E176" i="3" s="1"/>
  <c r="A176" i="3"/>
  <c r="B176" i="3" s="1"/>
  <c r="AF175" i="3"/>
  <c r="AE175" i="3"/>
  <c r="AB175" i="3"/>
  <c r="AC175" i="3" s="1"/>
  <c r="Y175" i="3"/>
  <c r="Z175" i="3" s="1"/>
  <c r="V175" i="3"/>
  <c r="W175" i="3" s="1"/>
  <c r="S175" i="3"/>
  <c r="T175" i="3" s="1"/>
  <c r="P175" i="3"/>
  <c r="Q175" i="3" s="1"/>
  <c r="M175" i="3"/>
  <c r="N175" i="3" s="1"/>
  <c r="J175" i="3"/>
  <c r="K175" i="3" s="1"/>
  <c r="G175" i="3"/>
  <c r="H175" i="3" s="1"/>
  <c r="D175" i="3"/>
  <c r="E175" i="3" s="1"/>
  <c r="A175" i="3"/>
  <c r="B175" i="3" s="1"/>
  <c r="AE174" i="3"/>
  <c r="AF174" i="3" s="1"/>
  <c r="AB174" i="3"/>
  <c r="AC174" i="3" s="1"/>
  <c r="Z174" i="3"/>
  <c r="Y174" i="3"/>
  <c r="W174" i="3"/>
  <c r="V174" i="3"/>
  <c r="S174" i="3"/>
  <c r="T174" i="3" s="1"/>
  <c r="P174" i="3"/>
  <c r="Q174" i="3" s="1"/>
  <c r="M174" i="3"/>
  <c r="N174" i="3" s="1"/>
  <c r="J174" i="3"/>
  <c r="K174" i="3" s="1"/>
  <c r="G174" i="3"/>
  <c r="H174" i="3" s="1"/>
  <c r="D174" i="3"/>
  <c r="E174" i="3" s="1"/>
  <c r="A174" i="3"/>
  <c r="B174" i="3" s="1"/>
  <c r="AE173" i="3"/>
  <c r="AF173" i="3" s="1"/>
  <c r="AB173" i="3"/>
  <c r="AC173" i="3" s="1"/>
  <c r="Z173" i="3"/>
  <c r="Y173" i="3"/>
  <c r="W173" i="3"/>
  <c r="V173" i="3"/>
  <c r="T173" i="3"/>
  <c r="S173" i="3"/>
  <c r="P173" i="3"/>
  <c r="Q173" i="3" s="1"/>
  <c r="M173" i="3"/>
  <c r="N173" i="3" s="1"/>
  <c r="J173" i="3"/>
  <c r="K173" i="3" s="1"/>
  <c r="G173" i="3"/>
  <c r="H173" i="3" s="1"/>
  <c r="D173" i="3"/>
  <c r="E173" i="3" s="1"/>
  <c r="B173" i="3"/>
  <c r="A173" i="3"/>
  <c r="AF172" i="3"/>
  <c r="AE172" i="3"/>
  <c r="AB172" i="3"/>
  <c r="AC172" i="3" s="1"/>
  <c r="Y172" i="3"/>
  <c r="Z172" i="3" s="1"/>
  <c r="W172" i="3"/>
  <c r="V172" i="3"/>
  <c r="T172" i="3"/>
  <c r="S172" i="3"/>
  <c r="Q172" i="3"/>
  <c r="P172" i="3"/>
  <c r="M172" i="3"/>
  <c r="N172" i="3" s="1"/>
  <c r="J172" i="3"/>
  <c r="K172" i="3" s="1"/>
  <c r="G172" i="3"/>
  <c r="H172" i="3" s="1"/>
  <c r="D172" i="3"/>
  <c r="E172" i="3" s="1"/>
  <c r="A172" i="3"/>
  <c r="B172" i="3" s="1"/>
  <c r="AF171" i="3"/>
  <c r="AE171" i="3"/>
  <c r="AB171" i="3"/>
  <c r="AC171" i="3" s="1"/>
  <c r="Y171" i="3"/>
  <c r="Z171" i="3" s="1"/>
  <c r="V171" i="3"/>
  <c r="W171" i="3" s="1"/>
  <c r="T171" i="3"/>
  <c r="S171" i="3"/>
  <c r="Q171" i="3"/>
  <c r="P171" i="3"/>
  <c r="M171" i="3"/>
  <c r="N171" i="3" s="1"/>
  <c r="J171" i="3"/>
  <c r="K171" i="3" s="1"/>
  <c r="H171" i="3"/>
  <c r="G171" i="3"/>
  <c r="E171" i="3"/>
  <c r="D171" i="3"/>
  <c r="A171" i="3"/>
  <c r="B171" i="3" s="1"/>
  <c r="AE170" i="3"/>
  <c r="AF170" i="3" s="1"/>
  <c r="AB170" i="3"/>
  <c r="AC170" i="3" s="1"/>
  <c r="Y170" i="3"/>
  <c r="Z170" i="3" s="1"/>
  <c r="V170" i="3"/>
  <c r="W170" i="3" s="1"/>
  <c r="S170" i="3"/>
  <c r="T170" i="3" s="1"/>
  <c r="P170" i="3"/>
  <c r="Q170" i="3" s="1"/>
  <c r="M170" i="3"/>
  <c r="N170" i="3" s="1"/>
  <c r="J170" i="3"/>
  <c r="K170" i="3" s="1"/>
  <c r="G170" i="3"/>
  <c r="H170" i="3" s="1"/>
  <c r="E170" i="3"/>
  <c r="D170" i="3"/>
  <c r="B170" i="3"/>
  <c r="A170" i="3"/>
  <c r="AE169" i="3"/>
  <c r="AF169" i="3" s="1"/>
  <c r="AB169" i="3"/>
  <c r="AC169" i="3" s="1"/>
  <c r="Z169" i="3"/>
  <c r="Y169" i="3"/>
  <c r="W169" i="3"/>
  <c r="V169" i="3"/>
  <c r="S169" i="3"/>
  <c r="T169" i="3" s="1"/>
  <c r="P169" i="3"/>
  <c r="Q169" i="3" s="1"/>
  <c r="N169" i="3"/>
  <c r="M169" i="3"/>
  <c r="J169" i="3"/>
  <c r="K169" i="3" s="1"/>
  <c r="G169" i="3"/>
  <c r="H169" i="3" s="1"/>
  <c r="D169" i="3"/>
  <c r="E169" i="3" s="1"/>
  <c r="B169" i="3"/>
  <c r="A169" i="3"/>
  <c r="AF168" i="3"/>
  <c r="AE168" i="3"/>
  <c r="AB168" i="3"/>
  <c r="AC168" i="3" s="1"/>
  <c r="Y168" i="3"/>
  <c r="Z168" i="3" s="1"/>
  <c r="W168" i="3"/>
  <c r="V168" i="3"/>
  <c r="T168" i="3"/>
  <c r="S168" i="3"/>
  <c r="Q168" i="3"/>
  <c r="P168" i="3"/>
  <c r="M168" i="3"/>
  <c r="N168" i="3" s="1"/>
  <c r="J168" i="3"/>
  <c r="K168" i="3" s="1"/>
  <c r="G168" i="3"/>
  <c r="H168" i="3" s="1"/>
  <c r="D168" i="3"/>
  <c r="E168" i="3" s="1"/>
  <c r="A168" i="3"/>
  <c r="B168" i="3" s="1"/>
  <c r="AF167" i="3"/>
  <c r="AE167" i="3"/>
  <c r="AB167" i="3"/>
  <c r="AC167" i="3" s="1"/>
  <c r="Y167" i="3"/>
  <c r="Z167" i="3" s="1"/>
  <c r="V167" i="3"/>
  <c r="W167" i="3" s="1"/>
  <c r="T167" i="3"/>
  <c r="S167" i="3"/>
  <c r="Q167" i="3"/>
  <c r="P167" i="3"/>
  <c r="N167" i="3"/>
  <c r="M167" i="3"/>
  <c r="J167" i="3"/>
  <c r="K167" i="3" s="1"/>
  <c r="G167" i="3"/>
  <c r="H167" i="3" s="1"/>
  <c r="D167" i="3"/>
  <c r="E167" i="3" s="1"/>
  <c r="B167" i="3"/>
  <c r="A167" i="3"/>
  <c r="AE166" i="3"/>
  <c r="AF166" i="3" s="1"/>
  <c r="AB166" i="3"/>
  <c r="AC166" i="3" s="1"/>
  <c r="Z166" i="3"/>
  <c r="Y166" i="3"/>
  <c r="V166" i="3"/>
  <c r="W166" i="3" s="1"/>
  <c r="S166" i="3"/>
  <c r="T166" i="3" s="1"/>
  <c r="Q166" i="3"/>
  <c r="P166" i="3"/>
  <c r="M166" i="3"/>
  <c r="N166" i="3" s="1"/>
  <c r="J166" i="3"/>
  <c r="K166" i="3" s="1"/>
  <c r="G166" i="3"/>
  <c r="H166" i="3" s="1"/>
  <c r="E166" i="3"/>
  <c r="D166" i="3"/>
  <c r="A166" i="3"/>
  <c r="B166" i="3" s="1"/>
  <c r="AE165" i="3"/>
  <c r="AF165" i="3" s="1"/>
  <c r="AB165" i="3"/>
  <c r="AC165" i="3" s="1"/>
  <c r="Y165" i="3"/>
  <c r="Z165" i="3" s="1"/>
  <c r="V165" i="3"/>
  <c r="W165" i="3" s="1"/>
  <c r="T165" i="3"/>
  <c r="S165" i="3"/>
  <c r="P165" i="3"/>
  <c r="Q165" i="3" s="1"/>
  <c r="M165" i="3"/>
  <c r="N165" i="3" s="1"/>
  <c r="J165" i="3"/>
  <c r="K165" i="3" s="1"/>
  <c r="H165" i="3"/>
  <c r="G165" i="3"/>
  <c r="E165" i="3"/>
  <c r="D165" i="3"/>
  <c r="A165" i="3"/>
  <c r="B165" i="3" s="1"/>
  <c r="AE164" i="3"/>
  <c r="AF164" i="3" s="1"/>
  <c r="AB164" i="3"/>
  <c r="AC164" i="3" s="1"/>
  <c r="Y164" i="3"/>
  <c r="Z164" i="3" s="1"/>
  <c r="W164" i="3"/>
  <c r="V164" i="3"/>
  <c r="S164" i="3"/>
  <c r="T164" i="3" s="1"/>
  <c r="P164" i="3"/>
  <c r="Q164" i="3" s="1"/>
  <c r="M164" i="3"/>
  <c r="N164" i="3" s="1"/>
  <c r="J164" i="3"/>
  <c r="K164" i="3" s="1"/>
  <c r="G164" i="3"/>
  <c r="H164" i="3" s="1"/>
  <c r="D164" i="3"/>
  <c r="E164" i="3" s="1"/>
  <c r="A164" i="3"/>
  <c r="B164" i="3" s="1"/>
  <c r="AF163" i="3"/>
  <c r="AE163" i="3"/>
  <c r="AB163" i="3"/>
  <c r="AC163" i="3" s="1"/>
  <c r="Y163" i="3"/>
  <c r="Z163" i="3" s="1"/>
  <c r="V163" i="3"/>
  <c r="W163" i="3" s="1"/>
  <c r="S163" i="3"/>
  <c r="T163" i="3" s="1"/>
  <c r="P163" i="3"/>
  <c r="Q163" i="3" s="1"/>
  <c r="M163" i="3"/>
  <c r="N163" i="3" s="1"/>
  <c r="J163" i="3"/>
  <c r="K163" i="3" s="1"/>
  <c r="H163" i="3"/>
  <c r="G163" i="3"/>
  <c r="D163" i="3"/>
  <c r="E163" i="3" s="1"/>
  <c r="A163" i="3"/>
  <c r="B163" i="3" s="1"/>
  <c r="AE162" i="3"/>
  <c r="AF162" i="3" s="1"/>
  <c r="AB162" i="3"/>
  <c r="AC162" i="3" s="1"/>
  <c r="Y162" i="3"/>
  <c r="Z162" i="3" s="1"/>
  <c r="V162" i="3"/>
  <c r="W162" i="3" s="1"/>
  <c r="S162" i="3"/>
  <c r="T162" i="3" s="1"/>
  <c r="Q162" i="3"/>
  <c r="P162" i="3"/>
  <c r="M162" i="3"/>
  <c r="N162" i="3" s="1"/>
  <c r="J162" i="3"/>
  <c r="K162" i="3" s="1"/>
  <c r="G162" i="3"/>
  <c r="H162" i="3" s="1"/>
  <c r="D162" i="3"/>
  <c r="E162" i="3" s="1"/>
  <c r="A162" i="3"/>
  <c r="B162" i="3" s="1"/>
  <c r="AE161" i="3"/>
  <c r="AF161" i="3" s="1"/>
  <c r="AB161" i="3"/>
  <c r="AC161" i="3" s="1"/>
  <c r="Z161" i="3"/>
  <c r="Y161" i="3"/>
  <c r="V161" i="3"/>
  <c r="W161" i="3" s="1"/>
  <c r="S161" i="3"/>
  <c r="T161" i="3" s="1"/>
  <c r="P161" i="3"/>
  <c r="Q161" i="3" s="1"/>
  <c r="M161" i="3"/>
  <c r="N161" i="3" s="1"/>
  <c r="J161" i="3"/>
  <c r="K161" i="3" s="1"/>
  <c r="G161" i="3"/>
  <c r="H161" i="3" s="1"/>
  <c r="D161" i="3"/>
  <c r="E161" i="3" s="1"/>
  <c r="B161" i="3"/>
  <c r="A161" i="3"/>
  <c r="AE160" i="3"/>
  <c r="AF160" i="3" s="1"/>
  <c r="AB160" i="3"/>
  <c r="AC160" i="3" s="1"/>
  <c r="Z160" i="3"/>
  <c r="Y160" i="3"/>
  <c r="V160" i="3"/>
  <c r="W160" i="3" s="1"/>
  <c r="S160" i="3"/>
  <c r="T160" i="3" s="1"/>
  <c r="Q160" i="3"/>
  <c r="P160" i="3"/>
  <c r="M160" i="3"/>
  <c r="N160" i="3" s="1"/>
  <c r="J160" i="3"/>
  <c r="K160" i="3" s="1"/>
  <c r="G160" i="3"/>
  <c r="H160" i="3" s="1"/>
  <c r="E160" i="3"/>
  <c r="D160" i="3"/>
  <c r="B160" i="3"/>
  <c r="A160" i="3"/>
  <c r="AE159" i="3"/>
  <c r="AF159" i="3" s="1"/>
  <c r="AB159" i="3"/>
  <c r="AC159" i="3" s="1"/>
  <c r="Z159" i="3"/>
  <c r="Y159" i="3"/>
  <c r="V159" i="3"/>
  <c r="W159" i="3" s="1"/>
  <c r="S159" i="3"/>
  <c r="T159" i="3" s="1"/>
  <c r="P159" i="3"/>
  <c r="Q159" i="3" s="1"/>
  <c r="N159" i="3"/>
  <c r="M159" i="3"/>
  <c r="K159" i="3"/>
  <c r="J159" i="3"/>
  <c r="G159" i="3"/>
  <c r="H159" i="3" s="1"/>
  <c r="D159" i="3"/>
  <c r="E159" i="3" s="1"/>
  <c r="B159" i="3"/>
  <c r="A159" i="3"/>
  <c r="AE158" i="3"/>
  <c r="AF158" i="3" s="1"/>
  <c r="AB158" i="3"/>
  <c r="AC158" i="3" s="1"/>
  <c r="Y158" i="3"/>
  <c r="Z158" i="3" s="1"/>
  <c r="V158" i="3"/>
  <c r="W158" i="3" s="1"/>
  <c r="S158" i="3"/>
  <c r="T158" i="3" s="1"/>
  <c r="P158" i="3"/>
  <c r="Q158" i="3" s="1"/>
  <c r="M158" i="3"/>
  <c r="N158" i="3" s="1"/>
  <c r="J158" i="3"/>
  <c r="K158" i="3" s="1"/>
  <c r="G158" i="3"/>
  <c r="H158" i="3" s="1"/>
  <c r="E158" i="3"/>
  <c r="D158" i="3"/>
  <c r="A158" i="3"/>
  <c r="B158" i="3" s="1"/>
  <c r="AE157" i="3"/>
  <c r="AF157" i="3" s="1"/>
  <c r="AB157" i="3"/>
  <c r="AC157" i="3" s="1"/>
  <c r="Y157" i="3"/>
  <c r="Z157" i="3" s="1"/>
  <c r="V157" i="3"/>
  <c r="W157" i="3" s="1"/>
  <c r="T157" i="3"/>
  <c r="S157" i="3"/>
  <c r="P157" i="3"/>
  <c r="Q157" i="3" s="1"/>
  <c r="M157" i="3"/>
  <c r="N157" i="3" s="1"/>
  <c r="J157" i="3"/>
  <c r="K157" i="3" s="1"/>
  <c r="H157" i="3"/>
  <c r="G157" i="3"/>
  <c r="E157" i="3"/>
  <c r="D157" i="3"/>
  <c r="A157" i="3"/>
  <c r="B157" i="3" s="1"/>
  <c r="AE156" i="3"/>
  <c r="AF156" i="3" s="1"/>
  <c r="AB156" i="3"/>
  <c r="AC156" i="3" s="1"/>
  <c r="Y156" i="3"/>
  <c r="Z156" i="3" s="1"/>
  <c r="W156" i="3"/>
  <c r="V156" i="3"/>
  <c r="S156" i="3"/>
  <c r="T156" i="3" s="1"/>
  <c r="P156" i="3"/>
  <c r="Q156" i="3" s="1"/>
  <c r="M156" i="3"/>
  <c r="N156" i="3" s="1"/>
  <c r="J156" i="3"/>
  <c r="K156" i="3" s="1"/>
  <c r="G156" i="3"/>
  <c r="H156" i="3" s="1"/>
  <c r="D156" i="3"/>
  <c r="E156" i="3" s="1"/>
  <c r="A156" i="3"/>
  <c r="B156" i="3" s="1"/>
  <c r="AF155" i="3"/>
  <c r="AE155" i="3"/>
  <c r="AB155" i="3"/>
  <c r="AC155" i="3" s="1"/>
  <c r="Y155" i="3"/>
  <c r="Z155" i="3" s="1"/>
  <c r="V155" i="3"/>
  <c r="W155" i="3" s="1"/>
  <c r="S155" i="3"/>
  <c r="T155" i="3" s="1"/>
  <c r="P155" i="3"/>
  <c r="Q155" i="3" s="1"/>
  <c r="M155" i="3"/>
  <c r="N155" i="3" s="1"/>
  <c r="J155" i="3"/>
  <c r="K155" i="3" s="1"/>
  <c r="H155" i="3"/>
  <c r="G155" i="3"/>
  <c r="D155" i="3"/>
  <c r="E155" i="3" s="1"/>
  <c r="A155" i="3"/>
  <c r="B155" i="3" s="1"/>
  <c r="AE154" i="3"/>
  <c r="AF154" i="3" s="1"/>
  <c r="AB154" i="3"/>
  <c r="AC154" i="3" s="1"/>
  <c r="Y154" i="3"/>
  <c r="Z154" i="3" s="1"/>
  <c r="V154" i="3"/>
  <c r="W154" i="3" s="1"/>
  <c r="S154" i="3"/>
  <c r="T154" i="3" s="1"/>
  <c r="Q154" i="3"/>
  <c r="P154" i="3"/>
  <c r="M154" i="3"/>
  <c r="N154" i="3" s="1"/>
  <c r="J154" i="3"/>
  <c r="K154" i="3" s="1"/>
  <c r="G154" i="3"/>
  <c r="H154" i="3" s="1"/>
  <c r="D154" i="3"/>
  <c r="E154" i="3" s="1"/>
  <c r="A154" i="3"/>
  <c r="B154" i="3" s="1"/>
  <c r="AE153" i="3"/>
  <c r="AF153" i="3" s="1"/>
  <c r="AB153" i="3"/>
  <c r="AC153" i="3" s="1"/>
  <c r="Z153" i="3"/>
  <c r="Y153" i="3"/>
  <c r="V153" i="3"/>
  <c r="W153" i="3" s="1"/>
  <c r="S153" i="3"/>
  <c r="T153" i="3" s="1"/>
  <c r="P153" i="3"/>
  <c r="Q153" i="3" s="1"/>
  <c r="M153" i="3"/>
  <c r="N153" i="3" s="1"/>
  <c r="J153" i="3"/>
  <c r="K153" i="3" s="1"/>
  <c r="G153" i="3"/>
  <c r="H153" i="3" s="1"/>
  <c r="D153" i="3"/>
  <c r="E153" i="3" s="1"/>
  <c r="B153" i="3"/>
  <c r="A153" i="3"/>
  <c r="AE152" i="3"/>
  <c r="AF152" i="3" s="1"/>
  <c r="AB152" i="3"/>
  <c r="AC152" i="3" s="1"/>
  <c r="Z152" i="3"/>
  <c r="Y152" i="3"/>
  <c r="V152" i="3"/>
  <c r="W152" i="3" s="1"/>
  <c r="S152" i="3"/>
  <c r="T152" i="3" s="1"/>
  <c r="Q152" i="3"/>
  <c r="P152" i="3"/>
  <c r="M152" i="3"/>
  <c r="N152" i="3" s="1"/>
  <c r="J152" i="3"/>
  <c r="K152" i="3" s="1"/>
  <c r="G152" i="3"/>
  <c r="H152" i="3" s="1"/>
  <c r="E152" i="3"/>
  <c r="D152" i="3"/>
  <c r="B152" i="3"/>
  <c r="A152" i="3"/>
  <c r="AE151" i="3"/>
  <c r="AF151" i="3" s="1"/>
  <c r="AB151" i="3"/>
  <c r="AC151" i="3" s="1"/>
  <c r="Z151" i="3"/>
  <c r="Y151" i="3"/>
  <c r="V151" i="3"/>
  <c r="W151" i="3" s="1"/>
  <c r="S151" i="3"/>
  <c r="T151" i="3" s="1"/>
  <c r="P151" i="3"/>
  <c r="Q151" i="3" s="1"/>
  <c r="N151" i="3"/>
  <c r="M151" i="3"/>
  <c r="K151" i="3"/>
  <c r="J151" i="3"/>
  <c r="G151" i="3"/>
  <c r="H151" i="3" s="1"/>
  <c r="D151" i="3"/>
  <c r="E151" i="3" s="1"/>
  <c r="B151" i="3"/>
  <c r="A151" i="3"/>
  <c r="AE150" i="3"/>
  <c r="AF150" i="3" s="1"/>
  <c r="AB150" i="3"/>
  <c r="AC150" i="3" s="1"/>
  <c r="Y150" i="3"/>
  <c r="Z150" i="3" s="1"/>
  <c r="V150" i="3"/>
  <c r="W150" i="3" s="1"/>
  <c r="S150" i="3"/>
  <c r="T150" i="3" s="1"/>
  <c r="P150" i="3"/>
  <c r="Q150" i="3" s="1"/>
  <c r="M150" i="3"/>
  <c r="N150" i="3" s="1"/>
  <c r="J150" i="3"/>
  <c r="K150" i="3" s="1"/>
  <c r="G150" i="3"/>
  <c r="H150" i="3" s="1"/>
  <c r="E150" i="3"/>
  <c r="D150" i="3"/>
  <c r="A150" i="3"/>
  <c r="B150" i="3" s="1"/>
  <c r="AE149" i="3"/>
  <c r="AF149" i="3" s="1"/>
  <c r="AB149" i="3"/>
  <c r="AC149" i="3" s="1"/>
  <c r="Y149" i="3"/>
  <c r="Z149" i="3" s="1"/>
  <c r="V149" i="3"/>
  <c r="W149" i="3" s="1"/>
  <c r="T149" i="3"/>
  <c r="S149" i="3"/>
  <c r="P149" i="3"/>
  <c r="Q149" i="3" s="1"/>
  <c r="M149" i="3"/>
  <c r="N149" i="3" s="1"/>
  <c r="J149" i="3"/>
  <c r="K149" i="3" s="1"/>
  <c r="H149" i="3"/>
  <c r="G149" i="3"/>
  <c r="E149" i="3"/>
  <c r="D149" i="3"/>
  <c r="A149" i="3"/>
  <c r="B149" i="3" s="1"/>
  <c r="AE148" i="3"/>
  <c r="AF148" i="3" s="1"/>
  <c r="AB148" i="3"/>
  <c r="AC148" i="3" s="1"/>
  <c r="Y148" i="3"/>
  <c r="Z148" i="3" s="1"/>
  <c r="W148" i="3"/>
  <c r="V148" i="3"/>
  <c r="S148" i="3"/>
  <c r="T148" i="3" s="1"/>
  <c r="P148" i="3"/>
  <c r="Q148" i="3" s="1"/>
  <c r="M148" i="3"/>
  <c r="N148" i="3" s="1"/>
  <c r="J148" i="3"/>
  <c r="K148" i="3" s="1"/>
  <c r="G148" i="3"/>
  <c r="H148" i="3" s="1"/>
  <c r="D148" i="3"/>
  <c r="E148" i="3" s="1"/>
  <c r="A148" i="3"/>
  <c r="B148" i="3" s="1"/>
  <c r="AF147" i="3"/>
  <c r="AE147" i="3"/>
  <c r="AB147" i="3"/>
  <c r="AC147" i="3" s="1"/>
  <c r="Y147" i="3"/>
  <c r="Z147" i="3" s="1"/>
  <c r="V147" i="3"/>
  <c r="W147" i="3" s="1"/>
  <c r="S147" i="3"/>
  <c r="T147" i="3" s="1"/>
  <c r="P147" i="3"/>
  <c r="Q147" i="3" s="1"/>
  <c r="M147" i="3"/>
  <c r="N147" i="3" s="1"/>
  <c r="J147" i="3"/>
  <c r="K147" i="3" s="1"/>
  <c r="H147" i="3"/>
  <c r="G147" i="3"/>
  <c r="D147" i="3"/>
  <c r="E147" i="3" s="1"/>
  <c r="A147" i="3"/>
  <c r="B147" i="3" s="1"/>
  <c r="AE146" i="3"/>
  <c r="AF146" i="3" s="1"/>
  <c r="AB146" i="3"/>
  <c r="AC146" i="3" s="1"/>
  <c r="Y146" i="3"/>
  <c r="Z146" i="3" s="1"/>
  <c r="V146" i="3"/>
  <c r="W146" i="3" s="1"/>
  <c r="S146" i="3"/>
  <c r="T146" i="3" s="1"/>
  <c r="Q146" i="3"/>
  <c r="P146" i="3"/>
  <c r="M146" i="3"/>
  <c r="N146" i="3" s="1"/>
  <c r="J146" i="3"/>
  <c r="K146" i="3" s="1"/>
  <c r="G146" i="3"/>
  <c r="H146" i="3" s="1"/>
  <c r="D146" i="3"/>
  <c r="E146" i="3" s="1"/>
  <c r="A146" i="3"/>
  <c r="B146" i="3" s="1"/>
  <c r="AE145" i="3"/>
  <c r="AF145" i="3" s="1"/>
  <c r="AB145" i="3"/>
  <c r="AC145" i="3" s="1"/>
  <c r="Z145" i="3"/>
  <c r="Y145" i="3"/>
  <c r="V145" i="3"/>
  <c r="W145" i="3" s="1"/>
  <c r="S145" i="3"/>
  <c r="T145" i="3" s="1"/>
  <c r="P145" i="3"/>
  <c r="Q145" i="3" s="1"/>
  <c r="M145" i="3"/>
  <c r="N145" i="3" s="1"/>
  <c r="J145" i="3"/>
  <c r="K145" i="3" s="1"/>
  <c r="G145" i="3"/>
  <c r="H145" i="3" s="1"/>
  <c r="D145" i="3"/>
  <c r="E145" i="3" s="1"/>
  <c r="B145" i="3"/>
  <c r="A145" i="3"/>
  <c r="AE144" i="3"/>
  <c r="AF144" i="3" s="1"/>
  <c r="AB144" i="3"/>
  <c r="AC144" i="3" s="1"/>
  <c r="Z144" i="3"/>
  <c r="Y144" i="3"/>
  <c r="V144" i="3"/>
  <c r="W144" i="3" s="1"/>
  <c r="S144" i="3"/>
  <c r="T144" i="3" s="1"/>
  <c r="Q144" i="3"/>
  <c r="P144" i="3"/>
  <c r="M144" i="3"/>
  <c r="N144" i="3" s="1"/>
  <c r="J144" i="3"/>
  <c r="K144" i="3" s="1"/>
  <c r="G144" i="3"/>
  <c r="H144" i="3" s="1"/>
  <c r="E144" i="3"/>
  <c r="D144" i="3"/>
  <c r="B144" i="3"/>
  <c r="A144" i="3"/>
  <c r="AE143" i="3"/>
  <c r="AF143" i="3" s="1"/>
  <c r="AB143" i="3"/>
  <c r="AC143" i="3" s="1"/>
  <c r="Z143" i="3"/>
  <c r="Y143" i="3"/>
  <c r="V143" i="3"/>
  <c r="W143" i="3" s="1"/>
  <c r="S143" i="3"/>
  <c r="T143" i="3" s="1"/>
  <c r="P143" i="3"/>
  <c r="Q143" i="3" s="1"/>
  <c r="N143" i="3"/>
  <c r="M143" i="3"/>
  <c r="K143" i="3"/>
  <c r="J143" i="3"/>
  <c r="G143" i="3"/>
  <c r="H143" i="3" s="1"/>
  <c r="D143" i="3"/>
  <c r="E143" i="3" s="1"/>
  <c r="B143" i="3"/>
  <c r="A143" i="3"/>
  <c r="AE142" i="3"/>
  <c r="AF142" i="3" s="1"/>
  <c r="AB142" i="3"/>
  <c r="AC142" i="3" s="1"/>
  <c r="Y142" i="3"/>
  <c r="Z142" i="3" s="1"/>
  <c r="V142" i="3"/>
  <c r="W142" i="3" s="1"/>
  <c r="S142" i="3"/>
  <c r="T142" i="3" s="1"/>
  <c r="P142" i="3"/>
  <c r="Q142" i="3" s="1"/>
  <c r="M142" i="3"/>
  <c r="N142" i="3" s="1"/>
  <c r="J142" i="3"/>
  <c r="K142" i="3" s="1"/>
  <c r="G142" i="3"/>
  <c r="H142" i="3" s="1"/>
  <c r="E142" i="3"/>
  <c r="D142" i="3"/>
  <c r="A142" i="3"/>
  <c r="B142" i="3" s="1"/>
  <c r="AE141" i="3"/>
  <c r="AF141" i="3" s="1"/>
  <c r="AB141" i="3"/>
  <c r="AC141" i="3" s="1"/>
  <c r="Y141" i="3"/>
  <c r="Z141" i="3" s="1"/>
  <c r="V141" i="3"/>
  <c r="W141" i="3" s="1"/>
  <c r="T141" i="3"/>
  <c r="S141" i="3"/>
  <c r="P141" i="3"/>
  <c r="Q141" i="3" s="1"/>
  <c r="M141" i="3"/>
  <c r="N141" i="3" s="1"/>
  <c r="J141" i="3"/>
  <c r="K141" i="3" s="1"/>
  <c r="H141" i="3"/>
  <c r="G141" i="3"/>
  <c r="E141" i="3"/>
  <c r="D141" i="3"/>
  <c r="A141" i="3"/>
  <c r="B141" i="3" s="1"/>
  <c r="AE140" i="3"/>
  <c r="AF140" i="3" s="1"/>
  <c r="AB140" i="3"/>
  <c r="AC140" i="3" s="1"/>
  <c r="Y140" i="3"/>
  <c r="Z140" i="3" s="1"/>
  <c r="W140" i="3"/>
  <c r="V140" i="3"/>
  <c r="S140" i="3"/>
  <c r="T140" i="3" s="1"/>
  <c r="P140" i="3"/>
  <c r="Q140" i="3" s="1"/>
  <c r="M140" i="3"/>
  <c r="N140" i="3" s="1"/>
  <c r="J140" i="3"/>
  <c r="K140" i="3" s="1"/>
  <c r="G140" i="3"/>
  <c r="H140" i="3" s="1"/>
  <c r="D140" i="3"/>
  <c r="E140" i="3" s="1"/>
  <c r="A140" i="3"/>
  <c r="B140" i="3" s="1"/>
  <c r="AF139" i="3"/>
  <c r="AE139" i="3"/>
  <c r="AB139" i="3"/>
  <c r="AC139" i="3" s="1"/>
  <c r="Y139" i="3"/>
  <c r="Z139" i="3" s="1"/>
  <c r="V139" i="3"/>
  <c r="W139" i="3" s="1"/>
  <c r="S139" i="3"/>
  <c r="T139" i="3" s="1"/>
  <c r="P139" i="3"/>
  <c r="Q139" i="3" s="1"/>
  <c r="M139" i="3"/>
  <c r="N139" i="3" s="1"/>
  <c r="J139" i="3"/>
  <c r="K139" i="3" s="1"/>
  <c r="H139" i="3"/>
  <c r="G139" i="3"/>
  <c r="D139" i="3"/>
  <c r="E139" i="3" s="1"/>
  <c r="A139" i="3"/>
  <c r="B139" i="3" s="1"/>
  <c r="AE138" i="3"/>
  <c r="AF138" i="3" s="1"/>
  <c r="AB138" i="3"/>
  <c r="AC138" i="3" s="1"/>
  <c r="Y138" i="3"/>
  <c r="Z138" i="3" s="1"/>
  <c r="V138" i="3"/>
  <c r="W138" i="3" s="1"/>
  <c r="S138" i="3"/>
  <c r="T138" i="3" s="1"/>
  <c r="Q138" i="3"/>
  <c r="P138" i="3"/>
  <c r="M138" i="3"/>
  <c r="N138" i="3" s="1"/>
  <c r="J138" i="3"/>
  <c r="K138" i="3" s="1"/>
  <c r="G138" i="3"/>
  <c r="H138" i="3" s="1"/>
  <c r="D138" i="3"/>
  <c r="E138" i="3" s="1"/>
  <c r="A138" i="3"/>
  <c r="B138" i="3" s="1"/>
  <c r="AE137" i="3"/>
  <c r="AF137" i="3" s="1"/>
  <c r="AB137" i="3"/>
  <c r="AC137" i="3" s="1"/>
  <c r="Z137" i="3"/>
  <c r="Y137" i="3"/>
  <c r="V137" i="3"/>
  <c r="W137" i="3" s="1"/>
  <c r="S137" i="3"/>
  <c r="T137" i="3" s="1"/>
  <c r="P137" i="3"/>
  <c r="Q137" i="3" s="1"/>
  <c r="M137" i="3"/>
  <c r="N137" i="3" s="1"/>
  <c r="J137" i="3"/>
  <c r="K137" i="3" s="1"/>
  <c r="G137" i="3"/>
  <c r="H137" i="3" s="1"/>
  <c r="D137" i="3"/>
  <c r="E137" i="3" s="1"/>
  <c r="B137" i="3"/>
  <c r="A137" i="3"/>
  <c r="AE136" i="3"/>
  <c r="AF136" i="3" s="1"/>
  <c r="AB136" i="3"/>
  <c r="AC136" i="3" s="1"/>
  <c r="Z136" i="3"/>
  <c r="Y136" i="3"/>
  <c r="V136" i="3"/>
  <c r="W136" i="3" s="1"/>
  <c r="S136" i="3"/>
  <c r="T136" i="3" s="1"/>
  <c r="Q136" i="3"/>
  <c r="P136" i="3"/>
  <c r="M136" i="3"/>
  <c r="N136" i="3" s="1"/>
  <c r="J136" i="3"/>
  <c r="K136" i="3" s="1"/>
  <c r="G136" i="3"/>
  <c r="H136" i="3" s="1"/>
  <c r="E136" i="3"/>
  <c r="D136" i="3"/>
  <c r="B136" i="3"/>
  <c r="A136" i="3"/>
  <c r="AE135" i="3"/>
  <c r="AF135" i="3" s="1"/>
  <c r="AB135" i="3"/>
  <c r="AC135" i="3" s="1"/>
  <c r="Z135" i="3"/>
  <c r="Y135" i="3"/>
  <c r="V135" i="3"/>
  <c r="W135" i="3" s="1"/>
  <c r="S135" i="3"/>
  <c r="T135" i="3" s="1"/>
  <c r="P135" i="3"/>
  <c r="Q135" i="3" s="1"/>
  <c r="N135" i="3"/>
  <c r="M135" i="3"/>
  <c r="K135" i="3"/>
  <c r="J135" i="3"/>
  <c r="G135" i="3"/>
  <c r="H135" i="3" s="1"/>
  <c r="D135" i="3"/>
  <c r="E135" i="3" s="1"/>
  <c r="B135" i="3"/>
  <c r="A135" i="3"/>
  <c r="AE134" i="3"/>
  <c r="AF134" i="3" s="1"/>
  <c r="AB134" i="3"/>
  <c r="AC134" i="3" s="1"/>
  <c r="Y134" i="3"/>
  <c r="Z134" i="3" s="1"/>
  <c r="V134" i="3"/>
  <c r="W134" i="3" s="1"/>
  <c r="S134" i="3"/>
  <c r="T134" i="3" s="1"/>
  <c r="P134" i="3"/>
  <c r="Q134" i="3" s="1"/>
  <c r="M134" i="3"/>
  <c r="N134" i="3" s="1"/>
  <c r="J134" i="3"/>
  <c r="K134" i="3" s="1"/>
  <c r="G134" i="3"/>
  <c r="H134" i="3" s="1"/>
  <c r="E134" i="3"/>
  <c r="D134" i="3"/>
  <c r="A134" i="3"/>
  <c r="B134" i="3" s="1"/>
  <c r="AE133" i="3"/>
  <c r="AF133" i="3" s="1"/>
  <c r="AB133" i="3"/>
  <c r="AC133" i="3" s="1"/>
  <c r="Y133" i="3"/>
  <c r="Z133" i="3" s="1"/>
  <c r="V133" i="3"/>
  <c r="W133" i="3" s="1"/>
  <c r="T133" i="3"/>
  <c r="S133" i="3"/>
  <c r="P133" i="3"/>
  <c r="Q133" i="3" s="1"/>
  <c r="M133" i="3"/>
  <c r="N133" i="3" s="1"/>
  <c r="J133" i="3"/>
  <c r="K133" i="3" s="1"/>
  <c r="H133" i="3"/>
  <c r="G133" i="3"/>
  <c r="E133" i="3"/>
  <c r="D133" i="3"/>
  <c r="A133" i="3"/>
  <c r="B133" i="3" s="1"/>
  <c r="AE132" i="3"/>
  <c r="AF132" i="3" s="1"/>
  <c r="AB132" i="3"/>
  <c r="AC132" i="3" s="1"/>
  <c r="Y132" i="3"/>
  <c r="Z132" i="3" s="1"/>
  <c r="W132" i="3"/>
  <c r="V132" i="3"/>
  <c r="S132" i="3"/>
  <c r="T132" i="3" s="1"/>
  <c r="P132" i="3"/>
  <c r="Q132" i="3" s="1"/>
  <c r="M132" i="3"/>
  <c r="N132" i="3" s="1"/>
  <c r="J132" i="3"/>
  <c r="K132" i="3" s="1"/>
  <c r="G132" i="3"/>
  <c r="H132" i="3" s="1"/>
  <c r="D132" i="3"/>
  <c r="E132" i="3" s="1"/>
  <c r="A132" i="3"/>
  <c r="B132" i="3" s="1"/>
  <c r="AF131" i="3"/>
  <c r="AE131" i="3"/>
  <c r="AB131" i="3"/>
  <c r="AC131" i="3" s="1"/>
  <c r="Y131" i="3"/>
  <c r="Z131" i="3" s="1"/>
  <c r="V131" i="3"/>
  <c r="W131" i="3" s="1"/>
  <c r="S131" i="3"/>
  <c r="T131" i="3" s="1"/>
  <c r="P131" i="3"/>
  <c r="Q131" i="3" s="1"/>
  <c r="M131" i="3"/>
  <c r="N131" i="3" s="1"/>
  <c r="J131" i="3"/>
  <c r="K131" i="3" s="1"/>
  <c r="H131" i="3"/>
  <c r="G131" i="3"/>
  <c r="D131" i="3"/>
  <c r="E131" i="3" s="1"/>
  <c r="A131" i="3"/>
  <c r="B131" i="3" s="1"/>
  <c r="AE130" i="3"/>
  <c r="AF130" i="3" s="1"/>
  <c r="AB130" i="3"/>
  <c r="AC130" i="3" s="1"/>
  <c r="Y130" i="3"/>
  <c r="Z130" i="3" s="1"/>
  <c r="V130" i="3"/>
  <c r="W130" i="3" s="1"/>
  <c r="S130" i="3"/>
  <c r="T130" i="3" s="1"/>
  <c r="Q130" i="3"/>
  <c r="P130" i="3"/>
  <c r="M130" i="3"/>
  <c r="N130" i="3" s="1"/>
  <c r="J130" i="3"/>
  <c r="K130" i="3" s="1"/>
  <c r="G130" i="3"/>
  <c r="H130" i="3" s="1"/>
  <c r="D130" i="3"/>
  <c r="E130" i="3" s="1"/>
  <c r="A130" i="3"/>
  <c r="B130" i="3" s="1"/>
  <c r="AE129" i="3"/>
  <c r="AF129" i="3" s="1"/>
  <c r="AB129" i="3"/>
  <c r="AC129" i="3" s="1"/>
  <c r="Z129" i="3"/>
  <c r="Y129" i="3"/>
  <c r="V129" i="3"/>
  <c r="W129" i="3" s="1"/>
  <c r="S129" i="3"/>
  <c r="T129" i="3" s="1"/>
  <c r="P129" i="3"/>
  <c r="Q129" i="3" s="1"/>
  <c r="M129" i="3"/>
  <c r="N129" i="3" s="1"/>
  <c r="J129" i="3"/>
  <c r="K129" i="3" s="1"/>
  <c r="G129" i="3"/>
  <c r="H129" i="3" s="1"/>
  <c r="D129" i="3"/>
  <c r="E129" i="3" s="1"/>
  <c r="B129" i="3"/>
  <c r="A129" i="3"/>
  <c r="AE128" i="3"/>
  <c r="AF128" i="3" s="1"/>
  <c r="AB128" i="3"/>
  <c r="AC128" i="3" s="1"/>
  <c r="Z128" i="3"/>
  <c r="Y128" i="3"/>
  <c r="V128" i="3"/>
  <c r="W128" i="3" s="1"/>
  <c r="S128" i="3"/>
  <c r="T128" i="3" s="1"/>
  <c r="Q128" i="3"/>
  <c r="P128" i="3"/>
  <c r="M128" i="3"/>
  <c r="N128" i="3" s="1"/>
  <c r="J128" i="3"/>
  <c r="K128" i="3" s="1"/>
  <c r="G128" i="3"/>
  <c r="H128" i="3" s="1"/>
  <c r="E128" i="3"/>
  <c r="D128" i="3"/>
  <c r="B128" i="3"/>
  <c r="A128" i="3"/>
  <c r="AE127" i="3"/>
  <c r="AF127" i="3" s="1"/>
  <c r="AB127" i="3"/>
  <c r="AC127" i="3" s="1"/>
  <c r="Z127" i="3"/>
  <c r="Y127" i="3"/>
  <c r="V127" i="3"/>
  <c r="W127" i="3" s="1"/>
  <c r="S127" i="3"/>
  <c r="T127" i="3" s="1"/>
  <c r="P127" i="3"/>
  <c r="Q127" i="3" s="1"/>
  <c r="N127" i="3"/>
  <c r="M127" i="3"/>
  <c r="K127" i="3"/>
  <c r="J127" i="3"/>
  <c r="G127" i="3"/>
  <c r="H127" i="3" s="1"/>
  <c r="D127" i="3"/>
  <c r="E127" i="3" s="1"/>
  <c r="B127" i="3"/>
  <c r="A127" i="3"/>
  <c r="AE126" i="3"/>
  <c r="AF126" i="3" s="1"/>
  <c r="AB126" i="3"/>
  <c r="AC126" i="3" s="1"/>
  <c r="Y126" i="3"/>
  <c r="Z126" i="3" s="1"/>
  <c r="V126" i="3"/>
  <c r="W126" i="3" s="1"/>
  <c r="S126" i="3"/>
  <c r="T126" i="3" s="1"/>
  <c r="P126" i="3"/>
  <c r="Q126" i="3" s="1"/>
  <c r="M126" i="3"/>
  <c r="N126" i="3" s="1"/>
  <c r="J126" i="3"/>
  <c r="K126" i="3" s="1"/>
  <c r="G126" i="3"/>
  <c r="H126" i="3" s="1"/>
  <c r="E126" i="3"/>
  <c r="D126" i="3"/>
  <c r="A126" i="3"/>
  <c r="B126" i="3" s="1"/>
  <c r="AE125" i="3"/>
  <c r="AF125" i="3" s="1"/>
  <c r="AB125" i="3"/>
  <c r="AC125" i="3" s="1"/>
  <c r="Y125" i="3"/>
  <c r="Z125" i="3" s="1"/>
  <c r="V125" i="3"/>
  <c r="W125" i="3" s="1"/>
  <c r="T125" i="3"/>
  <c r="S125" i="3"/>
  <c r="P125" i="3"/>
  <c r="Q125" i="3" s="1"/>
  <c r="M125" i="3"/>
  <c r="N125" i="3" s="1"/>
  <c r="J125" i="3"/>
  <c r="K125" i="3" s="1"/>
  <c r="H125" i="3"/>
  <c r="G125" i="3"/>
  <c r="E125" i="3"/>
  <c r="D125" i="3"/>
  <c r="A125" i="3"/>
  <c r="B125" i="3" s="1"/>
  <c r="AE124" i="3"/>
  <c r="AF124" i="3" s="1"/>
  <c r="AB124" i="3"/>
  <c r="AC124" i="3" s="1"/>
  <c r="Y124" i="3"/>
  <c r="Z124" i="3" s="1"/>
  <c r="W124" i="3"/>
  <c r="V124" i="3"/>
  <c r="S124" i="3"/>
  <c r="T124" i="3" s="1"/>
  <c r="P124" i="3"/>
  <c r="Q124" i="3" s="1"/>
  <c r="M124" i="3"/>
  <c r="N124" i="3" s="1"/>
  <c r="J124" i="3"/>
  <c r="K124" i="3" s="1"/>
  <c r="G124" i="3"/>
  <c r="H124" i="3" s="1"/>
  <c r="D124" i="3"/>
  <c r="E124" i="3" s="1"/>
  <c r="A124" i="3"/>
  <c r="B124" i="3" s="1"/>
  <c r="AF123" i="3"/>
  <c r="AE123" i="3"/>
  <c r="AB123" i="3"/>
  <c r="AC123" i="3" s="1"/>
  <c r="Y123" i="3"/>
  <c r="Z123" i="3" s="1"/>
  <c r="V123" i="3"/>
  <c r="W123" i="3" s="1"/>
  <c r="S123" i="3"/>
  <c r="T123" i="3" s="1"/>
  <c r="P123" i="3"/>
  <c r="Q123" i="3" s="1"/>
  <c r="M123" i="3"/>
  <c r="N123" i="3" s="1"/>
  <c r="J123" i="3"/>
  <c r="K123" i="3" s="1"/>
  <c r="H123" i="3"/>
  <c r="G123" i="3"/>
  <c r="D123" i="3"/>
  <c r="E123" i="3" s="1"/>
  <c r="A123" i="3"/>
  <c r="B123" i="3" s="1"/>
  <c r="AE122" i="3"/>
  <c r="AF122" i="3" s="1"/>
  <c r="AB122" i="3"/>
  <c r="AC122" i="3" s="1"/>
  <c r="Y122" i="3"/>
  <c r="Z122" i="3" s="1"/>
  <c r="V122" i="3"/>
  <c r="W122" i="3" s="1"/>
  <c r="S122" i="3"/>
  <c r="T122" i="3" s="1"/>
  <c r="Q122" i="3"/>
  <c r="P122" i="3"/>
  <c r="M122" i="3"/>
  <c r="N122" i="3" s="1"/>
  <c r="J122" i="3"/>
  <c r="K122" i="3" s="1"/>
  <c r="G122" i="3"/>
  <c r="H122" i="3" s="1"/>
  <c r="D122" i="3"/>
  <c r="E122" i="3" s="1"/>
  <c r="B122" i="3"/>
  <c r="A122" i="3"/>
  <c r="AF121" i="3"/>
  <c r="AE121" i="3"/>
  <c r="AB121" i="3"/>
  <c r="AC121" i="3" s="1"/>
  <c r="Y121" i="3"/>
  <c r="Z121" i="3" s="1"/>
  <c r="W121" i="3"/>
  <c r="V121" i="3"/>
  <c r="T121" i="3"/>
  <c r="S121" i="3"/>
  <c r="Q121" i="3"/>
  <c r="P121" i="3"/>
  <c r="M121" i="3"/>
  <c r="N121" i="3" s="1"/>
  <c r="J121" i="3"/>
  <c r="K121" i="3" s="1"/>
  <c r="G121" i="3"/>
  <c r="H121" i="3" s="1"/>
  <c r="D121" i="3"/>
  <c r="E121" i="3" s="1"/>
  <c r="A121" i="3"/>
  <c r="B121" i="3" s="1"/>
  <c r="AF120" i="3"/>
  <c r="AE120" i="3"/>
  <c r="AB120" i="3"/>
  <c r="AC120" i="3" s="1"/>
  <c r="Y120" i="3"/>
  <c r="Z120" i="3" s="1"/>
  <c r="V120" i="3"/>
  <c r="W120" i="3" s="1"/>
  <c r="T120" i="3"/>
  <c r="S120" i="3"/>
  <c r="Q120" i="3"/>
  <c r="P120" i="3"/>
  <c r="N120" i="3"/>
  <c r="M120" i="3"/>
  <c r="J120" i="3"/>
  <c r="K120" i="3" s="1"/>
  <c r="G120" i="3"/>
  <c r="H120" i="3" s="1"/>
  <c r="D120" i="3"/>
  <c r="E120" i="3" s="1"/>
  <c r="A120" i="3"/>
  <c r="B120" i="3" s="1"/>
  <c r="AE119" i="3"/>
  <c r="AF119" i="3" s="1"/>
  <c r="AB119" i="3"/>
  <c r="AC119" i="3" s="1"/>
  <c r="Y119" i="3"/>
  <c r="Z119" i="3" s="1"/>
  <c r="V119" i="3"/>
  <c r="W119" i="3" s="1"/>
  <c r="S119" i="3"/>
  <c r="T119" i="3" s="1"/>
  <c r="Q119" i="3"/>
  <c r="P119" i="3"/>
  <c r="N119" i="3"/>
  <c r="M119" i="3"/>
  <c r="K119" i="3"/>
  <c r="J119" i="3"/>
  <c r="G119" i="3"/>
  <c r="H119" i="3" s="1"/>
  <c r="D119" i="3"/>
  <c r="E119" i="3" s="1"/>
  <c r="A119" i="3"/>
  <c r="B119" i="3" s="1"/>
  <c r="AE118" i="3"/>
  <c r="AF118" i="3" s="1"/>
  <c r="AB118" i="3"/>
  <c r="AC118" i="3" s="1"/>
  <c r="Z118" i="3"/>
  <c r="Y118" i="3"/>
  <c r="W118" i="3"/>
  <c r="V118" i="3"/>
  <c r="T118" i="3"/>
  <c r="S118" i="3"/>
  <c r="P118" i="3"/>
  <c r="Q118" i="3" s="1"/>
  <c r="M118" i="3"/>
  <c r="N118" i="3" s="1"/>
  <c r="J118" i="3"/>
  <c r="K118" i="3" s="1"/>
  <c r="G118" i="3"/>
  <c r="H118" i="3" s="1"/>
  <c r="D118" i="3"/>
  <c r="E118" i="3" s="1"/>
  <c r="B118" i="3"/>
  <c r="A118" i="3"/>
  <c r="AF117" i="3"/>
  <c r="AE117" i="3"/>
  <c r="AB117" i="3"/>
  <c r="AC117" i="3" s="1"/>
  <c r="Y117" i="3"/>
  <c r="Z117" i="3" s="1"/>
  <c r="W117" i="3"/>
  <c r="V117" i="3"/>
  <c r="T117" i="3"/>
  <c r="S117" i="3"/>
  <c r="Q117" i="3"/>
  <c r="P117" i="3"/>
  <c r="M117" i="3"/>
  <c r="N117" i="3" s="1"/>
  <c r="J117" i="3"/>
  <c r="K117" i="3" s="1"/>
  <c r="G117" i="3"/>
  <c r="H117" i="3" s="1"/>
  <c r="D117" i="3"/>
  <c r="E117" i="3" s="1"/>
  <c r="A117" i="3"/>
  <c r="B117" i="3" s="1"/>
  <c r="AF116" i="3"/>
  <c r="AE116" i="3"/>
  <c r="AB116" i="3"/>
  <c r="AC116" i="3" s="1"/>
  <c r="Y116" i="3"/>
  <c r="Z116" i="3" s="1"/>
  <c r="V116" i="3"/>
  <c r="W116" i="3" s="1"/>
  <c r="T116" i="3"/>
  <c r="S116" i="3"/>
  <c r="Q116" i="3"/>
  <c r="P116" i="3"/>
  <c r="N116" i="3"/>
  <c r="M116" i="3"/>
  <c r="J116" i="3"/>
  <c r="K116" i="3" s="1"/>
  <c r="G116" i="3"/>
  <c r="H116" i="3" s="1"/>
  <c r="D116" i="3"/>
  <c r="E116" i="3" s="1"/>
  <c r="A116" i="3"/>
  <c r="B116" i="3" s="1"/>
  <c r="AE115" i="3"/>
  <c r="AF115" i="3" s="1"/>
  <c r="AB115" i="3"/>
  <c r="AC115" i="3" s="1"/>
  <c r="Y115" i="3"/>
  <c r="Z115" i="3" s="1"/>
  <c r="V115" i="3"/>
  <c r="W115" i="3" s="1"/>
  <c r="S115" i="3"/>
  <c r="T115" i="3" s="1"/>
  <c r="Q115" i="3"/>
  <c r="P115" i="3"/>
  <c r="N115" i="3"/>
  <c r="M115" i="3"/>
  <c r="K115" i="3"/>
  <c r="J115" i="3"/>
  <c r="G115" i="3"/>
  <c r="H115" i="3" s="1"/>
  <c r="D115" i="3"/>
  <c r="E115" i="3" s="1"/>
  <c r="A115" i="3"/>
  <c r="B115" i="3" s="1"/>
  <c r="AE114" i="3"/>
  <c r="AF114" i="3" s="1"/>
  <c r="AB114" i="3"/>
  <c r="AC114" i="3" s="1"/>
  <c r="Z114" i="3"/>
  <c r="Y114" i="3"/>
  <c r="W114" i="3"/>
  <c r="V114" i="3"/>
  <c r="T114" i="3"/>
  <c r="S114" i="3"/>
  <c r="P114" i="3"/>
  <c r="Q114" i="3" s="1"/>
  <c r="M114" i="3"/>
  <c r="N114" i="3" s="1"/>
  <c r="J114" i="3"/>
  <c r="K114" i="3" s="1"/>
  <c r="G114" i="3"/>
  <c r="H114" i="3" s="1"/>
  <c r="D114" i="3"/>
  <c r="E114" i="3" s="1"/>
  <c r="B114" i="3"/>
  <c r="A114" i="3"/>
  <c r="AF113" i="3"/>
  <c r="AE113" i="3"/>
  <c r="AB113" i="3"/>
  <c r="AC113" i="3" s="1"/>
  <c r="Y113" i="3"/>
  <c r="Z113" i="3" s="1"/>
  <c r="W113" i="3"/>
  <c r="V113" i="3"/>
  <c r="T113" i="3"/>
  <c r="S113" i="3"/>
  <c r="Q113" i="3"/>
  <c r="P113" i="3"/>
  <c r="M113" i="3"/>
  <c r="N113" i="3" s="1"/>
  <c r="J113" i="3"/>
  <c r="K113" i="3" s="1"/>
  <c r="G113" i="3"/>
  <c r="H113" i="3" s="1"/>
  <c r="D113" i="3"/>
  <c r="E113" i="3" s="1"/>
  <c r="A113" i="3"/>
  <c r="B113" i="3" s="1"/>
  <c r="AF112" i="3"/>
  <c r="AE112" i="3"/>
  <c r="AB112" i="3"/>
  <c r="AC112" i="3" s="1"/>
  <c r="Y112" i="3"/>
  <c r="Z112" i="3" s="1"/>
  <c r="V112" i="3"/>
  <c r="W112" i="3" s="1"/>
  <c r="T112" i="3"/>
  <c r="S112" i="3"/>
  <c r="Q112" i="3"/>
  <c r="P112" i="3"/>
  <c r="N112" i="3"/>
  <c r="M112" i="3"/>
  <c r="J112" i="3"/>
  <c r="K112" i="3" s="1"/>
  <c r="G112" i="3"/>
  <c r="H112" i="3" s="1"/>
  <c r="D112" i="3"/>
  <c r="E112" i="3" s="1"/>
  <c r="A112" i="3"/>
  <c r="B112" i="3" s="1"/>
  <c r="AE111" i="3"/>
  <c r="AF111" i="3" s="1"/>
  <c r="AB111" i="3"/>
  <c r="AC111" i="3" s="1"/>
  <c r="Y111" i="3"/>
  <c r="Z111" i="3" s="1"/>
  <c r="V111" i="3"/>
  <c r="W111" i="3" s="1"/>
  <c r="S111" i="3"/>
  <c r="T111" i="3" s="1"/>
  <c r="Q111" i="3"/>
  <c r="P111" i="3"/>
  <c r="N111" i="3"/>
  <c r="M111" i="3"/>
  <c r="K111" i="3"/>
  <c r="J111" i="3"/>
  <c r="G111" i="3"/>
  <c r="H111" i="3" s="1"/>
  <c r="D111" i="3"/>
  <c r="E111" i="3" s="1"/>
  <c r="A111" i="3"/>
  <c r="B111" i="3" s="1"/>
  <c r="AE110" i="3"/>
  <c r="AF110" i="3" s="1"/>
  <c r="AB110" i="3"/>
  <c r="AC110" i="3" s="1"/>
  <c r="Z110" i="3"/>
  <c r="Y110" i="3"/>
  <c r="W110" i="3"/>
  <c r="V110" i="3"/>
  <c r="T110" i="3"/>
  <c r="S110" i="3"/>
  <c r="P110" i="3"/>
  <c r="Q110" i="3" s="1"/>
  <c r="M110" i="3"/>
  <c r="N110" i="3" s="1"/>
  <c r="J110" i="3"/>
  <c r="K110" i="3" s="1"/>
  <c r="G110" i="3"/>
  <c r="H110" i="3" s="1"/>
  <c r="D110" i="3"/>
  <c r="E110" i="3" s="1"/>
  <c r="B110" i="3"/>
  <c r="A110" i="3"/>
  <c r="AF109" i="3"/>
  <c r="AE109" i="3"/>
  <c r="AB109" i="3"/>
  <c r="AC109" i="3" s="1"/>
  <c r="Y109" i="3"/>
  <c r="Z109" i="3" s="1"/>
  <c r="W109" i="3"/>
  <c r="V109" i="3"/>
  <c r="T109" i="3"/>
  <c r="S109" i="3"/>
  <c r="Q109" i="3"/>
  <c r="P109" i="3"/>
  <c r="M109" i="3"/>
  <c r="N109" i="3" s="1"/>
  <c r="J109" i="3"/>
  <c r="K109" i="3" s="1"/>
  <c r="G109" i="3"/>
  <c r="H109" i="3" s="1"/>
  <c r="D109" i="3"/>
  <c r="E109" i="3" s="1"/>
  <c r="A109" i="3"/>
  <c r="B109" i="3" s="1"/>
  <c r="AF108" i="3"/>
  <c r="AE108" i="3"/>
  <c r="AB108" i="3"/>
  <c r="AC108" i="3" s="1"/>
  <c r="Y108" i="3"/>
  <c r="Z108" i="3" s="1"/>
  <c r="V108" i="3"/>
  <c r="W108" i="3" s="1"/>
  <c r="T108" i="3"/>
  <c r="S108" i="3"/>
  <c r="Q108" i="3"/>
  <c r="P108" i="3"/>
  <c r="N108" i="3"/>
  <c r="M108" i="3"/>
  <c r="J108" i="3"/>
  <c r="K108" i="3" s="1"/>
  <c r="G108" i="3"/>
  <c r="H108" i="3" s="1"/>
  <c r="D108" i="3"/>
  <c r="E108" i="3" s="1"/>
  <c r="A108" i="3"/>
  <c r="B108" i="3" s="1"/>
  <c r="AE107" i="3"/>
  <c r="AF107" i="3" s="1"/>
  <c r="AB107" i="3"/>
  <c r="AC107" i="3" s="1"/>
  <c r="Y107" i="3"/>
  <c r="Z107" i="3" s="1"/>
  <c r="V107" i="3"/>
  <c r="W107" i="3" s="1"/>
  <c r="S107" i="3"/>
  <c r="T107" i="3" s="1"/>
  <c r="Q107" i="3"/>
  <c r="P107" i="3"/>
  <c r="N107" i="3"/>
  <c r="M107" i="3"/>
  <c r="K107" i="3"/>
  <c r="J107" i="3"/>
  <c r="G107" i="3"/>
  <c r="H107" i="3" s="1"/>
  <c r="D107" i="3"/>
  <c r="E107" i="3" s="1"/>
  <c r="A107" i="3"/>
  <c r="B107" i="3" s="1"/>
  <c r="AE106" i="3"/>
  <c r="AF106" i="3" s="1"/>
  <c r="AB106" i="3"/>
  <c r="AC106" i="3" s="1"/>
  <c r="Z106" i="3"/>
  <c r="Y106" i="3"/>
  <c r="W106" i="3"/>
  <c r="V106" i="3"/>
  <c r="T106" i="3"/>
  <c r="S106" i="3"/>
  <c r="P106" i="3"/>
  <c r="Q106" i="3" s="1"/>
  <c r="M106" i="3"/>
  <c r="N106" i="3" s="1"/>
  <c r="J106" i="3"/>
  <c r="K106" i="3" s="1"/>
  <c r="G106" i="3"/>
  <c r="H106" i="3" s="1"/>
  <c r="D106" i="3"/>
  <c r="E106" i="3" s="1"/>
  <c r="B106" i="3"/>
  <c r="A106" i="3"/>
  <c r="AF105" i="3"/>
  <c r="AE105" i="3"/>
  <c r="AB105" i="3"/>
  <c r="AC105" i="3" s="1"/>
  <c r="Y105" i="3"/>
  <c r="Z105" i="3" s="1"/>
  <c r="W105" i="3"/>
  <c r="V105" i="3"/>
  <c r="T105" i="3"/>
  <c r="S105" i="3"/>
  <c r="Q105" i="3"/>
  <c r="P105" i="3"/>
  <c r="M105" i="3"/>
  <c r="N105" i="3" s="1"/>
  <c r="J105" i="3"/>
  <c r="K105" i="3" s="1"/>
  <c r="G105" i="3"/>
  <c r="H105" i="3" s="1"/>
  <c r="D105" i="3"/>
  <c r="E105" i="3" s="1"/>
  <c r="A105" i="3"/>
  <c r="B105" i="3" s="1"/>
  <c r="AF104" i="3"/>
  <c r="AE104" i="3"/>
  <c r="AB104" i="3"/>
  <c r="AC104" i="3" s="1"/>
  <c r="Y104" i="3"/>
  <c r="Z104" i="3" s="1"/>
  <c r="V104" i="3"/>
  <c r="W104" i="3" s="1"/>
  <c r="T104" i="3"/>
  <c r="S104" i="3"/>
  <c r="Q104" i="3"/>
  <c r="P104" i="3"/>
  <c r="N104" i="3"/>
  <c r="M104" i="3"/>
  <c r="J104" i="3"/>
  <c r="K104" i="3" s="1"/>
  <c r="G104" i="3"/>
  <c r="H104" i="3" s="1"/>
  <c r="D104" i="3"/>
  <c r="E104" i="3" s="1"/>
  <c r="A104" i="3"/>
  <c r="B104" i="3" s="1"/>
  <c r="AE103" i="3"/>
  <c r="AF103" i="3" s="1"/>
  <c r="AB103" i="3"/>
  <c r="AC103" i="3" s="1"/>
  <c r="Y103" i="3"/>
  <c r="Z103" i="3" s="1"/>
  <c r="V103" i="3"/>
  <c r="W103" i="3" s="1"/>
  <c r="S103" i="3"/>
  <c r="T103" i="3" s="1"/>
  <c r="Q103" i="3"/>
  <c r="P103" i="3"/>
  <c r="N103" i="3"/>
  <c r="M103" i="3"/>
  <c r="K103" i="3"/>
  <c r="J103" i="3"/>
  <c r="G103" i="3"/>
  <c r="H103" i="3" s="1"/>
  <c r="D103" i="3"/>
  <c r="E103" i="3" s="1"/>
  <c r="A103" i="3"/>
  <c r="B103" i="3" s="1"/>
  <c r="AE102" i="3"/>
  <c r="AF102" i="3" s="1"/>
  <c r="AB102" i="3"/>
  <c r="AC102" i="3" s="1"/>
  <c r="Z102" i="3"/>
  <c r="Y102" i="3"/>
  <c r="W102" i="3"/>
  <c r="V102" i="3"/>
  <c r="T102" i="3"/>
  <c r="S102" i="3"/>
  <c r="P102" i="3"/>
  <c r="Q102" i="3" s="1"/>
  <c r="M102" i="3"/>
  <c r="N102" i="3" s="1"/>
  <c r="J102" i="3"/>
  <c r="K102" i="3" s="1"/>
  <c r="G102" i="3"/>
  <c r="H102" i="3" s="1"/>
  <c r="D102" i="3"/>
  <c r="E102" i="3" s="1"/>
  <c r="B102" i="3"/>
  <c r="A102" i="3"/>
  <c r="AF101" i="3"/>
  <c r="AE101" i="3"/>
  <c r="AB101" i="3"/>
  <c r="AC101" i="3" s="1"/>
  <c r="Y101" i="3"/>
  <c r="Z101" i="3" s="1"/>
  <c r="W101" i="3"/>
  <c r="V101" i="3"/>
  <c r="T101" i="3"/>
  <c r="S101" i="3"/>
  <c r="Q101" i="3"/>
  <c r="P101" i="3"/>
  <c r="M101" i="3"/>
  <c r="N101" i="3" s="1"/>
  <c r="J101" i="3"/>
  <c r="K101" i="3" s="1"/>
  <c r="G101" i="3"/>
  <c r="H101" i="3" s="1"/>
  <c r="D101" i="3"/>
  <c r="E101" i="3" s="1"/>
  <c r="A101" i="3"/>
  <c r="B101" i="3" s="1"/>
  <c r="AF100" i="3"/>
  <c r="AE100" i="3"/>
  <c r="AB100" i="3"/>
  <c r="AC100" i="3" s="1"/>
  <c r="Y100" i="3"/>
  <c r="Z100" i="3" s="1"/>
  <c r="V100" i="3"/>
  <c r="W100" i="3" s="1"/>
  <c r="T100" i="3"/>
  <c r="S100" i="3"/>
  <c r="Q100" i="3"/>
  <c r="P100" i="3"/>
  <c r="N100" i="3"/>
  <c r="M100" i="3"/>
  <c r="J100" i="3"/>
  <c r="K100" i="3" s="1"/>
  <c r="G100" i="3"/>
  <c r="H100" i="3" s="1"/>
  <c r="D100" i="3"/>
  <c r="E100" i="3" s="1"/>
  <c r="A100" i="3"/>
  <c r="B100" i="3" s="1"/>
  <c r="AE99" i="3"/>
  <c r="AF99" i="3" s="1"/>
  <c r="AB99" i="3"/>
  <c r="AC99" i="3" s="1"/>
  <c r="Y99" i="3"/>
  <c r="Z99" i="3" s="1"/>
  <c r="V99" i="3"/>
  <c r="W99" i="3" s="1"/>
  <c r="S99" i="3"/>
  <c r="T99" i="3" s="1"/>
  <c r="Q99" i="3"/>
  <c r="P99" i="3"/>
  <c r="N99" i="3"/>
  <c r="M99" i="3"/>
  <c r="K99" i="3"/>
  <c r="J99" i="3"/>
  <c r="G99" i="3"/>
  <c r="H99" i="3" s="1"/>
  <c r="D99" i="3"/>
  <c r="E99" i="3" s="1"/>
  <c r="A99" i="3"/>
  <c r="B99" i="3" s="1"/>
  <c r="AE98" i="3"/>
  <c r="AF98" i="3" s="1"/>
  <c r="AB98" i="3"/>
  <c r="AC98" i="3" s="1"/>
  <c r="Z98" i="3"/>
  <c r="Y98" i="3"/>
  <c r="W98" i="3"/>
  <c r="V98" i="3"/>
  <c r="T98" i="3"/>
  <c r="S98" i="3"/>
  <c r="P98" i="3"/>
  <c r="Q98" i="3" s="1"/>
  <c r="M98" i="3"/>
  <c r="N98" i="3" s="1"/>
  <c r="J98" i="3"/>
  <c r="K98" i="3" s="1"/>
  <c r="G98" i="3"/>
  <c r="H98" i="3" s="1"/>
  <c r="D98" i="3"/>
  <c r="E98" i="3" s="1"/>
  <c r="B98" i="3"/>
  <c r="A98" i="3"/>
  <c r="AF97" i="3"/>
  <c r="AE97" i="3"/>
  <c r="AB97" i="3"/>
  <c r="AC97" i="3" s="1"/>
  <c r="Y97" i="3"/>
  <c r="Z97" i="3" s="1"/>
  <c r="W97" i="3"/>
  <c r="V97" i="3"/>
  <c r="T97" i="3"/>
  <c r="S97" i="3"/>
  <c r="Q97" i="3"/>
  <c r="P97" i="3"/>
  <c r="M97" i="3"/>
  <c r="N97" i="3" s="1"/>
  <c r="J97" i="3"/>
  <c r="K97" i="3" s="1"/>
  <c r="G97" i="3"/>
  <c r="H97" i="3" s="1"/>
  <c r="D97" i="3"/>
  <c r="E97" i="3" s="1"/>
  <c r="A97" i="3"/>
  <c r="B97" i="3" s="1"/>
  <c r="AF96" i="3"/>
  <c r="AE96" i="3"/>
  <c r="AB96" i="3"/>
  <c r="AC96" i="3" s="1"/>
  <c r="Y96" i="3"/>
  <c r="Z96" i="3" s="1"/>
  <c r="V96" i="3"/>
  <c r="W96" i="3" s="1"/>
  <c r="T96" i="3"/>
  <c r="S96" i="3"/>
  <c r="Q96" i="3"/>
  <c r="P96" i="3"/>
  <c r="N96" i="3"/>
  <c r="M96" i="3"/>
  <c r="J96" i="3"/>
  <c r="K96" i="3" s="1"/>
  <c r="G96" i="3"/>
  <c r="H96" i="3" s="1"/>
  <c r="D96" i="3"/>
  <c r="E96" i="3" s="1"/>
  <c r="A96" i="3"/>
  <c r="B96" i="3" s="1"/>
  <c r="AE95" i="3"/>
  <c r="AF95" i="3" s="1"/>
  <c r="AB95" i="3"/>
  <c r="AC95" i="3" s="1"/>
  <c r="Y95" i="3"/>
  <c r="Z95" i="3" s="1"/>
  <c r="V95" i="3"/>
  <c r="W95" i="3" s="1"/>
  <c r="S95" i="3"/>
  <c r="T95" i="3" s="1"/>
  <c r="Q95" i="3"/>
  <c r="P95" i="3"/>
  <c r="N95" i="3"/>
  <c r="M95" i="3"/>
  <c r="K95" i="3"/>
  <c r="J95" i="3"/>
  <c r="G95" i="3"/>
  <c r="H95" i="3" s="1"/>
  <c r="D95" i="3"/>
  <c r="E95" i="3" s="1"/>
  <c r="A95" i="3"/>
  <c r="B95" i="3" s="1"/>
  <c r="AE94" i="3"/>
  <c r="AF94" i="3" s="1"/>
  <c r="AB94" i="3"/>
  <c r="AC94" i="3" s="1"/>
  <c r="Z94" i="3"/>
  <c r="Y94" i="3"/>
  <c r="W94" i="3"/>
  <c r="V94" i="3"/>
  <c r="T94" i="3"/>
  <c r="S94" i="3"/>
  <c r="P94" i="3"/>
  <c r="Q94" i="3" s="1"/>
  <c r="M94" i="3"/>
  <c r="N94" i="3" s="1"/>
  <c r="J94" i="3"/>
  <c r="K94" i="3" s="1"/>
  <c r="G94" i="3"/>
  <c r="H94" i="3" s="1"/>
  <c r="D94" i="3"/>
  <c r="E94" i="3" s="1"/>
  <c r="B94" i="3"/>
  <c r="A94" i="3"/>
  <c r="AF93" i="3"/>
  <c r="AE93" i="3"/>
  <c r="AB93" i="3"/>
  <c r="AC93" i="3" s="1"/>
  <c r="Y93" i="3"/>
  <c r="Z93" i="3" s="1"/>
  <c r="W93" i="3"/>
  <c r="V93" i="3"/>
  <c r="T93" i="3"/>
  <c r="S93" i="3"/>
  <c r="Q93" i="3"/>
  <c r="P93" i="3"/>
  <c r="M93" i="3"/>
  <c r="N93" i="3" s="1"/>
  <c r="J93" i="3"/>
  <c r="K93" i="3" s="1"/>
  <c r="G93" i="3"/>
  <c r="H93" i="3" s="1"/>
  <c r="D93" i="3"/>
  <c r="E93" i="3" s="1"/>
  <c r="A93" i="3"/>
  <c r="B93" i="3" s="1"/>
  <c r="AF92" i="3"/>
  <c r="AE92" i="3"/>
  <c r="AB92" i="3"/>
  <c r="AC92" i="3" s="1"/>
  <c r="Y92" i="3"/>
  <c r="Z92" i="3" s="1"/>
  <c r="V92" i="3"/>
  <c r="W92" i="3" s="1"/>
  <c r="T92" i="3"/>
  <c r="S92" i="3"/>
  <c r="Q92" i="3"/>
  <c r="P92" i="3"/>
  <c r="N92" i="3"/>
  <c r="M92" i="3"/>
  <c r="J92" i="3"/>
  <c r="K92" i="3" s="1"/>
  <c r="G92" i="3"/>
  <c r="H92" i="3" s="1"/>
  <c r="D92" i="3"/>
  <c r="E92" i="3" s="1"/>
  <c r="A92" i="3"/>
  <c r="B92" i="3" s="1"/>
  <c r="AE91" i="3"/>
  <c r="AF91" i="3" s="1"/>
  <c r="AB91" i="3"/>
  <c r="AC91" i="3" s="1"/>
  <c r="Y91" i="3"/>
  <c r="Z91" i="3" s="1"/>
  <c r="V91" i="3"/>
  <c r="W91" i="3" s="1"/>
  <c r="S91" i="3"/>
  <c r="T91" i="3" s="1"/>
  <c r="Q91" i="3"/>
  <c r="P91" i="3"/>
  <c r="N91" i="3"/>
  <c r="M91" i="3"/>
  <c r="K91" i="3"/>
  <c r="J91" i="3"/>
  <c r="G91" i="3"/>
  <c r="H91" i="3" s="1"/>
  <c r="D91" i="3"/>
  <c r="E91" i="3" s="1"/>
  <c r="A91" i="3"/>
  <c r="B91" i="3" s="1"/>
  <c r="AE90" i="3"/>
  <c r="AF90" i="3" s="1"/>
  <c r="AB90" i="3"/>
  <c r="AC90" i="3" s="1"/>
  <c r="Z90" i="3"/>
  <c r="Y90" i="3"/>
  <c r="W90" i="3"/>
  <c r="V90" i="3"/>
  <c r="T90" i="3"/>
  <c r="S90" i="3"/>
  <c r="P90" i="3"/>
  <c r="Q90" i="3" s="1"/>
  <c r="M90" i="3"/>
  <c r="N90" i="3" s="1"/>
  <c r="J90" i="3"/>
  <c r="K90" i="3" s="1"/>
  <c r="G90" i="3"/>
  <c r="H90" i="3" s="1"/>
  <c r="D90" i="3"/>
  <c r="E90" i="3" s="1"/>
  <c r="B90" i="3"/>
  <c r="A90" i="3"/>
  <c r="AF89" i="3"/>
  <c r="AE89" i="3"/>
  <c r="AB89" i="3"/>
  <c r="AC89" i="3" s="1"/>
  <c r="Y89" i="3"/>
  <c r="Z89" i="3" s="1"/>
  <c r="W89" i="3"/>
  <c r="V89" i="3"/>
  <c r="T89" i="3"/>
  <c r="S89" i="3"/>
  <c r="Q89" i="3"/>
  <c r="P89" i="3"/>
  <c r="M89" i="3"/>
  <c r="N89" i="3" s="1"/>
  <c r="J89" i="3"/>
  <c r="K89" i="3" s="1"/>
  <c r="G89" i="3"/>
  <c r="H89" i="3" s="1"/>
  <c r="D89" i="3"/>
  <c r="E89" i="3" s="1"/>
  <c r="A89" i="3"/>
  <c r="B89" i="3" s="1"/>
  <c r="AF88" i="3"/>
  <c r="AE88" i="3"/>
  <c r="AB88" i="3"/>
  <c r="AC88" i="3" s="1"/>
  <c r="Y88" i="3"/>
  <c r="Z88" i="3" s="1"/>
  <c r="V88" i="3"/>
  <c r="W88" i="3" s="1"/>
  <c r="T88" i="3"/>
  <c r="S88" i="3"/>
  <c r="Q88" i="3"/>
  <c r="P88" i="3"/>
  <c r="N88" i="3"/>
  <c r="M88" i="3"/>
  <c r="J88" i="3"/>
  <c r="K88" i="3" s="1"/>
  <c r="G88" i="3"/>
  <c r="H88" i="3" s="1"/>
  <c r="D88" i="3"/>
  <c r="E88" i="3" s="1"/>
  <c r="A88" i="3"/>
  <c r="B88" i="3" s="1"/>
  <c r="AE87" i="3"/>
  <c r="AF87" i="3" s="1"/>
  <c r="AB87" i="3"/>
  <c r="AC87" i="3" s="1"/>
  <c r="Y87" i="3"/>
  <c r="Z87" i="3" s="1"/>
  <c r="V87" i="3"/>
  <c r="W87" i="3" s="1"/>
  <c r="S87" i="3"/>
  <c r="T87" i="3" s="1"/>
  <c r="Q87" i="3"/>
  <c r="P87" i="3"/>
  <c r="N87" i="3"/>
  <c r="M87" i="3"/>
  <c r="K87" i="3"/>
  <c r="J87" i="3"/>
  <c r="G87" i="3"/>
  <c r="H87" i="3" s="1"/>
  <c r="D87" i="3"/>
  <c r="E87" i="3" s="1"/>
  <c r="A87" i="3"/>
  <c r="B87" i="3" s="1"/>
  <c r="AE86" i="3"/>
  <c r="AF86" i="3" s="1"/>
  <c r="AB86" i="3"/>
  <c r="AC86" i="3" s="1"/>
  <c r="Z86" i="3"/>
  <c r="Y86" i="3"/>
  <c r="W86" i="3"/>
  <c r="V86" i="3"/>
  <c r="T86" i="3"/>
  <c r="S86" i="3"/>
  <c r="P86" i="3"/>
  <c r="Q86" i="3" s="1"/>
  <c r="M86" i="3"/>
  <c r="N86" i="3" s="1"/>
  <c r="J86" i="3"/>
  <c r="K86" i="3" s="1"/>
  <c r="G86" i="3"/>
  <c r="H86" i="3" s="1"/>
  <c r="D86" i="3"/>
  <c r="E86" i="3" s="1"/>
  <c r="B86" i="3"/>
  <c r="A86" i="3"/>
  <c r="AF85" i="3"/>
  <c r="AE85" i="3"/>
  <c r="AB85" i="3"/>
  <c r="AC85" i="3" s="1"/>
  <c r="Y85" i="3"/>
  <c r="Z85" i="3" s="1"/>
  <c r="W85" i="3"/>
  <c r="V85" i="3"/>
  <c r="T85" i="3"/>
  <c r="S85" i="3"/>
  <c r="Q85" i="3"/>
  <c r="P85" i="3"/>
  <c r="M85" i="3"/>
  <c r="N85" i="3" s="1"/>
  <c r="J85" i="3"/>
  <c r="K85" i="3" s="1"/>
  <c r="G85" i="3"/>
  <c r="H85" i="3" s="1"/>
  <c r="D85" i="3"/>
  <c r="E85" i="3" s="1"/>
  <c r="A85" i="3"/>
  <c r="B85" i="3" s="1"/>
  <c r="AF84" i="3"/>
  <c r="AE84" i="3"/>
  <c r="AB84" i="3"/>
  <c r="AC84" i="3" s="1"/>
  <c r="Y84" i="3"/>
  <c r="Z84" i="3" s="1"/>
  <c r="V84" i="3"/>
  <c r="W84" i="3" s="1"/>
  <c r="T84" i="3"/>
  <c r="S84" i="3"/>
  <c r="Q84" i="3"/>
  <c r="P84" i="3"/>
  <c r="N84" i="3"/>
  <c r="M84" i="3"/>
  <c r="J84" i="3"/>
  <c r="K84" i="3" s="1"/>
  <c r="G84" i="3"/>
  <c r="H84" i="3" s="1"/>
  <c r="D84" i="3"/>
  <c r="E84" i="3" s="1"/>
  <c r="A84" i="3"/>
  <c r="B84" i="3" s="1"/>
  <c r="AE83" i="3"/>
  <c r="AF83" i="3" s="1"/>
  <c r="AB83" i="3"/>
  <c r="AC83" i="3" s="1"/>
  <c r="Y83" i="3"/>
  <c r="Z83" i="3" s="1"/>
  <c r="V83" i="3"/>
  <c r="W83" i="3" s="1"/>
  <c r="S83" i="3"/>
  <c r="T83" i="3" s="1"/>
  <c r="Q83" i="3"/>
  <c r="P83" i="3"/>
  <c r="N83" i="3"/>
  <c r="M83" i="3"/>
  <c r="K83" i="3"/>
  <c r="J83" i="3"/>
  <c r="G83" i="3"/>
  <c r="H83" i="3" s="1"/>
  <c r="D83" i="3"/>
  <c r="E83" i="3" s="1"/>
  <c r="A83" i="3"/>
  <c r="B83" i="3" s="1"/>
  <c r="AE82" i="3"/>
  <c r="AF82" i="3" s="1"/>
  <c r="AB82" i="3"/>
  <c r="AC82" i="3" s="1"/>
  <c r="Z82" i="3"/>
  <c r="Y82" i="3"/>
  <c r="W82" i="3"/>
  <c r="V82" i="3"/>
  <c r="T82" i="3"/>
  <c r="S82" i="3"/>
  <c r="P82" i="3"/>
  <c r="Q82" i="3" s="1"/>
  <c r="M82" i="3"/>
  <c r="N82" i="3" s="1"/>
  <c r="J82" i="3"/>
  <c r="K82" i="3" s="1"/>
  <c r="G82" i="3"/>
  <c r="H82" i="3" s="1"/>
  <c r="D82" i="3"/>
  <c r="E82" i="3" s="1"/>
  <c r="B82" i="3"/>
  <c r="A82" i="3"/>
  <c r="AF81" i="3"/>
  <c r="AE81" i="3"/>
  <c r="AB81" i="3"/>
  <c r="AC81" i="3" s="1"/>
  <c r="Y81" i="3"/>
  <c r="Z81" i="3" s="1"/>
  <c r="W81" i="3"/>
  <c r="V81" i="3"/>
  <c r="T81" i="3"/>
  <c r="S81" i="3"/>
  <c r="Q81" i="3"/>
  <c r="P81" i="3"/>
  <c r="M81" i="3"/>
  <c r="N81" i="3" s="1"/>
  <c r="J81" i="3"/>
  <c r="K81" i="3" s="1"/>
  <c r="G81" i="3"/>
  <c r="H81" i="3" s="1"/>
  <c r="D81" i="3"/>
  <c r="E81" i="3" s="1"/>
  <c r="A81" i="3"/>
  <c r="B81" i="3" s="1"/>
  <c r="AF80" i="3"/>
  <c r="AE80" i="3"/>
  <c r="AB80" i="3"/>
  <c r="AC80" i="3" s="1"/>
  <c r="Y80" i="3"/>
  <c r="Z80" i="3" s="1"/>
  <c r="V80" i="3"/>
  <c r="W80" i="3" s="1"/>
  <c r="T80" i="3"/>
  <c r="S80" i="3"/>
  <c r="Q80" i="3"/>
  <c r="P80" i="3"/>
  <c r="N80" i="3"/>
  <c r="M80" i="3"/>
  <c r="J80" i="3"/>
  <c r="K80" i="3" s="1"/>
  <c r="G80" i="3"/>
  <c r="H80" i="3" s="1"/>
  <c r="D80" i="3"/>
  <c r="E80" i="3" s="1"/>
  <c r="A80" i="3"/>
  <c r="B80" i="3" s="1"/>
  <c r="AE79" i="3"/>
  <c r="AF79" i="3" s="1"/>
  <c r="AB79" i="3"/>
  <c r="AC79" i="3" s="1"/>
  <c r="Y79" i="3"/>
  <c r="Z79" i="3" s="1"/>
  <c r="V79" i="3"/>
  <c r="W79" i="3" s="1"/>
  <c r="S79" i="3"/>
  <c r="T79" i="3" s="1"/>
  <c r="Q79" i="3"/>
  <c r="P79" i="3"/>
  <c r="N79" i="3"/>
  <c r="M79" i="3"/>
  <c r="K79" i="3"/>
  <c r="J79" i="3"/>
  <c r="G79" i="3"/>
  <c r="H79" i="3" s="1"/>
  <c r="D79" i="3"/>
  <c r="E79" i="3" s="1"/>
  <c r="A79" i="3"/>
  <c r="B79" i="3" s="1"/>
  <c r="AE78" i="3"/>
  <c r="AF78" i="3" s="1"/>
  <c r="AB78" i="3"/>
  <c r="AC78" i="3" s="1"/>
  <c r="Z78" i="3"/>
  <c r="Y78" i="3"/>
  <c r="W78" i="3"/>
  <c r="V78" i="3"/>
  <c r="T78" i="3"/>
  <c r="S78" i="3"/>
  <c r="P78" i="3"/>
  <c r="Q78" i="3" s="1"/>
  <c r="M78" i="3"/>
  <c r="N78" i="3" s="1"/>
  <c r="J78" i="3"/>
  <c r="K78" i="3" s="1"/>
  <c r="G78" i="3"/>
  <c r="H78" i="3" s="1"/>
  <c r="D78" i="3"/>
  <c r="E78" i="3" s="1"/>
  <c r="B78" i="3"/>
  <c r="A78" i="3"/>
  <c r="AF77" i="3"/>
  <c r="AE77" i="3"/>
  <c r="AB77" i="3"/>
  <c r="AC77" i="3" s="1"/>
  <c r="Y77" i="3"/>
  <c r="Z77" i="3" s="1"/>
  <c r="W77" i="3"/>
  <c r="V77" i="3"/>
  <c r="T77" i="3"/>
  <c r="S77" i="3"/>
  <c r="Q77" i="3"/>
  <c r="P77" i="3"/>
  <c r="M77" i="3"/>
  <c r="N77" i="3" s="1"/>
  <c r="J77" i="3"/>
  <c r="K77" i="3" s="1"/>
  <c r="G77" i="3"/>
  <c r="H77" i="3" s="1"/>
  <c r="D77" i="3"/>
  <c r="E77" i="3" s="1"/>
  <c r="A77" i="3"/>
  <c r="B77" i="3" s="1"/>
  <c r="AF76" i="3"/>
  <c r="AE76" i="3"/>
  <c r="AB76" i="3"/>
  <c r="AC76" i="3" s="1"/>
  <c r="Y76" i="3"/>
  <c r="Z76" i="3" s="1"/>
  <c r="V76" i="3"/>
  <c r="W76" i="3" s="1"/>
  <c r="T76" i="3"/>
  <c r="S76" i="3"/>
  <c r="Q76" i="3"/>
  <c r="P76" i="3"/>
  <c r="N76" i="3"/>
  <c r="M76" i="3"/>
  <c r="J76" i="3"/>
  <c r="K76" i="3" s="1"/>
  <c r="G76" i="3"/>
  <c r="H76" i="3" s="1"/>
  <c r="D76" i="3"/>
  <c r="E76" i="3" s="1"/>
  <c r="A76" i="3"/>
  <c r="B76" i="3" s="1"/>
  <c r="AE75" i="3"/>
  <c r="AF75" i="3" s="1"/>
  <c r="AB75" i="3"/>
  <c r="AC75" i="3" s="1"/>
  <c r="Y75" i="3"/>
  <c r="Z75" i="3" s="1"/>
  <c r="V75" i="3"/>
  <c r="W75" i="3" s="1"/>
  <c r="S75" i="3"/>
  <c r="T75" i="3" s="1"/>
  <c r="Q75" i="3"/>
  <c r="P75" i="3"/>
  <c r="N75" i="3"/>
  <c r="M75" i="3"/>
  <c r="K75" i="3"/>
  <c r="J75" i="3"/>
  <c r="G75" i="3"/>
  <c r="H75" i="3" s="1"/>
  <c r="D75" i="3"/>
  <c r="E75" i="3" s="1"/>
  <c r="A75" i="3"/>
  <c r="B75" i="3" s="1"/>
  <c r="AE74" i="3"/>
  <c r="AF74" i="3" s="1"/>
  <c r="AB74" i="3"/>
  <c r="AC74" i="3" s="1"/>
  <c r="Z74" i="3"/>
  <c r="Y74" i="3"/>
  <c r="W74" i="3"/>
  <c r="V74" i="3"/>
  <c r="T74" i="3"/>
  <c r="S74" i="3"/>
  <c r="P74" i="3"/>
  <c r="Q74" i="3" s="1"/>
  <c r="M74" i="3"/>
  <c r="N74" i="3" s="1"/>
  <c r="J74" i="3"/>
  <c r="K74" i="3" s="1"/>
  <c r="G74" i="3"/>
  <c r="H74" i="3" s="1"/>
  <c r="D74" i="3"/>
  <c r="E74" i="3" s="1"/>
  <c r="B74" i="3"/>
  <c r="A74" i="3"/>
  <c r="AF73" i="3"/>
  <c r="AE73" i="3"/>
  <c r="AB73" i="3"/>
  <c r="AC73" i="3" s="1"/>
  <c r="Y73" i="3"/>
  <c r="Z73" i="3" s="1"/>
  <c r="W73" i="3"/>
  <c r="V73" i="3"/>
  <c r="T73" i="3"/>
  <c r="S73" i="3"/>
  <c r="Q73" i="3"/>
  <c r="P73" i="3"/>
  <c r="M73" i="3"/>
  <c r="N73" i="3" s="1"/>
  <c r="J73" i="3"/>
  <c r="K73" i="3" s="1"/>
  <c r="G73" i="3"/>
  <c r="H73" i="3" s="1"/>
  <c r="D73" i="3"/>
  <c r="E73" i="3" s="1"/>
  <c r="A73" i="3"/>
  <c r="B73" i="3" s="1"/>
  <c r="AF72" i="3"/>
  <c r="AE72" i="3"/>
  <c r="AB72" i="3"/>
  <c r="AC72" i="3" s="1"/>
  <c r="Y72" i="3"/>
  <c r="Z72" i="3" s="1"/>
  <c r="V72" i="3"/>
  <c r="W72" i="3" s="1"/>
  <c r="T72" i="3"/>
  <c r="S72" i="3"/>
  <c r="Q72" i="3"/>
  <c r="P72" i="3"/>
  <c r="N72" i="3"/>
  <c r="M72" i="3"/>
  <c r="J72" i="3"/>
  <c r="K72" i="3" s="1"/>
  <c r="G72" i="3"/>
  <c r="H72" i="3" s="1"/>
  <c r="D72" i="3"/>
  <c r="E72" i="3" s="1"/>
  <c r="A72" i="3"/>
  <c r="B72" i="3" s="1"/>
  <c r="AE71" i="3"/>
  <c r="AF71" i="3" s="1"/>
  <c r="AB71" i="3"/>
  <c r="AC71" i="3" s="1"/>
  <c r="Y71" i="3"/>
  <c r="Z71" i="3" s="1"/>
  <c r="V71" i="3"/>
  <c r="W71" i="3" s="1"/>
  <c r="S71" i="3"/>
  <c r="T71" i="3" s="1"/>
  <c r="Q71" i="3"/>
  <c r="P71" i="3"/>
  <c r="N71" i="3"/>
  <c r="M71" i="3"/>
  <c r="K71" i="3"/>
  <c r="J71" i="3"/>
  <c r="G71" i="3"/>
  <c r="H71" i="3" s="1"/>
  <c r="D71" i="3"/>
  <c r="E71" i="3" s="1"/>
  <c r="A71" i="3"/>
  <c r="B71" i="3" s="1"/>
  <c r="AE70" i="3"/>
  <c r="AF70" i="3" s="1"/>
  <c r="AB70" i="3"/>
  <c r="AC70" i="3" s="1"/>
  <c r="Z70" i="3"/>
  <c r="Y70" i="3"/>
  <c r="W70" i="3"/>
  <c r="V70" i="3"/>
  <c r="T70" i="3"/>
  <c r="S70" i="3"/>
  <c r="P70" i="3"/>
  <c r="Q70" i="3" s="1"/>
  <c r="M70" i="3"/>
  <c r="N70" i="3" s="1"/>
  <c r="J70" i="3"/>
  <c r="K70" i="3" s="1"/>
  <c r="G70" i="3"/>
  <c r="H70" i="3" s="1"/>
  <c r="D70" i="3"/>
  <c r="E70" i="3" s="1"/>
  <c r="B70" i="3"/>
  <c r="A70" i="3"/>
  <c r="AF69" i="3"/>
  <c r="AE69" i="3"/>
  <c r="AB69" i="3"/>
  <c r="AC69" i="3" s="1"/>
  <c r="Y69" i="3"/>
  <c r="Z69" i="3" s="1"/>
  <c r="W69" i="3"/>
  <c r="V69" i="3"/>
  <c r="T69" i="3"/>
  <c r="S69" i="3"/>
  <c r="Q69" i="3"/>
  <c r="P69" i="3"/>
  <c r="M69" i="3"/>
  <c r="N69" i="3" s="1"/>
  <c r="J69" i="3"/>
  <c r="K69" i="3" s="1"/>
  <c r="G69" i="3"/>
  <c r="H69" i="3" s="1"/>
  <c r="D69" i="3"/>
  <c r="E69" i="3" s="1"/>
  <c r="A69" i="3"/>
  <c r="B69" i="3" s="1"/>
  <c r="AF68" i="3"/>
  <c r="AE68" i="3"/>
  <c r="AB68" i="3"/>
  <c r="AC68" i="3" s="1"/>
  <c r="Y68" i="3"/>
  <c r="Z68" i="3" s="1"/>
  <c r="V68" i="3"/>
  <c r="W68" i="3" s="1"/>
  <c r="T68" i="3"/>
  <c r="S68" i="3"/>
  <c r="Q68" i="3"/>
  <c r="P68" i="3"/>
  <c r="N68" i="3"/>
  <c r="M68" i="3"/>
  <c r="J68" i="3"/>
  <c r="K68" i="3" s="1"/>
  <c r="G68" i="3"/>
  <c r="H68" i="3" s="1"/>
  <c r="D68" i="3"/>
  <c r="E68" i="3" s="1"/>
  <c r="A68" i="3"/>
  <c r="B68" i="3" s="1"/>
  <c r="AE67" i="3"/>
  <c r="AF67" i="3" s="1"/>
  <c r="AB67" i="3"/>
  <c r="AC67" i="3" s="1"/>
  <c r="Y67" i="3"/>
  <c r="Z67" i="3" s="1"/>
  <c r="V67" i="3"/>
  <c r="W67" i="3" s="1"/>
  <c r="S67" i="3"/>
  <c r="T67" i="3" s="1"/>
  <c r="Q67" i="3"/>
  <c r="P67" i="3"/>
  <c r="N67" i="3"/>
  <c r="M67" i="3"/>
  <c r="K67" i="3"/>
  <c r="J67" i="3"/>
  <c r="G67" i="3"/>
  <c r="H67" i="3" s="1"/>
  <c r="D67" i="3"/>
  <c r="E67" i="3" s="1"/>
  <c r="A67" i="3"/>
  <c r="B67" i="3" s="1"/>
  <c r="AE66" i="3"/>
  <c r="AF66" i="3" s="1"/>
  <c r="AB66" i="3"/>
  <c r="AC66" i="3" s="1"/>
  <c r="Z66" i="3"/>
  <c r="Y66" i="3"/>
  <c r="W66" i="3"/>
  <c r="V66" i="3"/>
  <c r="T66" i="3"/>
  <c r="S66" i="3"/>
  <c r="P66" i="3"/>
  <c r="Q66" i="3" s="1"/>
  <c r="M66" i="3"/>
  <c r="N66" i="3" s="1"/>
  <c r="J66" i="3"/>
  <c r="K66" i="3" s="1"/>
  <c r="G66" i="3"/>
  <c r="H66" i="3" s="1"/>
  <c r="D66" i="3"/>
  <c r="E66" i="3" s="1"/>
  <c r="B66" i="3"/>
  <c r="A66" i="3"/>
  <c r="AF65" i="3"/>
  <c r="AE65" i="3"/>
  <c r="AB65" i="3"/>
  <c r="AC65" i="3" s="1"/>
  <c r="Y65" i="3"/>
  <c r="Z65" i="3" s="1"/>
  <c r="W65" i="3"/>
  <c r="V65" i="3"/>
  <c r="T65" i="3"/>
  <c r="S65" i="3"/>
  <c r="Q65" i="3"/>
  <c r="P65" i="3"/>
  <c r="M65" i="3"/>
  <c r="N65" i="3" s="1"/>
  <c r="J65" i="3"/>
  <c r="K65" i="3" s="1"/>
  <c r="G65" i="3"/>
  <c r="H65" i="3" s="1"/>
  <c r="D65" i="3"/>
  <c r="E65" i="3" s="1"/>
  <c r="A65" i="3"/>
  <c r="B65" i="3" s="1"/>
  <c r="AF64" i="3"/>
  <c r="AE64" i="3"/>
  <c r="AB64" i="3"/>
  <c r="AC64" i="3" s="1"/>
  <c r="Y64" i="3"/>
  <c r="Z64" i="3" s="1"/>
  <c r="V64" i="3"/>
  <c r="W64" i="3" s="1"/>
  <c r="T64" i="3"/>
  <c r="S64" i="3"/>
  <c r="Q64" i="3"/>
  <c r="P64" i="3"/>
  <c r="N64" i="3"/>
  <c r="M64" i="3"/>
  <c r="J64" i="3"/>
  <c r="K64" i="3" s="1"/>
  <c r="G64" i="3"/>
  <c r="H64" i="3" s="1"/>
  <c r="D64" i="3"/>
  <c r="E64" i="3" s="1"/>
  <c r="A64" i="3"/>
  <c r="B64" i="3" s="1"/>
  <c r="AE63" i="3"/>
  <c r="AF63" i="3" s="1"/>
  <c r="AB63" i="3"/>
  <c r="AC63" i="3" s="1"/>
  <c r="Y63" i="3"/>
  <c r="Z63" i="3" s="1"/>
  <c r="V63" i="3"/>
  <c r="W63" i="3" s="1"/>
  <c r="S63" i="3"/>
  <c r="T63" i="3" s="1"/>
  <c r="Q63" i="3"/>
  <c r="P63" i="3"/>
  <c r="N63" i="3"/>
  <c r="M63" i="3"/>
  <c r="K63" i="3"/>
  <c r="J63" i="3"/>
  <c r="G63" i="3"/>
  <c r="H63" i="3" s="1"/>
  <c r="D63" i="3"/>
  <c r="E63" i="3" s="1"/>
  <c r="A63" i="3"/>
  <c r="B63" i="3" s="1"/>
  <c r="AE62" i="3"/>
  <c r="AF62" i="3" s="1"/>
  <c r="AB62" i="3"/>
  <c r="AC62" i="3" s="1"/>
  <c r="Z62" i="3"/>
  <c r="Y62" i="3"/>
  <c r="W62" i="3"/>
  <c r="V62" i="3"/>
  <c r="T62" i="3"/>
  <c r="S62" i="3"/>
  <c r="P62" i="3"/>
  <c r="Q62" i="3" s="1"/>
  <c r="M62" i="3"/>
  <c r="N62" i="3" s="1"/>
  <c r="J62" i="3"/>
  <c r="K62" i="3" s="1"/>
  <c r="G62" i="3"/>
  <c r="H62" i="3" s="1"/>
  <c r="D62" i="3"/>
  <c r="E62" i="3" s="1"/>
  <c r="B62" i="3"/>
  <c r="A62" i="3"/>
  <c r="AF61" i="3"/>
  <c r="AE61" i="3"/>
  <c r="AB61" i="3"/>
  <c r="AC61" i="3" s="1"/>
  <c r="Y61" i="3"/>
  <c r="Z61" i="3" s="1"/>
  <c r="W61" i="3"/>
  <c r="V61" i="3"/>
  <c r="T61" i="3"/>
  <c r="S61" i="3"/>
  <c r="Q61" i="3"/>
  <c r="P61" i="3"/>
  <c r="M61" i="3"/>
  <c r="N61" i="3" s="1"/>
  <c r="J61" i="3"/>
  <c r="K61" i="3" s="1"/>
  <c r="G61" i="3"/>
  <c r="H61" i="3" s="1"/>
  <c r="D61" i="3"/>
  <c r="E61" i="3" s="1"/>
  <c r="A61" i="3"/>
  <c r="B61" i="3" s="1"/>
  <c r="AF60" i="3"/>
  <c r="AE60" i="3"/>
  <c r="AB60" i="3"/>
  <c r="AC60" i="3" s="1"/>
  <c r="Y60" i="3"/>
  <c r="Z60" i="3" s="1"/>
  <c r="V60" i="3"/>
  <c r="W60" i="3" s="1"/>
  <c r="T60" i="3"/>
  <c r="S60" i="3"/>
  <c r="Q60" i="3"/>
  <c r="P60" i="3"/>
  <c r="N60" i="3"/>
  <c r="M60" i="3"/>
  <c r="J60" i="3"/>
  <c r="K60" i="3" s="1"/>
  <c r="G60" i="3"/>
  <c r="H60" i="3" s="1"/>
  <c r="D60" i="3"/>
  <c r="E60" i="3" s="1"/>
  <c r="A60" i="3"/>
  <c r="B60" i="3" s="1"/>
  <c r="AE59" i="3"/>
  <c r="AF59" i="3" s="1"/>
  <c r="AB59" i="3"/>
  <c r="AC59" i="3" s="1"/>
  <c r="Y59" i="3"/>
  <c r="Z59" i="3" s="1"/>
  <c r="V59" i="3"/>
  <c r="W59" i="3" s="1"/>
  <c r="S59" i="3"/>
  <c r="T59" i="3" s="1"/>
  <c r="Q59" i="3"/>
  <c r="P59" i="3"/>
  <c r="N59" i="3"/>
  <c r="M59" i="3"/>
  <c r="K59" i="3"/>
  <c r="J59" i="3"/>
  <c r="G59" i="3"/>
  <c r="H59" i="3" s="1"/>
  <c r="D59" i="3"/>
  <c r="E59" i="3" s="1"/>
  <c r="A59" i="3"/>
  <c r="B59" i="3" s="1"/>
  <c r="AE58" i="3"/>
  <c r="AF58" i="3" s="1"/>
  <c r="AB58" i="3"/>
  <c r="AC58" i="3" s="1"/>
  <c r="Z58" i="3"/>
  <c r="Y58" i="3"/>
  <c r="W58" i="3"/>
  <c r="V58" i="3"/>
  <c r="T58" i="3"/>
  <c r="S58" i="3"/>
  <c r="P58" i="3"/>
  <c r="Q58" i="3" s="1"/>
  <c r="M58" i="3"/>
  <c r="N58" i="3" s="1"/>
  <c r="J58" i="3"/>
  <c r="K58" i="3" s="1"/>
  <c r="G58" i="3"/>
  <c r="H58" i="3" s="1"/>
  <c r="D58" i="3"/>
  <c r="E58" i="3" s="1"/>
  <c r="B58" i="3"/>
  <c r="A58" i="3"/>
  <c r="AF57" i="3"/>
  <c r="AE57" i="3"/>
  <c r="AB57" i="3"/>
  <c r="AC57" i="3" s="1"/>
  <c r="Y57" i="3"/>
  <c r="Z57" i="3" s="1"/>
  <c r="W57" i="3"/>
  <c r="V57" i="3"/>
  <c r="T57" i="3"/>
  <c r="S57" i="3"/>
  <c r="Q57" i="3"/>
  <c r="P57" i="3"/>
  <c r="M57" i="3"/>
  <c r="N57" i="3" s="1"/>
  <c r="J57" i="3"/>
  <c r="K57" i="3" s="1"/>
  <c r="G57" i="3"/>
  <c r="H57" i="3" s="1"/>
  <c r="D57" i="3"/>
  <c r="E57" i="3" s="1"/>
  <c r="A57" i="3"/>
  <c r="B57" i="3" s="1"/>
  <c r="AF56" i="3"/>
  <c r="AE56" i="3"/>
  <c r="AB56" i="3"/>
  <c r="AC56" i="3" s="1"/>
  <c r="Y56" i="3"/>
  <c r="Z56" i="3" s="1"/>
  <c r="V56" i="3"/>
  <c r="W56" i="3" s="1"/>
  <c r="T56" i="3"/>
  <c r="S56" i="3"/>
  <c r="Q56" i="3"/>
  <c r="P56" i="3"/>
  <c r="N56" i="3"/>
  <c r="M56" i="3"/>
  <c r="J56" i="3"/>
  <c r="K56" i="3" s="1"/>
  <c r="G56" i="3"/>
  <c r="H56" i="3" s="1"/>
  <c r="D56" i="3"/>
  <c r="E56" i="3" s="1"/>
  <c r="A56" i="3"/>
  <c r="B56" i="3" s="1"/>
  <c r="AE55" i="3"/>
  <c r="AF55" i="3" s="1"/>
  <c r="AB55" i="3"/>
  <c r="AC55" i="3" s="1"/>
  <c r="Y55" i="3"/>
  <c r="Z55" i="3" s="1"/>
  <c r="V55" i="3"/>
  <c r="W55" i="3" s="1"/>
  <c r="S55" i="3"/>
  <c r="T55" i="3" s="1"/>
  <c r="Q55" i="3"/>
  <c r="P55" i="3"/>
  <c r="N55" i="3"/>
  <c r="M55" i="3"/>
  <c r="K55" i="3"/>
  <c r="J55" i="3"/>
  <c r="G55" i="3"/>
  <c r="H55" i="3" s="1"/>
  <c r="D55" i="3"/>
  <c r="E55" i="3" s="1"/>
  <c r="A55" i="3"/>
  <c r="B55" i="3" s="1"/>
  <c r="AE54" i="3"/>
  <c r="AF54" i="3" s="1"/>
  <c r="AB54" i="3"/>
  <c r="AC54" i="3" s="1"/>
  <c r="Z54" i="3"/>
  <c r="Y54" i="3"/>
  <c r="W54" i="3"/>
  <c r="V54" i="3"/>
  <c r="T54" i="3"/>
  <c r="S54" i="3"/>
  <c r="P54" i="3"/>
  <c r="Q54" i="3" s="1"/>
  <c r="M54" i="3"/>
  <c r="N54" i="3" s="1"/>
  <c r="J54" i="3"/>
  <c r="K54" i="3" s="1"/>
  <c r="G54" i="3"/>
  <c r="H54" i="3" s="1"/>
  <c r="D54" i="3"/>
  <c r="E54" i="3" s="1"/>
  <c r="B54" i="3"/>
  <c r="A54" i="3"/>
  <c r="AF53" i="3"/>
  <c r="AE53" i="3"/>
  <c r="AB53" i="3"/>
  <c r="AC53" i="3" s="1"/>
  <c r="Y53" i="3"/>
  <c r="Z53" i="3" s="1"/>
  <c r="W53" i="3"/>
  <c r="V53" i="3"/>
  <c r="T53" i="3"/>
  <c r="S53" i="3"/>
  <c r="Q53" i="3"/>
  <c r="P53" i="3"/>
  <c r="M53" i="3"/>
  <c r="N53" i="3" s="1"/>
  <c r="J53" i="3"/>
  <c r="K53" i="3" s="1"/>
  <c r="G53" i="3"/>
  <c r="H53" i="3" s="1"/>
  <c r="D53" i="3"/>
  <c r="E53" i="3" s="1"/>
  <c r="A53" i="3"/>
  <c r="B53" i="3" s="1"/>
  <c r="AF52" i="3"/>
  <c r="AE52" i="3"/>
  <c r="AB52" i="3"/>
  <c r="AC52" i="3" s="1"/>
  <c r="Y52" i="3"/>
  <c r="Z52" i="3" s="1"/>
  <c r="V52" i="3"/>
  <c r="W52" i="3" s="1"/>
  <c r="T52" i="3"/>
  <c r="S52" i="3"/>
  <c r="Q52" i="3"/>
  <c r="P52" i="3"/>
  <c r="N52" i="3"/>
  <c r="M52" i="3"/>
  <c r="J52" i="3"/>
  <c r="K52" i="3" s="1"/>
  <c r="G52" i="3"/>
  <c r="H52" i="3" s="1"/>
  <c r="D52" i="3"/>
  <c r="E52" i="3" s="1"/>
  <c r="A52" i="3"/>
  <c r="B52" i="3" s="1"/>
  <c r="AE51" i="3"/>
  <c r="AF51" i="3" s="1"/>
  <c r="AB51" i="3"/>
  <c r="AC51" i="3" s="1"/>
  <c r="Y51" i="3"/>
  <c r="Z51" i="3" s="1"/>
  <c r="V51" i="3"/>
  <c r="W51" i="3" s="1"/>
  <c r="S51" i="3"/>
  <c r="T51" i="3" s="1"/>
  <c r="Q51" i="3"/>
  <c r="P51" i="3"/>
  <c r="N51" i="3"/>
  <c r="M51" i="3"/>
  <c r="K51" i="3"/>
  <c r="J51" i="3"/>
  <c r="G51" i="3"/>
  <c r="H51" i="3" s="1"/>
  <c r="D51" i="3"/>
  <c r="E51" i="3" s="1"/>
  <c r="A51" i="3"/>
  <c r="B51" i="3" s="1"/>
  <c r="AE50" i="3"/>
  <c r="AF50" i="3" s="1"/>
  <c r="AB50" i="3"/>
  <c r="AC50" i="3" s="1"/>
  <c r="Z50" i="3"/>
  <c r="Y50" i="3"/>
  <c r="W50" i="3"/>
  <c r="V50" i="3"/>
  <c r="T50" i="3"/>
  <c r="S50" i="3"/>
  <c r="P50" i="3"/>
  <c r="Q50" i="3" s="1"/>
  <c r="M50" i="3"/>
  <c r="N50" i="3" s="1"/>
  <c r="J50" i="3"/>
  <c r="K50" i="3" s="1"/>
  <c r="G50" i="3"/>
  <c r="H50" i="3" s="1"/>
  <c r="D50" i="3"/>
  <c r="E50" i="3" s="1"/>
  <c r="B50" i="3"/>
  <c r="A50" i="3"/>
  <c r="AF49" i="3"/>
  <c r="AE49" i="3"/>
  <c r="AB49" i="3"/>
  <c r="AC49" i="3" s="1"/>
  <c r="Y49" i="3"/>
  <c r="Z49" i="3" s="1"/>
  <c r="W49" i="3"/>
  <c r="V49" i="3"/>
  <c r="T49" i="3"/>
  <c r="S49" i="3"/>
  <c r="Q49" i="3"/>
  <c r="P49" i="3"/>
  <c r="M49" i="3"/>
  <c r="N49" i="3" s="1"/>
  <c r="J49" i="3"/>
  <c r="K49" i="3" s="1"/>
  <c r="G49" i="3"/>
  <c r="H49" i="3" s="1"/>
  <c r="D49" i="3"/>
  <c r="E49" i="3" s="1"/>
  <c r="A49" i="3"/>
  <c r="B49" i="3" s="1"/>
  <c r="AF48" i="3"/>
  <c r="AE48" i="3"/>
  <c r="AB48" i="3"/>
  <c r="AC48" i="3" s="1"/>
  <c r="Y48" i="3"/>
  <c r="Z48" i="3" s="1"/>
  <c r="V48" i="3"/>
  <c r="W48" i="3" s="1"/>
  <c r="T48" i="3"/>
  <c r="S48" i="3"/>
  <c r="Q48" i="3"/>
  <c r="P48" i="3"/>
  <c r="N48" i="3"/>
  <c r="M48" i="3"/>
  <c r="J48" i="3"/>
  <c r="K48" i="3" s="1"/>
  <c r="G48" i="3"/>
  <c r="H48" i="3" s="1"/>
  <c r="D48" i="3"/>
  <c r="E48" i="3" s="1"/>
  <c r="A48" i="3"/>
  <c r="B48" i="3" s="1"/>
  <c r="AE47" i="3"/>
  <c r="AF47" i="3" s="1"/>
  <c r="AB47" i="3"/>
  <c r="AC47" i="3" s="1"/>
  <c r="Y47" i="3"/>
  <c r="Z47" i="3" s="1"/>
  <c r="V47" i="3"/>
  <c r="W47" i="3" s="1"/>
  <c r="S47" i="3"/>
  <c r="T47" i="3" s="1"/>
  <c r="Q47" i="3"/>
  <c r="P47" i="3"/>
  <c r="N47" i="3"/>
  <c r="M47" i="3"/>
  <c r="K47" i="3"/>
  <c r="J47" i="3"/>
  <c r="G47" i="3"/>
  <c r="H47" i="3" s="1"/>
  <c r="D47" i="3"/>
  <c r="E47" i="3" s="1"/>
  <c r="A47" i="3"/>
  <c r="B47" i="3" s="1"/>
  <c r="AE46" i="3"/>
  <c r="AF46" i="3" s="1"/>
  <c r="AB46" i="3"/>
  <c r="AC46" i="3" s="1"/>
  <c r="Z46" i="3"/>
  <c r="Y46" i="3"/>
  <c r="W46" i="3"/>
  <c r="V46" i="3"/>
  <c r="T46" i="3"/>
  <c r="S46" i="3"/>
  <c r="P46" i="3"/>
  <c r="Q46" i="3" s="1"/>
  <c r="M46" i="3"/>
  <c r="N46" i="3" s="1"/>
  <c r="J46" i="3"/>
  <c r="K46" i="3" s="1"/>
  <c r="G46" i="3"/>
  <c r="H46" i="3" s="1"/>
  <c r="D46" i="3"/>
  <c r="E46" i="3" s="1"/>
  <c r="B46" i="3"/>
  <c r="A46" i="3"/>
  <c r="AF45" i="3"/>
  <c r="AE45" i="3"/>
  <c r="AB45" i="3"/>
  <c r="AC45" i="3" s="1"/>
  <c r="Y45" i="3"/>
  <c r="Z45" i="3" s="1"/>
  <c r="W45" i="3"/>
  <c r="V45" i="3"/>
  <c r="T45" i="3"/>
  <c r="S45" i="3"/>
  <c r="Q45" i="3"/>
  <c r="P45" i="3"/>
  <c r="M45" i="3"/>
  <c r="N45" i="3" s="1"/>
  <c r="J45" i="3"/>
  <c r="K45" i="3" s="1"/>
  <c r="G45" i="3"/>
  <c r="H45" i="3" s="1"/>
  <c r="D45" i="3"/>
  <c r="E45" i="3" s="1"/>
  <c r="A45" i="3"/>
  <c r="B45" i="3" s="1"/>
  <c r="AF44" i="3"/>
  <c r="AE44" i="3"/>
  <c r="AB44" i="3"/>
  <c r="AC44" i="3" s="1"/>
  <c r="Y44" i="3"/>
  <c r="Z44" i="3" s="1"/>
  <c r="V44" i="3"/>
  <c r="W44" i="3" s="1"/>
  <c r="T44" i="3"/>
  <c r="S44" i="3"/>
  <c r="Q44" i="3"/>
  <c r="P44" i="3"/>
  <c r="N44" i="3"/>
  <c r="M44" i="3"/>
  <c r="J44" i="3"/>
  <c r="K44" i="3" s="1"/>
  <c r="G44" i="3"/>
  <c r="H44" i="3" s="1"/>
  <c r="D44" i="3"/>
  <c r="E44" i="3" s="1"/>
  <c r="A44" i="3"/>
  <c r="B44" i="3" s="1"/>
  <c r="AE43" i="3"/>
  <c r="AF43" i="3" s="1"/>
  <c r="AB43" i="3"/>
  <c r="AC43" i="3" s="1"/>
  <c r="Y43" i="3"/>
  <c r="Z43" i="3" s="1"/>
  <c r="V43" i="3"/>
  <c r="W43" i="3" s="1"/>
  <c r="S43" i="3"/>
  <c r="T43" i="3" s="1"/>
  <c r="Q43" i="3"/>
  <c r="P43" i="3"/>
  <c r="N43" i="3"/>
  <c r="M43" i="3"/>
  <c r="K43" i="3"/>
  <c r="J43" i="3"/>
  <c r="G43" i="3"/>
  <c r="H43" i="3" s="1"/>
  <c r="D43" i="3"/>
  <c r="E43" i="3" s="1"/>
  <c r="A43" i="3"/>
  <c r="B43" i="3" s="1"/>
  <c r="AE42" i="3"/>
  <c r="AF42" i="3" s="1"/>
  <c r="AB42" i="3"/>
  <c r="AC42" i="3" s="1"/>
  <c r="Z42" i="3"/>
  <c r="Y42" i="3"/>
  <c r="W42" i="3"/>
  <c r="V42" i="3"/>
  <c r="T42" i="3"/>
  <c r="S42" i="3"/>
  <c r="P42" i="3"/>
  <c r="Q42" i="3" s="1"/>
  <c r="M42" i="3"/>
  <c r="N42" i="3" s="1"/>
  <c r="J42" i="3"/>
  <c r="K42" i="3" s="1"/>
  <c r="G42" i="3"/>
  <c r="H42" i="3" s="1"/>
  <c r="D42" i="3"/>
  <c r="E42" i="3" s="1"/>
  <c r="B42" i="3"/>
  <c r="A42" i="3"/>
  <c r="AF41" i="3"/>
  <c r="AE41" i="3"/>
  <c r="AB41" i="3"/>
  <c r="AC41" i="3" s="1"/>
  <c r="Y41" i="3"/>
  <c r="Z41" i="3" s="1"/>
  <c r="W41" i="3"/>
  <c r="V41" i="3"/>
  <c r="T41" i="3"/>
  <c r="S41" i="3"/>
  <c r="Q41" i="3"/>
  <c r="P41" i="3"/>
  <c r="M41" i="3"/>
  <c r="N41" i="3" s="1"/>
  <c r="J41" i="3"/>
  <c r="K41" i="3" s="1"/>
  <c r="G41" i="3"/>
  <c r="H41" i="3" s="1"/>
  <c r="D41" i="3"/>
  <c r="E41" i="3" s="1"/>
  <c r="A41" i="3"/>
  <c r="B41" i="3" s="1"/>
  <c r="AF40" i="3"/>
  <c r="AE40" i="3"/>
  <c r="AB40" i="3"/>
  <c r="AC40" i="3" s="1"/>
  <c r="Y40" i="3"/>
  <c r="Z40" i="3" s="1"/>
  <c r="V40" i="3"/>
  <c r="W40" i="3" s="1"/>
  <c r="T40" i="3"/>
  <c r="S40" i="3"/>
  <c r="Q40" i="3"/>
  <c r="P40" i="3"/>
  <c r="N40" i="3"/>
  <c r="M40" i="3"/>
  <c r="J40" i="3"/>
  <c r="K40" i="3" s="1"/>
  <c r="G40" i="3"/>
  <c r="H40" i="3" s="1"/>
  <c r="D40" i="3"/>
  <c r="E40" i="3" s="1"/>
  <c r="A40" i="3"/>
  <c r="B40" i="3" s="1"/>
  <c r="AE39" i="3"/>
  <c r="AF39" i="3" s="1"/>
  <c r="AB39" i="3"/>
  <c r="AC39" i="3" s="1"/>
  <c r="Y39" i="3"/>
  <c r="Z39" i="3" s="1"/>
  <c r="V39" i="3"/>
  <c r="W39" i="3" s="1"/>
  <c r="S39" i="3"/>
  <c r="T39" i="3" s="1"/>
  <c r="Q39" i="3"/>
  <c r="P39" i="3"/>
  <c r="N39" i="3"/>
  <c r="M39" i="3"/>
  <c r="K39" i="3"/>
  <c r="J39" i="3"/>
  <c r="G39" i="3"/>
  <c r="H39" i="3" s="1"/>
  <c r="D39" i="3"/>
  <c r="E39" i="3" s="1"/>
  <c r="A39" i="3"/>
  <c r="B39" i="3" s="1"/>
  <c r="AE38" i="3"/>
  <c r="AF38" i="3" s="1"/>
  <c r="AB38" i="3"/>
  <c r="AC38" i="3" s="1"/>
  <c r="Z38" i="3"/>
  <c r="Y38" i="3"/>
  <c r="W38" i="3"/>
  <c r="V38" i="3"/>
  <c r="T38" i="3"/>
  <c r="S38" i="3"/>
  <c r="P38" i="3"/>
  <c r="Q38" i="3" s="1"/>
  <c r="M38" i="3"/>
  <c r="N38" i="3" s="1"/>
  <c r="J38" i="3"/>
  <c r="K38" i="3" s="1"/>
  <c r="G38" i="3"/>
  <c r="H38" i="3" s="1"/>
  <c r="D38" i="3"/>
  <c r="E38" i="3" s="1"/>
  <c r="B38" i="3"/>
  <c r="A38" i="3"/>
  <c r="AF37" i="3"/>
  <c r="AE37" i="3"/>
  <c r="AB37" i="3"/>
  <c r="AC37" i="3" s="1"/>
  <c r="Y37" i="3"/>
  <c r="Z37" i="3" s="1"/>
  <c r="W37" i="3"/>
  <c r="V37" i="3"/>
  <c r="T37" i="3"/>
  <c r="S37" i="3"/>
  <c r="Q37" i="3"/>
  <c r="P37" i="3"/>
  <c r="M37" i="3"/>
  <c r="N37" i="3" s="1"/>
  <c r="J37" i="3"/>
  <c r="K37" i="3" s="1"/>
  <c r="G37" i="3"/>
  <c r="H37" i="3" s="1"/>
  <c r="D37" i="3"/>
  <c r="E37" i="3" s="1"/>
  <c r="A37" i="3"/>
  <c r="B37" i="3" s="1"/>
  <c r="AF36" i="3"/>
  <c r="AE36" i="3"/>
  <c r="AB36" i="3"/>
  <c r="AC36" i="3" s="1"/>
  <c r="Y36" i="3"/>
  <c r="Z36" i="3" s="1"/>
  <c r="V36" i="3"/>
  <c r="W36" i="3" s="1"/>
  <c r="T36" i="3"/>
  <c r="S36" i="3"/>
  <c r="Q36" i="3"/>
  <c r="P36" i="3"/>
  <c r="N36" i="3"/>
  <c r="M36" i="3"/>
  <c r="J36" i="3"/>
  <c r="K36" i="3" s="1"/>
  <c r="G36" i="3"/>
  <c r="H36" i="3" s="1"/>
  <c r="D36" i="3"/>
  <c r="E36" i="3" s="1"/>
  <c r="A36" i="3"/>
  <c r="B36" i="3" s="1"/>
  <c r="AE35" i="3"/>
  <c r="AF35" i="3" s="1"/>
  <c r="AB35" i="3"/>
  <c r="AC35" i="3" s="1"/>
  <c r="Y35" i="3"/>
  <c r="Z35" i="3" s="1"/>
  <c r="V35" i="3"/>
  <c r="W35" i="3" s="1"/>
  <c r="S35" i="3"/>
  <c r="T35" i="3" s="1"/>
  <c r="Q35" i="3"/>
  <c r="P35" i="3"/>
  <c r="N35" i="3"/>
  <c r="M35" i="3"/>
  <c r="K35" i="3"/>
  <c r="J35" i="3"/>
  <c r="G35" i="3"/>
  <c r="H35" i="3" s="1"/>
  <c r="D35" i="3"/>
  <c r="E35" i="3" s="1"/>
  <c r="A35" i="3"/>
  <c r="B35" i="3" s="1"/>
  <c r="AE34" i="3"/>
  <c r="AF34" i="3" s="1"/>
  <c r="AB34" i="3"/>
  <c r="AC34" i="3" s="1"/>
  <c r="Z34" i="3"/>
  <c r="Y34" i="3"/>
  <c r="W34" i="3"/>
  <c r="V34" i="3"/>
  <c r="T34" i="3"/>
  <c r="S34" i="3"/>
  <c r="P34" i="3"/>
  <c r="Q34" i="3" s="1"/>
  <c r="M34" i="3"/>
  <c r="N34" i="3" s="1"/>
  <c r="J34" i="3"/>
  <c r="K34" i="3" s="1"/>
  <c r="G34" i="3"/>
  <c r="H34" i="3" s="1"/>
  <c r="D34" i="3"/>
  <c r="E34" i="3" s="1"/>
  <c r="B34" i="3"/>
  <c r="A34" i="3"/>
  <c r="AF33" i="3"/>
  <c r="AE33" i="3"/>
  <c r="AB33" i="3"/>
  <c r="AC33" i="3" s="1"/>
  <c r="Y33" i="3"/>
  <c r="Z33" i="3" s="1"/>
  <c r="W33" i="3"/>
  <c r="V33" i="3"/>
  <c r="T33" i="3"/>
  <c r="S33" i="3"/>
  <c r="Q33" i="3"/>
  <c r="P33" i="3"/>
  <c r="M33" i="3"/>
  <c r="N33" i="3" s="1"/>
  <c r="J33" i="3"/>
  <c r="K33" i="3" s="1"/>
  <c r="G33" i="3"/>
  <c r="H33" i="3" s="1"/>
  <c r="D33" i="3"/>
  <c r="E33" i="3" s="1"/>
  <c r="A33" i="3"/>
  <c r="B33" i="3" s="1"/>
  <c r="AF32" i="3"/>
  <c r="AE32" i="3"/>
  <c r="AB32" i="3"/>
  <c r="AC32" i="3" s="1"/>
  <c r="Y32" i="3"/>
  <c r="Z32" i="3" s="1"/>
  <c r="V32" i="3"/>
  <c r="W32" i="3" s="1"/>
  <c r="T32" i="3"/>
  <c r="S32" i="3"/>
  <c r="Q32" i="3"/>
  <c r="P32" i="3"/>
  <c r="N32" i="3"/>
  <c r="M32" i="3"/>
  <c r="J32" i="3"/>
  <c r="K32" i="3" s="1"/>
  <c r="G32" i="3"/>
  <c r="H32" i="3" s="1"/>
  <c r="D32" i="3"/>
  <c r="E32" i="3" s="1"/>
  <c r="A32" i="3"/>
  <c r="B32" i="3" s="1"/>
  <c r="AE31" i="3"/>
  <c r="AF31" i="3" s="1"/>
  <c r="AB31" i="3"/>
  <c r="AC31" i="3" s="1"/>
  <c r="Y31" i="3"/>
  <c r="Z31" i="3" s="1"/>
  <c r="V31" i="3"/>
  <c r="W31" i="3" s="1"/>
  <c r="S31" i="3"/>
  <c r="T31" i="3" s="1"/>
  <c r="Q31" i="3"/>
  <c r="P31" i="3"/>
  <c r="N31" i="3"/>
  <c r="M31" i="3"/>
  <c r="K31" i="3"/>
  <c r="J31" i="3"/>
  <c r="G31" i="3"/>
  <c r="H31" i="3" s="1"/>
  <c r="D31" i="3"/>
  <c r="E31" i="3" s="1"/>
  <c r="A31" i="3"/>
  <c r="B31" i="3" s="1"/>
  <c r="AE30" i="3"/>
  <c r="AF30" i="3" s="1"/>
  <c r="AB30" i="3"/>
  <c r="AC30" i="3" s="1"/>
  <c r="Z30" i="3"/>
  <c r="Y30" i="3"/>
  <c r="W30" i="3"/>
  <c r="V30" i="3"/>
  <c r="T30" i="3"/>
  <c r="S30" i="3"/>
  <c r="P30" i="3"/>
  <c r="Q30" i="3" s="1"/>
  <c r="M30" i="3"/>
  <c r="N30" i="3" s="1"/>
  <c r="J30" i="3"/>
  <c r="K30" i="3" s="1"/>
  <c r="G30" i="3"/>
  <c r="H30" i="3" s="1"/>
  <c r="D30" i="3"/>
  <c r="E30" i="3" s="1"/>
  <c r="B30" i="3"/>
  <c r="A30" i="3"/>
  <c r="AF29" i="3"/>
  <c r="AE29" i="3"/>
  <c r="AB29" i="3"/>
  <c r="AC29" i="3" s="1"/>
  <c r="Y29" i="3"/>
  <c r="Z29" i="3" s="1"/>
  <c r="W29" i="3"/>
  <c r="V29" i="3"/>
  <c r="T29" i="3"/>
  <c r="S29" i="3"/>
  <c r="Q29" i="3"/>
  <c r="P29" i="3"/>
  <c r="M29" i="3"/>
  <c r="N29" i="3" s="1"/>
  <c r="J29" i="3"/>
  <c r="K29" i="3" s="1"/>
  <c r="G29" i="3"/>
  <c r="H29" i="3" s="1"/>
  <c r="D29" i="3"/>
  <c r="E29" i="3" s="1"/>
  <c r="A29" i="3"/>
  <c r="B29" i="3" s="1"/>
  <c r="AF28" i="3"/>
  <c r="AE28" i="3"/>
  <c r="AB28" i="3"/>
  <c r="AC28" i="3" s="1"/>
  <c r="Y28" i="3"/>
  <c r="Z28" i="3" s="1"/>
  <c r="V28" i="3"/>
  <c r="W28" i="3" s="1"/>
  <c r="T28" i="3"/>
  <c r="S28" i="3"/>
  <c r="Q28" i="3"/>
  <c r="P28" i="3"/>
  <c r="N28" i="3"/>
  <c r="M28" i="3"/>
  <c r="J28" i="3"/>
  <c r="K28" i="3" s="1"/>
  <c r="G28" i="3"/>
  <c r="H28" i="3" s="1"/>
  <c r="D28" i="3"/>
  <c r="E28" i="3" s="1"/>
  <c r="A28" i="3"/>
  <c r="B28" i="3" s="1"/>
  <c r="AE27" i="3"/>
  <c r="AF27" i="3" s="1"/>
  <c r="AB27" i="3"/>
  <c r="AC27" i="3" s="1"/>
  <c r="Y27" i="3"/>
  <c r="Z27" i="3" s="1"/>
  <c r="V27" i="3"/>
  <c r="W27" i="3" s="1"/>
  <c r="S27" i="3"/>
  <c r="T27" i="3" s="1"/>
  <c r="Q27" i="3"/>
  <c r="P27" i="3"/>
  <c r="N27" i="3"/>
  <c r="M27" i="3"/>
  <c r="K27" i="3"/>
  <c r="J27" i="3"/>
  <c r="G27" i="3"/>
  <c r="H27" i="3" s="1"/>
  <c r="D27" i="3"/>
  <c r="E27" i="3" s="1"/>
  <c r="A27" i="3"/>
  <c r="B27" i="3" s="1"/>
  <c r="AE26" i="3"/>
  <c r="AF26" i="3" s="1"/>
  <c r="AB26" i="3"/>
  <c r="AC26" i="3" s="1"/>
  <c r="Z26" i="3"/>
  <c r="Y26" i="3"/>
  <c r="W26" i="3"/>
  <c r="V26" i="3"/>
  <c r="T26" i="3"/>
  <c r="S26" i="3"/>
  <c r="P26" i="3"/>
  <c r="Q26" i="3" s="1"/>
  <c r="M26" i="3"/>
  <c r="N26" i="3" s="1"/>
  <c r="J26" i="3"/>
  <c r="K26" i="3" s="1"/>
  <c r="G26" i="3"/>
  <c r="H26" i="3" s="1"/>
  <c r="D26" i="3"/>
  <c r="E26" i="3" s="1"/>
  <c r="B26" i="3"/>
  <c r="A26" i="3"/>
  <c r="AF25" i="3"/>
  <c r="AE25" i="3"/>
  <c r="AB25" i="3"/>
  <c r="AC25" i="3" s="1"/>
  <c r="Y25" i="3"/>
  <c r="Z25" i="3" s="1"/>
  <c r="W25" i="3"/>
  <c r="V25" i="3"/>
  <c r="T25" i="3"/>
  <c r="S25" i="3"/>
  <c r="Q25" i="3"/>
  <c r="P25" i="3"/>
  <c r="M25" i="3"/>
  <c r="N25" i="3" s="1"/>
  <c r="J25" i="3"/>
  <c r="K25" i="3" s="1"/>
  <c r="G25" i="3"/>
  <c r="H25" i="3" s="1"/>
  <c r="D25" i="3"/>
  <c r="E25" i="3" s="1"/>
  <c r="A25" i="3"/>
  <c r="B25" i="3" s="1"/>
  <c r="AF24" i="3"/>
  <c r="AE24" i="3"/>
  <c r="AB24" i="3"/>
  <c r="AC24" i="3" s="1"/>
  <c r="Y24" i="3"/>
  <c r="Z24" i="3" s="1"/>
  <c r="V24" i="3"/>
  <c r="W24" i="3" s="1"/>
  <c r="T24" i="3"/>
  <c r="S24" i="3"/>
  <c r="Q24" i="3"/>
  <c r="P24" i="3"/>
  <c r="N24" i="3"/>
  <c r="M24" i="3"/>
  <c r="J24" i="3"/>
  <c r="K24" i="3" s="1"/>
  <c r="G24" i="3"/>
  <c r="H24" i="3" s="1"/>
  <c r="D24" i="3"/>
  <c r="E24" i="3" s="1"/>
  <c r="A24" i="3"/>
  <c r="B24" i="3" s="1"/>
  <c r="AE23" i="3"/>
  <c r="AF23" i="3" s="1"/>
  <c r="AB23" i="3"/>
  <c r="AC23" i="3" s="1"/>
  <c r="Y23" i="3"/>
  <c r="Z23" i="3" s="1"/>
  <c r="V23" i="3"/>
  <c r="W23" i="3" s="1"/>
  <c r="S23" i="3"/>
  <c r="T23" i="3" s="1"/>
  <c r="Q23" i="3"/>
  <c r="P23" i="3"/>
  <c r="N23" i="3"/>
  <c r="M23" i="3"/>
  <c r="K23" i="3"/>
  <c r="J23" i="3"/>
  <c r="G23" i="3"/>
  <c r="H23" i="3" s="1"/>
  <c r="D23" i="3"/>
  <c r="E23" i="3" s="1"/>
  <c r="A23" i="3"/>
  <c r="B23" i="3" s="1"/>
  <c r="AE22" i="3"/>
  <c r="AF22" i="3" s="1"/>
  <c r="AB22" i="3"/>
  <c r="AC22" i="3" s="1"/>
  <c r="Z22" i="3"/>
  <c r="Y22" i="3"/>
  <c r="W22" i="3"/>
  <c r="V22" i="3"/>
  <c r="T22" i="3"/>
  <c r="S22" i="3"/>
  <c r="P22" i="3"/>
  <c r="Q22" i="3" s="1"/>
  <c r="M22" i="3"/>
  <c r="N22" i="3" s="1"/>
  <c r="J22" i="3"/>
  <c r="K22" i="3" s="1"/>
  <c r="G22" i="3"/>
  <c r="H22" i="3" s="1"/>
  <c r="D22" i="3"/>
  <c r="E22" i="3" s="1"/>
  <c r="B22" i="3"/>
  <c r="A22" i="3"/>
  <c r="AF21" i="3"/>
  <c r="AE21" i="3"/>
  <c r="AB21" i="3"/>
  <c r="AC21" i="3" s="1"/>
  <c r="Y21" i="3"/>
  <c r="Z21" i="3" s="1"/>
  <c r="W21" i="3"/>
  <c r="V21" i="3"/>
  <c r="T21" i="3"/>
  <c r="S21" i="3"/>
  <c r="Q21" i="3"/>
  <c r="P21" i="3"/>
  <c r="M21" i="3"/>
  <c r="N21" i="3" s="1"/>
  <c r="J21" i="3"/>
  <c r="K21" i="3" s="1"/>
  <c r="G21" i="3"/>
  <c r="H21" i="3" s="1"/>
  <c r="D21" i="3"/>
  <c r="E21" i="3" s="1"/>
  <c r="A21" i="3"/>
  <c r="B21" i="3" s="1"/>
  <c r="AF20" i="3"/>
  <c r="AE20" i="3"/>
  <c r="AB20" i="3"/>
  <c r="AC20" i="3" s="1"/>
  <c r="Y20" i="3"/>
  <c r="Z20" i="3" s="1"/>
  <c r="V20" i="3"/>
  <c r="W20" i="3" s="1"/>
  <c r="T20" i="3"/>
  <c r="S20" i="3"/>
  <c r="Q20" i="3"/>
  <c r="P20" i="3"/>
  <c r="N20" i="3"/>
  <c r="M20" i="3"/>
  <c r="J20" i="3"/>
  <c r="K20" i="3" s="1"/>
  <c r="G20" i="3"/>
  <c r="H20" i="3" s="1"/>
  <c r="D20" i="3"/>
  <c r="E20" i="3" s="1"/>
  <c r="A20" i="3"/>
  <c r="B20" i="3" s="1"/>
  <c r="AE19" i="3"/>
  <c r="AF19" i="3" s="1"/>
  <c r="AB19" i="3"/>
  <c r="AC19" i="3" s="1"/>
  <c r="Y19" i="3"/>
  <c r="Z19" i="3" s="1"/>
  <c r="V19" i="3"/>
  <c r="W19" i="3" s="1"/>
  <c r="S19" i="3"/>
  <c r="T19" i="3" s="1"/>
  <c r="Q19" i="3"/>
  <c r="P19" i="3"/>
  <c r="N19" i="3"/>
  <c r="M19" i="3"/>
  <c r="K19" i="3"/>
  <c r="J19" i="3"/>
  <c r="G19" i="3"/>
  <c r="H19" i="3" s="1"/>
  <c r="D19" i="3"/>
  <c r="E19" i="3" s="1"/>
  <c r="A19" i="3"/>
  <c r="B19" i="3" s="1"/>
  <c r="AE18" i="3"/>
  <c r="AF18" i="3" s="1"/>
  <c r="AB18" i="3"/>
  <c r="AC18" i="3" s="1"/>
  <c r="Y18" i="3"/>
  <c r="Z18" i="3" s="1"/>
  <c r="V18" i="3"/>
  <c r="W18" i="3" s="1"/>
  <c r="S18" i="3"/>
  <c r="T18" i="3" s="1"/>
  <c r="P18" i="3"/>
  <c r="Q18" i="3" s="1"/>
  <c r="M18" i="3"/>
  <c r="N18" i="3" s="1"/>
  <c r="J18" i="3"/>
  <c r="K18" i="3" s="1"/>
  <c r="G18" i="3"/>
  <c r="H18" i="3" s="1"/>
  <c r="D18" i="3"/>
  <c r="E18" i="3" s="1"/>
  <c r="A18" i="3"/>
  <c r="B18" i="3" s="1"/>
  <c r="AE17" i="3"/>
  <c r="AF17" i="3" s="1"/>
  <c r="AB17" i="3"/>
  <c r="AC17" i="3" s="1"/>
  <c r="Y17" i="3"/>
  <c r="Z17" i="3" s="1"/>
  <c r="V17" i="3"/>
  <c r="W17" i="3" s="1"/>
  <c r="T17" i="3"/>
  <c r="S17" i="3"/>
  <c r="Q17" i="3"/>
  <c r="P17" i="3"/>
  <c r="M17" i="3"/>
  <c r="N17" i="3" s="1"/>
  <c r="J17" i="3"/>
  <c r="K17" i="3" s="1"/>
  <c r="H17" i="3"/>
  <c r="G17" i="3"/>
  <c r="E17" i="3"/>
  <c r="D17" i="3"/>
  <c r="A17" i="3"/>
  <c r="B17" i="3" s="1"/>
  <c r="AE16" i="3"/>
  <c r="AF16" i="3" s="1"/>
  <c r="AB16" i="3"/>
  <c r="AC16" i="3" s="1"/>
  <c r="Y16" i="3"/>
  <c r="Z16" i="3" s="1"/>
  <c r="V16" i="3"/>
  <c r="W16" i="3" s="1"/>
  <c r="S16" i="3"/>
  <c r="T16" i="3" s="1"/>
  <c r="P16" i="3"/>
  <c r="Q16" i="3" s="1"/>
  <c r="M16" i="3"/>
  <c r="N16" i="3" s="1"/>
  <c r="J16" i="3"/>
  <c r="K16" i="3" s="1"/>
  <c r="G16" i="3"/>
  <c r="H16" i="3" s="1"/>
  <c r="D16" i="3"/>
  <c r="E16" i="3" s="1"/>
  <c r="A16" i="3"/>
  <c r="B16" i="3" s="1"/>
  <c r="AE15" i="3"/>
  <c r="AF15" i="3" s="1"/>
  <c r="AB15" i="3"/>
  <c r="AC15" i="3" s="1"/>
  <c r="Y15" i="3"/>
  <c r="Z15" i="3" s="1"/>
  <c r="V15" i="3"/>
  <c r="W15" i="3" s="1"/>
  <c r="S15" i="3"/>
  <c r="T15" i="3" s="1"/>
  <c r="P15" i="3"/>
  <c r="Q15" i="3" s="1"/>
  <c r="M15" i="3"/>
  <c r="N15" i="3" s="1"/>
  <c r="J15" i="3"/>
  <c r="K15" i="3" s="1"/>
  <c r="G15" i="3"/>
  <c r="H15" i="3" s="1"/>
  <c r="D15" i="3"/>
  <c r="E15" i="3" s="1"/>
  <c r="A15" i="3"/>
  <c r="B15" i="3" s="1"/>
  <c r="AE14" i="3"/>
  <c r="AF14" i="3" s="1"/>
  <c r="AB14" i="3"/>
  <c r="AC14" i="3" s="1"/>
  <c r="Y14" i="3"/>
  <c r="Z14" i="3" s="1"/>
  <c r="V14" i="3"/>
  <c r="W14" i="3" s="1"/>
  <c r="S14" i="3"/>
  <c r="T14" i="3" s="1"/>
  <c r="P14" i="3"/>
  <c r="Q14" i="3" s="1"/>
  <c r="M14" i="3"/>
  <c r="N14" i="3" s="1"/>
  <c r="J14" i="3"/>
  <c r="K14" i="3" s="1"/>
  <c r="G14" i="3"/>
  <c r="H14" i="3" s="1"/>
  <c r="D14" i="3"/>
  <c r="E14" i="3" s="1"/>
  <c r="A14" i="3"/>
  <c r="B14" i="3" s="1"/>
  <c r="AE13" i="3"/>
  <c r="AF13" i="3" s="1"/>
  <c r="AB13" i="3"/>
  <c r="AC13" i="3" s="1"/>
  <c r="Y13" i="3"/>
  <c r="Z13" i="3" s="1"/>
  <c r="V13" i="3"/>
  <c r="W13" i="3" s="1"/>
  <c r="T13" i="3"/>
  <c r="S13" i="3"/>
  <c r="Q13" i="3"/>
  <c r="P13" i="3"/>
  <c r="M13" i="3"/>
  <c r="N13" i="3" s="1"/>
  <c r="J13" i="3"/>
  <c r="K13" i="3" s="1"/>
  <c r="H13" i="3"/>
  <c r="G13" i="3"/>
  <c r="E13" i="3"/>
  <c r="D13" i="3"/>
  <c r="A13" i="3"/>
  <c r="B13" i="3" s="1"/>
  <c r="AE12" i="3"/>
  <c r="AF12" i="3" s="1"/>
  <c r="AB12" i="3"/>
  <c r="AC12" i="3" s="1"/>
  <c r="Y12" i="3"/>
  <c r="Z12" i="3" s="1"/>
  <c r="V12" i="3"/>
  <c r="W12" i="3" s="1"/>
  <c r="S12" i="3"/>
  <c r="T12" i="3" s="1"/>
  <c r="P12" i="3"/>
  <c r="Q12" i="3" s="1"/>
  <c r="M12" i="3"/>
  <c r="N12" i="3" s="1"/>
  <c r="J12" i="3"/>
  <c r="K12" i="3" s="1"/>
  <c r="G12" i="3"/>
  <c r="H12" i="3" s="1"/>
  <c r="D12" i="3"/>
  <c r="E12" i="3" s="1"/>
  <c r="A12" i="3"/>
  <c r="B12" i="3" s="1"/>
  <c r="AE11" i="3"/>
  <c r="AF11" i="3" s="1"/>
  <c r="AB11" i="3"/>
  <c r="AC11" i="3" s="1"/>
  <c r="Y11" i="3"/>
  <c r="Z11" i="3" s="1"/>
  <c r="V11" i="3"/>
  <c r="W11" i="3" s="1"/>
  <c r="S11" i="3"/>
  <c r="T11" i="3" s="1"/>
  <c r="P11" i="3"/>
  <c r="Q11" i="3" s="1"/>
  <c r="M11" i="3"/>
  <c r="N11" i="3" s="1"/>
  <c r="J11" i="3"/>
  <c r="K11" i="3" s="1"/>
  <c r="G11" i="3"/>
  <c r="H11" i="3" s="1"/>
  <c r="D11" i="3"/>
  <c r="E11" i="3" s="1"/>
  <c r="A11" i="3"/>
  <c r="B11" i="3" s="1"/>
  <c r="AE10" i="3"/>
  <c r="AF10" i="3" s="1"/>
  <c r="AB10" i="3"/>
  <c r="AC10" i="3" s="1"/>
  <c r="Y10" i="3"/>
  <c r="Z10" i="3" s="1"/>
  <c r="V10" i="3"/>
  <c r="W10" i="3" s="1"/>
  <c r="S10" i="3"/>
  <c r="T10" i="3" s="1"/>
  <c r="P10" i="3"/>
  <c r="Q10" i="3" s="1"/>
  <c r="M10" i="3"/>
  <c r="N10" i="3" s="1"/>
  <c r="J10" i="3"/>
  <c r="K10" i="3" s="1"/>
  <c r="G10" i="3"/>
  <c r="H10" i="3" s="1"/>
  <c r="D10" i="3"/>
  <c r="E10" i="3" s="1"/>
  <c r="A10" i="3"/>
  <c r="B10" i="3" s="1"/>
  <c r="AE9" i="3"/>
  <c r="AF9" i="3" s="1"/>
  <c r="AB9" i="3"/>
  <c r="AC9" i="3" s="1"/>
  <c r="Y9" i="3"/>
  <c r="Z9" i="3" s="1"/>
  <c r="V9" i="3"/>
  <c r="W9" i="3" s="1"/>
  <c r="T9" i="3"/>
  <c r="S9" i="3"/>
  <c r="Q9" i="3"/>
  <c r="P9" i="3"/>
  <c r="M9" i="3"/>
  <c r="N9" i="3" s="1"/>
  <c r="J9" i="3"/>
  <c r="K9" i="3" s="1"/>
  <c r="H9" i="3"/>
  <c r="G9" i="3"/>
  <c r="E9" i="3"/>
  <c r="D9" i="3"/>
  <c r="A9" i="3"/>
  <c r="B9" i="3" s="1"/>
  <c r="AE8" i="3"/>
  <c r="AF8" i="3" s="1"/>
  <c r="AB8" i="3"/>
  <c r="AC8" i="3" s="1"/>
  <c r="Y8" i="3"/>
  <c r="Z8" i="3" s="1"/>
  <c r="V8" i="3"/>
  <c r="W8" i="3" s="1"/>
  <c r="S8" i="3"/>
  <c r="T8" i="3" s="1"/>
  <c r="P8" i="3"/>
  <c r="Q8" i="3" s="1"/>
  <c r="M8" i="3"/>
  <c r="N8" i="3" s="1"/>
  <c r="J8" i="3"/>
  <c r="K8" i="3" s="1"/>
  <c r="G8" i="3"/>
  <c r="H8" i="3" s="1"/>
  <c r="D8" i="3"/>
  <c r="E8" i="3" s="1"/>
  <c r="A8" i="3"/>
  <c r="B8" i="3" s="1"/>
  <c r="AE7" i="3"/>
  <c r="AF7" i="3" s="1"/>
  <c r="AB7" i="3"/>
  <c r="AC7" i="3" s="1"/>
  <c r="Y7" i="3"/>
  <c r="Z7" i="3" s="1"/>
  <c r="V7" i="3"/>
  <c r="W7" i="3" s="1"/>
  <c r="S7" i="3"/>
  <c r="T7" i="3" s="1"/>
  <c r="P7" i="3"/>
  <c r="Q7" i="3" s="1"/>
  <c r="M7" i="3"/>
  <c r="N7" i="3" s="1"/>
  <c r="J7" i="3"/>
  <c r="K7" i="3" s="1"/>
  <c r="G7" i="3"/>
  <c r="H7" i="3" s="1"/>
  <c r="D7" i="3"/>
  <c r="E7" i="3" s="1"/>
  <c r="A7" i="3"/>
  <c r="B7" i="3" s="1"/>
  <c r="AE6" i="3"/>
  <c r="AF6" i="3" s="1"/>
  <c r="AB6" i="3"/>
  <c r="AC6" i="3" s="1"/>
  <c r="Y6" i="3"/>
  <c r="Z6" i="3" s="1"/>
  <c r="V6" i="3"/>
  <c r="W6" i="3" s="1"/>
  <c r="S6" i="3"/>
  <c r="T6" i="3" s="1"/>
  <c r="P6" i="3"/>
  <c r="Q6" i="3" s="1"/>
  <c r="M6" i="3"/>
  <c r="N6" i="3" s="1"/>
  <c r="J6" i="3"/>
  <c r="K6" i="3" s="1"/>
  <c r="G6" i="3"/>
  <c r="H6" i="3" s="1"/>
  <c r="D6" i="3"/>
  <c r="E6" i="3" s="1"/>
  <c r="A6" i="3"/>
  <c r="B6" i="3" s="1"/>
  <c r="AE5" i="3"/>
  <c r="AF5" i="3" s="1"/>
  <c r="AB5" i="3"/>
  <c r="AC5" i="3" s="1"/>
  <c r="Y5" i="3"/>
  <c r="Z5" i="3" s="1"/>
  <c r="V5" i="3"/>
  <c r="W5" i="3" s="1"/>
  <c r="T5" i="3"/>
  <c r="S5" i="3"/>
  <c r="Q5" i="3"/>
  <c r="P5" i="3"/>
  <c r="M5" i="3"/>
  <c r="N5" i="3" s="1"/>
  <c r="J5" i="3"/>
  <c r="K5" i="3" s="1"/>
  <c r="H5" i="3"/>
  <c r="G5" i="3"/>
  <c r="E5" i="3"/>
  <c r="D5" i="3"/>
  <c r="A5" i="3"/>
  <c r="B5" i="3" s="1"/>
  <c r="AE4" i="3"/>
  <c r="AF4" i="3" s="1"/>
  <c r="AB4" i="3"/>
  <c r="AC4" i="3" s="1"/>
  <c r="Y4" i="3"/>
  <c r="Z4" i="3" s="1"/>
  <c r="V4" i="3"/>
  <c r="W4" i="3" s="1"/>
  <c r="S4" i="3"/>
  <c r="T4" i="3" s="1"/>
  <c r="P4" i="3"/>
  <c r="Q4" i="3" s="1"/>
  <c r="M4" i="3"/>
  <c r="N4" i="3" s="1"/>
  <c r="J4" i="3"/>
  <c r="K4" i="3" s="1"/>
  <c r="G4" i="3"/>
  <c r="H4" i="3" s="1"/>
  <c r="D4" i="3"/>
  <c r="E4" i="3" s="1"/>
  <c r="A4" i="3"/>
  <c r="B4" i="3" s="1"/>
  <c r="AE3" i="3"/>
  <c r="AF3" i="3" s="1"/>
  <c r="AB3" i="3"/>
  <c r="AC3" i="3" s="1"/>
  <c r="Y3" i="3"/>
  <c r="Z3" i="3" s="1"/>
  <c r="V3" i="3"/>
  <c r="W3" i="3" s="1"/>
  <c r="S3" i="3"/>
  <c r="T3" i="3" s="1"/>
  <c r="P3" i="3"/>
  <c r="Q3" i="3" s="1"/>
  <c r="M3" i="3"/>
  <c r="N3" i="3" s="1"/>
  <c r="J3" i="3"/>
  <c r="K3" i="3" s="1"/>
  <c r="G3" i="3"/>
  <c r="H3" i="3" s="1"/>
  <c r="D3" i="3"/>
  <c r="E3" i="3" s="1"/>
  <c r="A3" i="3"/>
  <c r="B3" i="3" s="1"/>
  <c r="AE2" i="3"/>
  <c r="AF2" i="3" s="1"/>
  <c r="AG2" i="3" s="1"/>
  <c r="AB2" i="3"/>
  <c r="AC2" i="3" s="1"/>
  <c r="AD2" i="3" s="1"/>
  <c r="Y2" i="3"/>
  <c r="Z2" i="3" s="1"/>
  <c r="AA2" i="3" s="1"/>
  <c r="W2" i="3"/>
  <c r="X2" i="3" s="1"/>
  <c r="V2" i="3"/>
  <c r="T2" i="3"/>
  <c r="U2" i="3" s="1"/>
  <c r="S2" i="3"/>
  <c r="P2" i="3"/>
  <c r="Q2" i="3" s="1"/>
  <c r="R2" i="3" s="1"/>
  <c r="M2" i="3"/>
  <c r="N2" i="3" s="1"/>
  <c r="O2" i="3" s="1"/>
  <c r="J2" i="3"/>
  <c r="K2" i="3" s="1"/>
  <c r="L2" i="3" s="1"/>
  <c r="G2" i="3"/>
  <c r="H2" i="3" s="1"/>
  <c r="I2" i="3" s="1"/>
  <c r="D2" i="3"/>
  <c r="E2" i="3" s="1"/>
  <c r="F2" i="3" s="1"/>
  <c r="A2" i="3"/>
  <c r="B2" i="3" s="1"/>
  <c r="C2" i="3" s="1"/>
  <c r="H2" i="1"/>
  <c r="F3" i="3" l="1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F502" i="3" s="1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F542" i="3" s="1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F627" i="3" s="1"/>
  <c r="F628" i="3" s="1"/>
  <c r="F629" i="3" s="1"/>
  <c r="F630" i="3" s="1"/>
  <c r="F631" i="3" s="1"/>
  <c r="F632" i="3" s="1"/>
  <c r="F633" i="3" s="1"/>
  <c r="F634" i="3" s="1"/>
  <c r="F635" i="3" s="1"/>
  <c r="F636" i="3" s="1"/>
  <c r="F637" i="3" s="1"/>
  <c r="F638" i="3" s="1"/>
  <c r="F639" i="3" s="1"/>
  <c r="F640" i="3" s="1"/>
  <c r="F641" i="3" s="1"/>
  <c r="F642" i="3" s="1"/>
  <c r="F643" i="3" s="1"/>
  <c r="F644" i="3" s="1"/>
  <c r="F645" i="3" s="1"/>
  <c r="F646" i="3" s="1"/>
  <c r="F647" i="3" s="1"/>
  <c r="F648" i="3" s="1"/>
  <c r="F649" i="3" s="1"/>
  <c r="F650" i="3" s="1"/>
  <c r="F651" i="3" s="1"/>
  <c r="F652" i="3" s="1"/>
  <c r="F653" i="3" s="1"/>
  <c r="F654" i="3" s="1"/>
  <c r="F655" i="3" s="1"/>
  <c r="F656" i="3" s="1"/>
  <c r="F657" i="3" s="1"/>
  <c r="F658" i="3" s="1"/>
  <c r="F659" i="3" s="1"/>
  <c r="F660" i="3" s="1"/>
  <c r="F661" i="3" s="1"/>
  <c r="F662" i="3" s="1"/>
  <c r="F663" i="3" s="1"/>
  <c r="F664" i="3" s="1"/>
  <c r="F665" i="3" s="1"/>
  <c r="F666" i="3" s="1"/>
  <c r="F667" i="3" s="1"/>
  <c r="F668" i="3" s="1"/>
  <c r="F669" i="3" s="1"/>
  <c r="F670" i="3" s="1"/>
  <c r="F671" i="3" s="1"/>
  <c r="F672" i="3" s="1"/>
  <c r="F673" i="3" s="1"/>
  <c r="F674" i="3" s="1"/>
  <c r="F675" i="3" s="1"/>
  <c r="F676" i="3" s="1"/>
  <c r="F677" i="3" s="1"/>
  <c r="F678" i="3" s="1"/>
  <c r="F679" i="3" s="1"/>
  <c r="F680" i="3" s="1"/>
  <c r="F681" i="3" s="1"/>
  <c r="F682" i="3" s="1"/>
  <c r="F683" i="3" s="1"/>
  <c r="F684" i="3" s="1"/>
  <c r="F685" i="3" s="1"/>
  <c r="F686" i="3" s="1"/>
  <c r="F687" i="3" s="1"/>
  <c r="F688" i="3" s="1"/>
  <c r="F689" i="3" s="1"/>
  <c r="F690" i="3" s="1"/>
  <c r="F691" i="3" s="1"/>
  <c r="F692" i="3" s="1"/>
  <c r="F693" i="3" s="1"/>
  <c r="F694" i="3" s="1"/>
  <c r="F695" i="3" s="1"/>
  <c r="F696" i="3" s="1"/>
  <c r="F697" i="3" s="1"/>
  <c r="F698" i="3" s="1"/>
  <c r="F699" i="3" s="1"/>
  <c r="F700" i="3" s="1"/>
  <c r="F701" i="3" s="1"/>
  <c r="F702" i="3" s="1"/>
  <c r="F703" i="3" s="1"/>
  <c r="F704" i="3" s="1"/>
  <c r="F705" i="3" s="1"/>
  <c r="F706" i="3" s="1"/>
  <c r="F707" i="3" s="1"/>
  <c r="F708" i="3" s="1"/>
  <c r="F709" i="3" s="1"/>
  <c r="F710" i="3" s="1"/>
  <c r="F711" i="3" s="1"/>
  <c r="F712" i="3" s="1"/>
  <c r="F713" i="3" s="1"/>
  <c r="F714" i="3" s="1"/>
  <c r="F715" i="3" s="1"/>
  <c r="F716" i="3" s="1"/>
  <c r="F717" i="3" s="1"/>
  <c r="F718" i="3" s="1"/>
  <c r="F719" i="3" s="1"/>
  <c r="F720" i="3" s="1"/>
  <c r="F721" i="3" s="1"/>
  <c r="F722" i="3" s="1"/>
  <c r="F723" i="3" s="1"/>
  <c r="F724" i="3" s="1"/>
  <c r="F725" i="3" s="1"/>
  <c r="F726" i="3" s="1"/>
  <c r="F727" i="3" s="1"/>
  <c r="F728" i="3" s="1"/>
  <c r="F729" i="3" s="1"/>
  <c r="F730" i="3" s="1"/>
  <c r="F731" i="3" s="1"/>
  <c r="F732" i="3" s="1"/>
  <c r="F733" i="3" s="1"/>
  <c r="F734" i="3" s="1"/>
  <c r="F735" i="3" s="1"/>
  <c r="F736" i="3" s="1"/>
  <c r="F737" i="3" s="1"/>
  <c r="F738" i="3" s="1"/>
  <c r="F739" i="3" s="1"/>
  <c r="F740" i="3" s="1"/>
  <c r="F741" i="3" s="1"/>
  <c r="F742" i="3" s="1"/>
  <c r="F743" i="3" s="1"/>
  <c r="F744" i="3" s="1"/>
  <c r="F745" i="3" s="1"/>
  <c r="F746" i="3" s="1"/>
  <c r="F747" i="3" s="1"/>
  <c r="F748" i="3" s="1"/>
  <c r="F749" i="3" s="1"/>
  <c r="F750" i="3" s="1"/>
  <c r="F751" i="3" s="1"/>
  <c r="F752" i="3" s="1"/>
  <c r="F753" i="3" s="1"/>
  <c r="F754" i="3" s="1"/>
  <c r="F755" i="3" s="1"/>
  <c r="F756" i="3" s="1"/>
  <c r="F757" i="3" s="1"/>
  <c r="F758" i="3" s="1"/>
  <c r="F759" i="3" s="1"/>
  <c r="F760" i="3" s="1"/>
  <c r="F761" i="3" s="1"/>
  <c r="F762" i="3" s="1"/>
  <c r="F763" i="3" s="1"/>
  <c r="F764" i="3" s="1"/>
  <c r="F765" i="3" s="1"/>
  <c r="F766" i="3" s="1"/>
  <c r="F767" i="3" s="1"/>
  <c r="F768" i="3" s="1"/>
  <c r="F769" i="3" s="1"/>
  <c r="F770" i="3" s="1"/>
  <c r="F771" i="3" s="1"/>
  <c r="F772" i="3" s="1"/>
  <c r="F773" i="3" s="1"/>
  <c r="F774" i="3" s="1"/>
  <c r="F775" i="3" s="1"/>
  <c r="F776" i="3" s="1"/>
  <c r="F777" i="3" s="1"/>
  <c r="F778" i="3" s="1"/>
  <c r="F779" i="3" s="1"/>
  <c r="F780" i="3" s="1"/>
  <c r="F781" i="3" s="1"/>
  <c r="F782" i="3" s="1"/>
  <c r="F783" i="3" s="1"/>
  <c r="F784" i="3" s="1"/>
  <c r="F785" i="3" s="1"/>
  <c r="F786" i="3" s="1"/>
  <c r="F787" i="3" s="1"/>
  <c r="F788" i="3" s="1"/>
  <c r="F789" i="3" s="1"/>
  <c r="F790" i="3" s="1"/>
  <c r="F791" i="3" s="1"/>
  <c r="F792" i="3" s="1"/>
  <c r="F793" i="3" s="1"/>
  <c r="F794" i="3" s="1"/>
  <c r="F795" i="3" s="1"/>
  <c r="F796" i="3" s="1"/>
  <c r="F797" i="3" s="1"/>
  <c r="F798" i="3" s="1"/>
  <c r="F799" i="3" s="1"/>
  <c r="F800" i="3" s="1"/>
  <c r="F801" i="3" s="1"/>
  <c r="F802" i="3" s="1"/>
  <c r="F803" i="3" s="1"/>
  <c r="F804" i="3" s="1"/>
  <c r="F805" i="3" s="1"/>
  <c r="F806" i="3" s="1"/>
  <c r="F807" i="3" s="1"/>
  <c r="F808" i="3" s="1"/>
  <c r="F809" i="3" s="1"/>
  <c r="F810" i="3" s="1"/>
  <c r="F811" i="3" s="1"/>
  <c r="F812" i="3" s="1"/>
  <c r="F813" i="3" s="1"/>
  <c r="F814" i="3" s="1"/>
  <c r="F815" i="3" s="1"/>
  <c r="F816" i="3" s="1"/>
  <c r="F817" i="3" s="1"/>
  <c r="F818" i="3" s="1"/>
  <c r="F819" i="3" s="1"/>
  <c r="F820" i="3" s="1"/>
  <c r="F821" i="3" s="1"/>
  <c r="F822" i="3" s="1"/>
  <c r="F823" i="3" s="1"/>
  <c r="F824" i="3" s="1"/>
  <c r="F825" i="3" s="1"/>
  <c r="F826" i="3" s="1"/>
  <c r="F827" i="3" s="1"/>
  <c r="F828" i="3" s="1"/>
  <c r="F829" i="3" s="1"/>
  <c r="F830" i="3" s="1"/>
  <c r="F831" i="3" s="1"/>
  <c r="F832" i="3" s="1"/>
  <c r="F833" i="3" s="1"/>
  <c r="F834" i="3" s="1"/>
  <c r="F835" i="3" s="1"/>
  <c r="F836" i="3" s="1"/>
  <c r="F837" i="3" s="1"/>
  <c r="F838" i="3" s="1"/>
  <c r="F839" i="3" s="1"/>
  <c r="F840" i="3" s="1"/>
  <c r="F841" i="3" s="1"/>
  <c r="F842" i="3" s="1"/>
  <c r="F843" i="3" s="1"/>
  <c r="F844" i="3" s="1"/>
  <c r="F845" i="3" s="1"/>
  <c r="F846" i="3" s="1"/>
  <c r="F847" i="3" s="1"/>
  <c r="F848" i="3" s="1"/>
  <c r="F849" i="3" s="1"/>
  <c r="F850" i="3" s="1"/>
  <c r="F851" i="3" s="1"/>
  <c r="F852" i="3" s="1"/>
  <c r="F853" i="3" s="1"/>
  <c r="F854" i="3" s="1"/>
  <c r="F855" i="3" s="1"/>
  <c r="F856" i="3" s="1"/>
  <c r="F857" i="3" s="1"/>
  <c r="F858" i="3" s="1"/>
  <c r="F859" i="3" s="1"/>
  <c r="F860" i="3" s="1"/>
  <c r="F861" i="3" s="1"/>
  <c r="F862" i="3" s="1"/>
  <c r="F863" i="3" s="1"/>
  <c r="F864" i="3" s="1"/>
  <c r="F865" i="3" s="1"/>
  <c r="F866" i="3" s="1"/>
  <c r="F867" i="3" s="1"/>
  <c r="F868" i="3" s="1"/>
  <c r="F869" i="3" s="1"/>
  <c r="F870" i="3" s="1"/>
  <c r="F871" i="3" s="1"/>
  <c r="F872" i="3" s="1"/>
  <c r="F873" i="3" s="1"/>
  <c r="F874" i="3" s="1"/>
  <c r="F875" i="3" s="1"/>
  <c r="F876" i="3" s="1"/>
  <c r="F877" i="3" s="1"/>
  <c r="F878" i="3" s="1"/>
  <c r="F879" i="3" s="1"/>
  <c r="F880" i="3" s="1"/>
  <c r="F881" i="3" s="1"/>
  <c r="F882" i="3" s="1"/>
  <c r="F883" i="3" s="1"/>
  <c r="F884" i="3" s="1"/>
  <c r="F885" i="3" s="1"/>
  <c r="F886" i="3" s="1"/>
  <c r="F887" i="3" s="1"/>
  <c r="F888" i="3" s="1"/>
  <c r="F889" i="3" s="1"/>
  <c r="F890" i="3" s="1"/>
  <c r="F891" i="3" s="1"/>
  <c r="F892" i="3" s="1"/>
  <c r="F893" i="3" s="1"/>
  <c r="F894" i="3" s="1"/>
  <c r="F895" i="3" s="1"/>
  <c r="F896" i="3" s="1"/>
  <c r="F897" i="3" s="1"/>
  <c r="F898" i="3" s="1"/>
  <c r="F899" i="3" s="1"/>
  <c r="F900" i="3" s="1"/>
  <c r="F901" i="3" s="1"/>
  <c r="F902" i="3" s="1"/>
  <c r="F903" i="3" s="1"/>
  <c r="F904" i="3" s="1"/>
  <c r="F905" i="3" s="1"/>
  <c r="F906" i="3" s="1"/>
  <c r="F907" i="3" s="1"/>
  <c r="F908" i="3" s="1"/>
  <c r="F909" i="3" s="1"/>
  <c r="F910" i="3" s="1"/>
  <c r="F911" i="3" s="1"/>
  <c r="F912" i="3" s="1"/>
  <c r="F913" i="3" s="1"/>
  <c r="F914" i="3" s="1"/>
  <c r="F915" i="3" s="1"/>
  <c r="F916" i="3" s="1"/>
  <c r="F917" i="3" s="1"/>
  <c r="F918" i="3" s="1"/>
  <c r="F919" i="3" s="1"/>
  <c r="F920" i="3" s="1"/>
  <c r="F921" i="3" s="1"/>
  <c r="F922" i="3" s="1"/>
  <c r="F923" i="3" s="1"/>
  <c r="F924" i="3" s="1"/>
  <c r="F925" i="3" s="1"/>
  <c r="F926" i="3" s="1"/>
  <c r="F927" i="3" s="1"/>
  <c r="F928" i="3" s="1"/>
  <c r="F929" i="3" s="1"/>
  <c r="F930" i="3" s="1"/>
  <c r="F931" i="3" s="1"/>
  <c r="F932" i="3" s="1"/>
  <c r="F933" i="3" s="1"/>
  <c r="F934" i="3" s="1"/>
  <c r="F935" i="3" s="1"/>
  <c r="F936" i="3" s="1"/>
  <c r="F937" i="3" s="1"/>
  <c r="F938" i="3" s="1"/>
  <c r="F939" i="3" s="1"/>
  <c r="F940" i="3" s="1"/>
  <c r="F941" i="3" s="1"/>
  <c r="F942" i="3" s="1"/>
  <c r="F943" i="3" s="1"/>
  <c r="F944" i="3" s="1"/>
  <c r="F945" i="3" s="1"/>
  <c r="F946" i="3" s="1"/>
  <c r="F947" i="3" s="1"/>
  <c r="F948" i="3" s="1"/>
  <c r="F949" i="3" s="1"/>
  <c r="F950" i="3" s="1"/>
  <c r="F951" i="3" s="1"/>
  <c r="F952" i="3" s="1"/>
  <c r="F953" i="3" s="1"/>
  <c r="F954" i="3" s="1"/>
  <c r="F955" i="3" s="1"/>
  <c r="F956" i="3" s="1"/>
  <c r="F957" i="3" s="1"/>
  <c r="F958" i="3" s="1"/>
  <c r="F959" i="3" s="1"/>
  <c r="F960" i="3" s="1"/>
  <c r="F961" i="3" s="1"/>
  <c r="F962" i="3" s="1"/>
  <c r="F963" i="3" s="1"/>
  <c r="F964" i="3" s="1"/>
  <c r="F965" i="3" s="1"/>
  <c r="F966" i="3" s="1"/>
  <c r="F967" i="3" s="1"/>
  <c r="F968" i="3" s="1"/>
  <c r="F969" i="3" s="1"/>
  <c r="F970" i="3" s="1"/>
  <c r="F971" i="3" s="1"/>
  <c r="F972" i="3" s="1"/>
  <c r="F973" i="3" s="1"/>
  <c r="F974" i="3" s="1"/>
  <c r="F975" i="3" s="1"/>
  <c r="F976" i="3" s="1"/>
  <c r="F977" i="3" s="1"/>
  <c r="F978" i="3" s="1"/>
  <c r="F979" i="3" s="1"/>
  <c r="F980" i="3" s="1"/>
  <c r="F981" i="3" s="1"/>
  <c r="F982" i="3" s="1"/>
  <c r="F983" i="3" s="1"/>
  <c r="F984" i="3" s="1"/>
  <c r="F985" i="3" s="1"/>
  <c r="F986" i="3" s="1"/>
  <c r="F987" i="3" s="1"/>
  <c r="F988" i="3" s="1"/>
  <c r="F989" i="3" s="1"/>
  <c r="F990" i="3" s="1"/>
  <c r="F991" i="3" s="1"/>
  <c r="F992" i="3" s="1"/>
  <c r="F993" i="3" s="1"/>
  <c r="F994" i="3" s="1"/>
  <c r="F995" i="3" s="1"/>
  <c r="B3" i="2" s="1"/>
  <c r="A3" i="2" s="1"/>
  <c r="I3" i="3"/>
  <c r="I4" i="3" s="1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I418" i="3" s="1"/>
  <c r="I419" i="3" s="1"/>
  <c r="I420" i="3" s="1"/>
  <c r="I421" i="3" s="1"/>
  <c r="I422" i="3" s="1"/>
  <c r="I423" i="3" s="1"/>
  <c r="I424" i="3" s="1"/>
  <c r="I425" i="3" s="1"/>
  <c r="I426" i="3" s="1"/>
  <c r="I427" i="3" s="1"/>
  <c r="I428" i="3" s="1"/>
  <c r="I429" i="3" s="1"/>
  <c r="I430" i="3" s="1"/>
  <c r="I431" i="3" s="1"/>
  <c r="I432" i="3" s="1"/>
  <c r="I433" i="3" s="1"/>
  <c r="I434" i="3" s="1"/>
  <c r="I435" i="3" s="1"/>
  <c r="I436" i="3" s="1"/>
  <c r="I437" i="3" s="1"/>
  <c r="I438" i="3" s="1"/>
  <c r="I439" i="3" s="1"/>
  <c r="I440" i="3" s="1"/>
  <c r="I441" i="3" s="1"/>
  <c r="I442" i="3" s="1"/>
  <c r="I443" i="3" s="1"/>
  <c r="I444" i="3" s="1"/>
  <c r="I445" i="3" s="1"/>
  <c r="I446" i="3" s="1"/>
  <c r="I447" i="3" s="1"/>
  <c r="I448" i="3" s="1"/>
  <c r="I449" i="3" s="1"/>
  <c r="I450" i="3" s="1"/>
  <c r="I451" i="3" s="1"/>
  <c r="I452" i="3" s="1"/>
  <c r="I453" i="3" s="1"/>
  <c r="I454" i="3" s="1"/>
  <c r="I455" i="3" s="1"/>
  <c r="I456" i="3" s="1"/>
  <c r="I457" i="3" s="1"/>
  <c r="I458" i="3" s="1"/>
  <c r="I459" i="3" s="1"/>
  <c r="I460" i="3" s="1"/>
  <c r="I461" i="3" s="1"/>
  <c r="I462" i="3" s="1"/>
  <c r="I463" i="3" s="1"/>
  <c r="I464" i="3" s="1"/>
  <c r="I465" i="3" s="1"/>
  <c r="I466" i="3" s="1"/>
  <c r="I467" i="3" s="1"/>
  <c r="I468" i="3" s="1"/>
  <c r="I469" i="3" s="1"/>
  <c r="I470" i="3" s="1"/>
  <c r="I471" i="3" s="1"/>
  <c r="I472" i="3" s="1"/>
  <c r="I473" i="3" s="1"/>
  <c r="I474" i="3" s="1"/>
  <c r="I475" i="3" s="1"/>
  <c r="I476" i="3" s="1"/>
  <c r="I477" i="3" s="1"/>
  <c r="I478" i="3" s="1"/>
  <c r="I479" i="3" s="1"/>
  <c r="I480" i="3" s="1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I612" i="3" s="1"/>
  <c r="I613" i="3" s="1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I627" i="3" s="1"/>
  <c r="I628" i="3" s="1"/>
  <c r="I629" i="3" s="1"/>
  <c r="I630" i="3" s="1"/>
  <c r="I631" i="3" s="1"/>
  <c r="I632" i="3" s="1"/>
  <c r="I633" i="3" s="1"/>
  <c r="I634" i="3" s="1"/>
  <c r="I635" i="3" s="1"/>
  <c r="I636" i="3" s="1"/>
  <c r="I637" i="3" s="1"/>
  <c r="I638" i="3" s="1"/>
  <c r="I639" i="3" s="1"/>
  <c r="I640" i="3" s="1"/>
  <c r="I641" i="3" s="1"/>
  <c r="I642" i="3" s="1"/>
  <c r="I643" i="3" s="1"/>
  <c r="I644" i="3" s="1"/>
  <c r="I645" i="3" s="1"/>
  <c r="I646" i="3" s="1"/>
  <c r="I647" i="3" s="1"/>
  <c r="I648" i="3" s="1"/>
  <c r="I649" i="3" s="1"/>
  <c r="I650" i="3" s="1"/>
  <c r="I651" i="3" s="1"/>
  <c r="I652" i="3" s="1"/>
  <c r="I653" i="3" s="1"/>
  <c r="I654" i="3" s="1"/>
  <c r="I655" i="3" s="1"/>
  <c r="I656" i="3" s="1"/>
  <c r="I657" i="3" s="1"/>
  <c r="I658" i="3" s="1"/>
  <c r="I659" i="3" s="1"/>
  <c r="I660" i="3" s="1"/>
  <c r="I661" i="3" s="1"/>
  <c r="I662" i="3" s="1"/>
  <c r="I663" i="3" s="1"/>
  <c r="I664" i="3" s="1"/>
  <c r="I665" i="3" s="1"/>
  <c r="I666" i="3" s="1"/>
  <c r="I667" i="3" s="1"/>
  <c r="I668" i="3" s="1"/>
  <c r="I669" i="3" s="1"/>
  <c r="I670" i="3" s="1"/>
  <c r="I671" i="3" s="1"/>
  <c r="I672" i="3" s="1"/>
  <c r="I673" i="3" s="1"/>
  <c r="I674" i="3" s="1"/>
  <c r="I675" i="3" s="1"/>
  <c r="I676" i="3" s="1"/>
  <c r="I677" i="3" s="1"/>
  <c r="I678" i="3" s="1"/>
  <c r="I679" i="3" s="1"/>
  <c r="I680" i="3" s="1"/>
  <c r="I681" i="3" s="1"/>
  <c r="I682" i="3" s="1"/>
  <c r="I683" i="3" s="1"/>
  <c r="I684" i="3" s="1"/>
  <c r="I685" i="3" s="1"/>
  <c r="I686" i="3" s="1"/>
  <c r="I687" i="3" s="1"/>
  <c r="I688" i="3" s="1"/>
  <c r="I689" i="3" s="1"/>
  <c r="I690" i="3" s="1"/>
  <c r="I691" i="3" s="1"/>
  <c r="I692" i="3" s="1"/>
  <c r="I693" i="3" s="1"/>
  <c r="I694" i="3" s="1"/>
  <c r="I695" i="3" s="1"/>
  <c r="I696" i="3" s="1"/>
  <c r="I697" i="3" s="1"/>
  <c r="I698" i="3" s="1"/>
  <c r="I699" i="3" s="1"/>
  <c r="I700" i="3" s="1"/>
  <c r="I701" i="3" s="1"/>
  <c r="I702" i="3" s="1"/>
  <c r="I703" i="3" s="1"/>
  <c r="I704" i="3" s="1"/>
  <c r="I705" i="3" s="1"/>
  <c r="I706" i="3" s="1"/>
  <c r="I707" i="3" s="1"/>
  <c r="I708" i="3" s="1"/>
  <c r="I709" i="3" s="1"/>
  <c r="I710" i="3" s="1"/>
  <c r="I711" i="3" s="1"/>
  <c r="I712" i="3" s="1"/>
  <c r="I713" i="3" s="1"/>
  <c r="I714" i="3" s="1"/>
  <c r="I715" i="3" s="1"/>
  <c r="I716" i="3" s="1"/>
  <c r="I717" i="3" s="1"/>
  <c r="I718" i="3" s="1"/>
  <c r="I719" i="3" s="1"/>
  <c r="I720" i="3" s="1"/>
  <c r="I721" i="3" s="1"/>
  <c r="I722" i="3" s="1"/>
  <c r="I723" i="3" s="1"/>
  <c r="I724" i="3" s="1"/>
  <c r="I725" i="3" s="1"/>
  <c r="I726" i="3" s="1"/>
  <c r="I727" i="3" s="1"/>
  <c r="I728" i="3" s="1"/>
  <c r="I729" i="3" s="1"/>
  <c r="I730" i="3" s="1"/>
  <c r="I731" i="3" s="1"/>
  <c r="I732" i="3" s="1"/>
  <c r="I733" i="3" s="1"/>
  <c r="I734" i="3" s="1"/>
  <c r="I735" i="3" s="1"/>
  <c r="I736" i="3" s="1"/>
  <c r="I737" i="3" s="1"/>
  <c r="I738" i="3" s="1"/>
  <c r="I739" i="3" s="1"/>
  <c r="I740" i="3" s="1"/>
  <c r="I741" i="3" s="1"/>
  <c r="I742" i="3" s="1"/>
  <c r="I743" i="3" s="1"/>
  <c r="I744" i="3" s="1"/>
  <c r="I745" i="3" s="1"/>
  <c r="I746" i="3" s="1"/>
  <c r="I747" i="3" s="1"/>
  <c r="I748" i="3" s="1"/>
  <c r="I749" i="3" s="1"/>
  <c r="I750" i="3" s="1"/>
  <c r="I751" i="3" s="1"/>
  <c r="I752" i="3" s="1"/>
  <c r="I753" i="3" s="1"/>
  <c r="I754" i="3" s="1"/>
  <c r="I755" i="3" s="1"/>
  <c r="I756" i="3" s="1"/>
  <c r="I757" i="3" s="1"/>
  <c r="I758" i="3" s="1"/>
  <c r="I759" i="3" s="1"/>
  <c r="I760" i="3" s="1"/>
  <c r="I761" i="3" s="1"/>
  <c r="I762" i="3" s="1"/>
  <c r="I763" i="3" s="1"/>
  <c r="I764" i="3" s="1"/>
  <c r="I765" i="3" s="1"/>
  <c r="I766" i="3" s="1"/>
  <c r="I767" i="3" s="1"/>
  <c r="I768" i="3" s="1"/>
  <c r="I769" i="3" s="1"/>
  <c r="I770" i="3" s="1"/>
  <c r="I771" i="3" s="1"/>
  <c r="I772" i="3" s="1"/>
  <c r="I773" i="3" s="1"/>
  <c r="I774" i="3" s="1"/>
  <c r="I775" i="3" s="1"/>
  <c r="I776" i="3" s="1"/>
  <c r="I777" i="3" s="1"/>
  <c r="I778" i="3" s="1"/>
  <c r="I779" i="3" s="1"/>
  <c r="I780" i="3" s="1"/>
  <c r="I781" i="3" s="1"/>
  <c r="I782" i="3" s="1"/>
  <c r="I783" i="3" s="1"/>
  <c r="I784" i="3" s="1"/>
  <c r="I785" i="3" s="1"/>
  <c r="I786" i="3" s="1"/>
  <c r="I787" i="3" s="1"/>
  <c r="I788" i="3" s="1"/>
  <c r="I789" i="3" s="1"/>
  <c r="I790" i="3" s="1"/>
  <c r="I791" i="3" s="1"/>
  <c r="I792" i="3" s="1"/>
  <c r="I793" i="3" s="1"/>
  <c r="I794" i="3" s="1"/>
  <c r="I795" i="3" s="1"/>
  <c r="I796" i="3" s="1"/>
  <c r="I797" i="3" s="1"/>
  <c r="I798" i="3" s="1"/>
  <c r="I799" i="3" s="1"/>
  <c r="I800" i="3" s="1"/>
  <c r="I801" i="3" s="1"/>
  <c r="I802" i="3" s="1"/>
  <c r="I803" i="3" s="1"/>
  <c r="I804" i="3" s="1"/>
  <c r="I805" i="3" s="1"/>
  <c r="I806" i="3" s="1"/>
  <c r="I807" i="3" s="1"/>
  <c r="I808" i="3" s="1"/>
  <c r="I809" i="3" s="1"/>
  <c r="I810" i="3" s="1"/>
  <c r="I811" i="3" s="1"/>
  <c r="I812" i="3" s="1"/>
  <c r="I813" i="3" s="1"/>
  <c r="I814" i="3" s="1"/>
  <c r="I815" i="3" s="1"/>
  <c r="I816" i="3" s="1"/>
  <c r="I817" i="3" s="1"/>
  <c r="I818" i="3" s="1"/>
  <c r="I819" i="3" s="1"/>
  <c r="I820" i="3" s="1"/>
  <c r="I821" i="3" s="1"/>
  <c r="I822" i="3" s="1"/>
  <c r="I823" i="3" s="1"/>
  <c r="I824" i="3" s="1"/>
  <c r="I825" i="3" s="1"/>
  <c r="I826" i="3" s="1"/>
  <c r="I827" i="3" s="1"/>
  <c r="I828" i="3" s="1"/>
  <c r="I829" i="3" s="1"/>
  <c r="I830" i="3" s="1"/>
  <c r="I831" i="3" s="1"/>
  <c r="I832" i="3" s="1"/>
  <c r="I833" i="3" s="1"/>
  <c r="I834" i="3" s="1"/>
  <c r="I835" i="3" s="1"/>
  <c r="I836" i="3" s="1"/>
  <c r="I837" i="3" s="1"/>
  <c r="I838" i="3" s="1"/>
  <c r="I839" i="3" s="1"/>
  <c r="I840" i="3" s="1"/>
  <c r="I841" i="3" s="1"/>
  <c r="I842" i="3" s="1"/>
  <c r="I843" i="3" s="1"/>
  <c r="I844" i="3" s="1"/>
  <c r="I845" i="3" s="1"/>
  <c r="I846" i="3" s="1"/>
  <c r="I847" i="3" s="1"/>
  <c r="I848" i="3" s="1"/>
  <c r="I849" i="3" s="1"/>
  <c r="I850" i="3" s="1"/>
  <c r="I851" i="3" s="1"/>
  <c r="I852" i="3" s="1"/>
  <c r="I853" i="3" s="1"/>
  <c r="I854" i="3" s="1"/>
  <c r="I855" i="3" s="1"/>
  <c r="I856" i="3" s="1"/>
  <c r="I857" i="3" s="1"/>
  <c r="I858" i="3" s="1"/>
  <c r="I859" i="3" s="1"/>
  <c r="I860" i="3" s="1"/>
  <c r="I861" i="3" s="1"/>
  <c r="I862" i="3" s="1"/>
  <c r="I863" i="3" s="1"/>
  <c r="I864" i="3" s="1"/>
  <c r="I865" i="3" s="1"/>
  <c r="I866" i="3" s="1"/>
  <c r="I867" i="3" s="1"/>
  <c r="I868" i="3" s="1"/>
  <c r="I869" i="3" s="1"/>
  <c r="I870" i="3" s="1"/>
  <c r="I871" i="3" s="1"/>
  <c r="I872" i="3" s="1"/>
  <c r="I873" i="3" s="1"/>
  <c r="I874" i="3" s="1"/>
  <c r="I875" i="3" s="1"/>
  <c r="I876" i="3" s="1"/>
  <c r="I877" i="3" s="1"/>
  <c r="I878" i="3" s="1"/>
  <c r="I879" i="3" s="1"/>
  <c r="I880" i="3" s="1"/>
  <c r="I881" i="3" s="1"/>
  <c r="I882" i="3" s="1"/>
  <c r="I883" i="3" s="1"/>
  <c r="I884" i="3" s="1"/>
  <c r="I885" i="3" s="1"/>
  <c r="I886" i="3" s="1"/>
  <c r="I887" i="3" s="1"/>
  <c r="I888" i="3" s="1"/>
  <c r="I889" i="3" s="1"/>
  <c r="I890" i="3" s="1"/>
  <c r="I891" i="3" s="1"/>
  <c r="I892" i="3" s="1"/>
  <c r="I893" i="3" s="1"/>
  <c r="I894" i="3" s="1"/>
  <c r="I895" i="3" s="1"/>
  <c r="I896" i="3" s="1"/>
  <c r="I897" i="3" s="1"/>
  <c r="I898" i="3" s="1"/>
  <c r="I899" i="3" s="1"/>
  <c r="I900" i="3" s="1"/>
  <c r="I901" i="3" s="1"/>
  <c r="I902" i="3" s="1"/>
  <c r="I903" i="3" s="1"/>
  <c r="I904" i="3" s="1"/>
  <c r="I905" i="3" s="1"/>
  <c r="I906" i="3" s="1"/>
  <c r="I907" i="3" s="1"/>
  <c r="I908" i="3" s="1"/>
  <c r="I909" i="3" s="1"/>
  <c r="I910" i="3" s="1"/>
  <c r="I911" i="3" s="1"/>
  <c r="I912" i="3" s="1"/>
  <c r="I913" i="3" s="1"/>
  <c r="I914" i="3" s="1"/>
  <c r="I915" i="3" s="1"/>
  <c r="I916" i="3" s="1"/>
  <c r="I917" i="3" s="1"/>
  <c r="I918" i="3" s="1"/>
  <c r="I919" i="3" s="1"/>
  <c r="I920" i="3" s="1"/>
  <c r="I921" i="3" s="1"/>
  <c r="I922" i="3" s="1"/>
  <c r="I923" i="3" s="1"/>
  <c r="I924" i="3" s="1"/>
  <c r="I925" i="3" s="1"/>
  <c r="I926" i="3" s="1"/>
  <c r="I927" i="3" s="1"/>
  <c r="I928" i="3" s="1"/>
  <c r="I929" i="3" s="1"/>
  <c r="I930" i="3" s="1"/>
  <c r="I931" i="3" s="1"/>
  <c r="I932" i="3" s="1"/>
  <c r="I933" i="3" s="1"/>
  <c r="I934" i="3" s="1"/>
  <c r="I935" i="3" s="1"/>
  <c r="I936" i="3" s="1"/>
  <c r="I937" i="3" s="1"/>
  <c r="I938" i="3" s="1"/>
  <c r="I939" i="3" s="1"/>
  <c r="I940" i="3" s="1"/>
  <c r="I941" i="3" s="1"/>
  <c r="I942" i="3" s="1"/>
  <c r="I943" i="3" s="1"/>
  <c r="I944" i="3" s="1"/>
  <c r="I945" i="3" s="1"/>
  <c r="I946" i="3" s="1"/>
  <c r="I947" i="3" s="1"/>
  <c r="I948" i="3" s="1"/>
  <c r="I949" i="3" s="1"/>
  <c r="I950" i="3" s="1"/>
  <c r="I951" i="3" s="1"/>
  <c r="I952" i="3" s="1"/>
  <c r="I953" i="3" s="1"/>
  <c r="I954" i="3" s="1"/>
  <c r="I955" i="3" s="1"/>
  <c r="I956" i="3" s="1"/>
  <c r="I957" i="3" s="1"/>
  <c r="I958" i="3" s="1"/>
  <c r="I959" i="3" s="1"/>
  <c r="I960" i="3" s="1"/>
  <c r="I961" i="3" s="1"/>
  <c r="I962" i="3" s="1"/>
  <c r="I963" i="3" s="1"/>
  <c r="I964" i="3" s="1"/>
  <c r="I965" i="3" s="1"/>
  <c r="I966" i="3" s="1"/>
  <c r="I967" i="3" s="1"/>
  <c r="I968" i="3" s="1"/>
  <c r="I969" i="3" s="1"/>
  <c r="I970" i="3" s="1"/>
  <c r="I971" i="3" s="1"/>
  <c r="I972" i="3" s="1"/>
  <c r="I973" i="3" s="1"/>
  <c r="I974" i="3" s="1"/>
  <c r="I975" i="3" s="1"/>
  <c r="I976" i="3" s="1"/>
  <c r="I977" i="3" s="1"/>
  <c r="I978" i="3" s="1"/>
  <c r="I979" i="3" s="1"/>
  <c r="I980" i="3" s="1"/>
  <c r="I981" i="3" s="1"/>
  <c r="I982" i="3" s="1"/>
  <c r="I983" i="3" s="1"/>
  <c r="I984" i="3" s="1"/>
  <c r="I985" i="3" s="1"/>
  <c r="I986" i="3" s="1"/>
  <c r="I987" i="3" s="1"/>
  <c r="I988" i="3" s="1"/>
  <c r="I989" i="3" s="1"/>
  <c r="I990" i="3" s="1"/>
  <c r="I991" i="3" s="1"/>
  <c r="I992" i="3" s="1"/>
  <c r="I993" i="3" s="1"/>
  <c r="I994" i="3" s="1"/>
  <c r="I995" i="3" s="1"/>
  <c r="B4" i="2" s="1"/>
  <c r="A4" i="2" s="1"/>
  <c r="O3" i="3"/>
  <c r="O4" i="3" s="1"/>
  <c r="O5" i="3" s="1"/>
  <c r="O6" i="3" s="1"/>
  <c r="O7" i="3" s="1"/>
  <c r="O8" i="3" s="1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O104" i="3" s="1"/>
  <c r="O105" i="3" s="1"/>
  <c r="O106" i="3" s="1"/>
  <c r="O107" i="3" s="1"/>
  <c r="O108" i="3" s="1"/>
  <c r="O109" i="3" s="1"/>
  <c r="O110" i="3" s="1"/>
  <c r="O111" i="3" s="1"/>
  <c r="O112" i="3" s="1"/>
  <c r="O113" i="3" s="1"/>
  <c r="O114" i="3" s="1"/>
  <c r="O115" i="3" s="1"/>
  <c r="O116" i="3" s="1"/>
  <c r="O117" i="3" s="1"/>
  <c r="O118" i="3" s="1"/>
  <c r="O119" i="3" s="1"/>
  <c r="O120" i="3" s="1"/>
  <c r="O121" i="3" s="1"/>
  <c r="O122" i="3" s="1"/>
  <c r="O123" i="3" s="1"/>
  <c r="O124" i="3" s="1"/>
  <c r="O125" i="3" s="1"/>
  <c r="O126" i="3" s="1"/>
  <c r="O127" i="3" s="1"/>
  <c r="O128" i="3" s="1"/>
  <c r="O129" i="3" s="1"/>
  <c r="O130" i="3" s="1"/>
  <c r="O131" i="3" s="1"/>
  <c r="O132" i="3" s="1"/>
  <c r="O133" i="3" s="1"/>
  <c r="O134" i="3" s="1"/>
  <c r="O135" i="3" s="1"/>
  <c r="O136" i="3" s="1"/>
  <c r="O137" i="3" s="1"/>
  <c r="O138" i="3" s="1"/>
  <c r="O139" i="3" s="1"/>
  <c r="O140" i="3" s="1"/>
  <c r="O141" i="3" s="1"/>
  <c r="O142" i="3" s="1"/>
  <c r="O143" i="3" s="1"/>
  <c r="O144" i="3" s="1"/>
  <c r="O145" i="3" s="1"/>
  <c r="O146" i="3" s="1"/>
  <c r="O147" i="3" s="1"/>
  <c r="O148" i="3" s="1"/>
  <c r="O149" i="3" s="1"/>
  <c r="O150" i="3" s="1"/>
  <c r="O151" i="3" s="1"/>
  <c r="O152" i="3" s="1"/>
  <c r="O153" i="3" s="1"/>
  <c r="O154" i="3" s="1"/>
  <c r="O155" i="3" s="1"/>
  <c r="O156" i="3" s="1"/>
  <c r="O157" i="3" s="1"/>
  <c r="O158" i="3" s="1"/>
  <c r="O159" i="3" s="1"/>
  <c r="O160" i="3" s="1"/>
  <c r="O161" i="3" s="1"/>
  <c r="O162" i="3" s="1"/>
  <c r="O163" i="3" s="1"/>
  <c r="O164" i="3" s="1"/>
  <c r="O165" i="3" s="1"/>
  <c r="O166" i="3" s="1"/>
  <c r="O167" i="3" s="1"/>
  <c r="O168" i="3" s="1"/>
  <c r="O169" i="3" s="1"/>
  <c r="O170" i="3" s="1"/>
  <c r="O171" i="3" s="1"/>
  <c r="O172" i="3" s="1"/>
  <c r="O173" i="3" s="1"/>
  <c r="O174" i="3" s="1"/>
  <c r="O175" i="3" s="1"/>
  <c r="O176" i="3" s="1"/>
  <c r="O177" i="3" s="1"/>
  <c r="O178" i="3" s="1"/>
  <c r="O179" i="3" s="1"/>
  <c r="O180" i="3" s="1"/>
  <c r="O181" i="3" s="1"/>
  <c r="O182" i="3" s="1"/>
  <c r="O183" i="3" s="1"/>
  <c r="O184" i="3" s="1"/>
  <c r="O185" i="3" s="1"/>
  <c r="O186" i="3" s="1"/>
  <c r="O187" i="3" s="1"/>
  <c r="O188" i="3" s="1"/>
  <c r="O189" i="3" s="1"/>
  <c r="O190" i="3" s="1"/>
  <c r="O191" i="3" s="1"/>
  <c r="O192" i="3" s="1"/>
  <c r="O193" i="3" s="1"/>
  <c r="O194" i="3" s="1"/>
  <c r="O195" i="3" s="1"/>
  <c r="O196" i="3" s="1"/>
  <c r="O197" i="3" s="1"/>
  <c r="O198" i="3" s="1"/>
  <c r="O199" i="3" s="1"/>
  <c r="O200" i="3" s="1"/>
  <c r="O201" i="3" s="1"/>
  <c r="O202" i="3" s="1"/>
  <c r="O203" i="3" s="1"/>
  <c r="O204" i="3" s="1"/>
  <c r="O205" i="3" s="1"/>
  <c r="O206" i="3" s="1"/>
  <c r="O207" i="3" s="1"/>
  <c r="O208" i="3" s="1"/>
  <c r="O209" i="3" s="1"/>
  <c r="O210" i="3" s="1"/>
  <c r="O211" i="3" s="1"/>
  <c r="O212" i="3" s="1"/>
  <c r="O213" i="3" s="1"/>
  <c r="O214" i="3" s="1"/>
  <c r="O215" i="3" s="1"/>
  <c r="O216" i="3" s="1"/>
  <c r="O217" i="3" s="1"/>
  <c r="O218" i="3" s="1"/>
  <c r="O219" i="3" s="1"/>
  <c r="O220" i="3" s="1"/>
  <c r="O221" i="3" s="1"/>
  <c r="O222" i="3" s="1"/>
  <c r="O223" i="3" s="1"/>
  <c r="O224" i="3" s="1"/>
  <c r="O225" i="3" s="1"/>
  <c r="O226" i="3" s="1"/>
  <c r="O227" i="3" s="1"/>
  <c r="O228" i="3" s="1"/>
  <c r="O229" i="3" s="1"/>
  <c r="O230" i="3" s="1"/>
  <c r="O231" i="3" s="1"/>
  <c r="O232" i="3" s="1"/>
  <c r="O233" i="3" s="1"/>
  <c r="O234" i="3" s="1"/>
  <c r="O235" i="3" s="1"/>
  <c r="O236" i="3" s="1"/>
  <c r="O237" i="3" s="1"/>
  <c r="O238" i="3" s="1"/>
  <c r="O239" i="3" s="1"/>
  <c r="O240" i="3" s="1"/>
  <c r="O241" i="3" s="1"/>
  <c r="O242" i="3" s="1"/>
  <c r="O243" i="3" s="1"/>
  <c r="O244" i="3" s="1"/>
  <c r="O245" i="3" s="1"/>
  <c r="O246" i="3" s="1"/>
  <c r="O247" i="3" s="1"/>
  <c r="O248" i="3" s="1"/>
  <c r="O249" i="3" s="1"/>
  <c r="O250" i="3" s="1"/>
  <c r="O251" i="3" s="1"/>
  <c r="O252" i="3" s="1"/>
  <c r="O253" i="3" s="1"/>
  <c r="O254" i="3" s="1"/>
  <c r="O255" i="3" s="1"/>
  <c r="O256" i="3" s="1"/>
  <c r="O257" i="3" s="1"/>
  <c r="O258" i="3" s="1"/>
  <c r="O259" i="3" s="1"/>
  <c r="O260" i="3" s="1"/>
  <c r="O261" i="3" s="1"/>
  <c r="O262" i="3" s="1"/>
  <c r="O263" i="3" s="1"/>
  <c r="O264" i="3" s="1"/>
  <c r="O265" i="3" s="1"/>
  <c r="O266" i="3" s="1"/>
  <c r="O267" i="3" s="1"/>
  <c r="O268" i="3" s="1"/>
  <c r="O269" i="3" s="1"/>
  <c r="O270" i="3" s="1"/>
  <c r="O271" i="3" s="1"/>
  <c r="O272" i="3" s="1"/>
  <c r="O273" i="3" s="1"/>
  <c r="O274" i="3" s="1"/>
  <c r="O275" i="3" s="1"/>
  <c r="O276" i="3" s="1"/>
  <c r="O277" i="3" s="1"/>
  <c r="O278" i="3" s="1"/>
  <c r="O279" i="3" s="1"/>
  <c r="O280" i="3" s="1"/>
  <c r="O281" i="3" s="1"/>
  <c r="O282" i="3" s="1"/>
  <c r="O283" i="3" s="1"/>
  <c r="O284" i="3" s="1"/>
  <c r="O285" i="3" s="1"/>
  <c r="O286" i="3" s="1"/>
  <c r="O287" i="3" s="1"/>
  <c r="O288" i="3" s="1"/>
  <c r="O289" i="3" s="1"/>
  <c r="O290" i="3" s="1"/>
  <c r="O291" i="3" s="1"/>
  <c r="O292" i="3" s="1"/>
  <c r="O293" i="3" s="1"/>
  <c r="O294" i="3" s="1"/>
  <c r="O295" i="3" s="1"/>
  <c r="O296" i="3" s="1"/>
  <c r="O297" i="3" s="1"/>
  <c r="O298" i="3" s="1"/>
  <c r="O299" i="3" s="1"/>
  <c r="O300" i="3" s="1"/>
  <c r="O301" i="3" s="1"/>
  <c r="O302" i="3" s="1"/>
  <c r="O303" i="3" s="1"/>
  <c r="O304" i="3" s="1"/>
  <c r="O305" i="3" s="1"/>
  <c r="O306" i="3" s="1"/>
  <c r="O307" i="3" s="1"/>
  <c r="O308" i="3" s="1"/>
  <c r="O309" i="3" s="1"/>
  <c r="O310" i="3" s="1"/>
  <c r="O311" i="3" s="1"/>
  <c r="O312" i="3" s="1"/>
  <c r="O313" i="3" s="1"/>
  <c r="O314" i="3" s="1"/>
  <c r="O315" i="3" s="1"/>
  <c r="O316" i="3" s="1"/>
  <c r="O317" i="3" s="1"/>
  <c r="O318" i="3" s="1"/>
  <c r="O319" i="3" s="1"/>
  <c r="O320" i="3" s="1"/>
  <c r="O321" i="3" s="1"/>
  <c r="O322" i="3" s="1"/>
  <c r="O323" i="3" s="1"/>
  <c r="O324" i="3" s="1"/>
  <c r="O325" i="3" s="1"/>
  <c r="O326" i="3" s="1"/>
  <c r="O327" i="3" s="1"/>
  <c r="O328" i="3" s="1"/>
  <c r="O329" i="3" s="1"/>
  <c r="O330" i="3" s="1"/>
  <c r="O331" i="3" s="1"/>
  <c r="O332" i="3" s="1"/>
  <c r="O333" i="3" s="1"/>
  <c r="O334" i="3" s="1"/>
  <c r="O335" i="3" s="1"/>
  <c r="O336" i="3" s="1"/>
  <c r="O337" i="3" s="1"/>
  <c r="O338" i="3" s="1"/>
  <c r="O339" i="3" s="1"/>
  <c r="O340" i="3" s="1"/>
  <c r="O341" i="3" s="1"/>
  <c r="O342" i="3" s="1"/>
  <c r="O343" i="3" s="1"/>
  <c r="O344" i="3" s="1"/>
  <c r="O345" i="3" s="1"/>
  <c r="O346" i="3" s="1"/>
  <c r="O347" i="3" s="1"/>
  <c r="O348" i="3" s="1"/>
  <c r="O349" i="3" s="1"/>
  <c r="O350" i="3" s="1"/>
  <c r="O351" i="3" s="1"/>
  <c r="O352" i="3" s="1"/>
  <c r="O353" i="3" s="1"/>
  <c r="O354" i="3" s="1"/>
  <c r="O355" i="3" s="1"/>
  <c r="O356" i="3" s="1"/>
  <c r="O357" i="3" s="1"/>
  <c r="O358" i="3" s="1"/>
  <c r="O359" i="3" s="1"/>
  <c r="O360" i="3" s="1"/>
  <c r="O361" i="3" s="1"/>
  <c r="O362" i="3" s="1"/>
  <c r="O363" i="3" s="1"/>
  <c r="O364" i="3" s="1"/>
  <c r="O365" i="3" s="1"/>
  <c r="O366" i="3" s="1"/>
  <c r="O367" i="3" s="1"/>
  <c r="O368" i="3" s="1"/>
  <c r="O369" i="3" s="1"/>
  <c r="O370" i="3" s="1"/>
  <c r="O371" i="3" s="1"/>
  <c r="O372" i="3" s="1"/>
  <c r="O373" i="3" s="1"/>
  <c r="O374" i="3" s="1"/>
  <c r="O375" i="3" s="1"/>
  <c r="O376" i="3" s="1"/>
  <c r="O377" i="3" s="1"/>
  <c r="O378" i="3" s="1"/>
  <c r="O379" i="3" s="1"/>
  <c r="O380" i="3" s="1"/>
  <c r="O381" i="3" s="1"/>
  <c r="O382" i="3" s="1"/>
  <c r="O383" i="3" s="1"/>
  <c r="O384" i="3" s="1"/>
  <c r="O385" i="3" s="1"/>
  <c r="O386" i="3" s="1"/>
  <c r="O387" i="3" s="1"/>
  <c r="O388" i="3" s="1"/>
  <c r="O389" i="3" s="1"/>
  <c r="O390" i="3" s="1"/>
  <c r="O391" i="3" s="1"/>
  <c r="O392" i="3" s="1"/>
  <c r="O393" i="3" s="1"/>
  <c r="O394" i="3" s="1"/>
  <c r="O395" i="3" s="1"/>
  <c r="O396" i="3" s="1"/>
  <c r="O397" i="3" s="1"/>
  <c r="O398" i="3" s="1"/>
  <c r="O399" i="3" s="1"/>
  <c r="O400" i="3" s="1"/>
  <c r="O401" i="3" s="1"/>
  <c r="O402" i="3" s="1"/>
  <c r="O403" i="3" s="1"/>
  <c r="O404" i="3" s="1"/>
  <c r="O405" i="3" s="1"/>
  <c r="O406" i="3" s="1"/>
  <c r="O407" i="3" s="1"/>
  <c r="O408" i="3" s="1"/>
  <c r="O409" i="3" s="1"/>
  <c r="O410" i="3" s="1"/>
  <c r="O411" i="3" s="1"/>
  <c r="O412" i="3" s="1"/>
  <c r="O413" i="3" s="1"/>
  <c r="O414" i="3" s="1"/>
  <c r="O415" i="3" s="1"/>
  <c r="O416" i="3" s="1"/>
  <c r="O417" i="3" s="1"/>
  <c r="O418" i="3" s="1"/>
  <c r="O419" i="3" s="1"/>
  <c r="O420" i="3" s="1"/>
  <c r="O421" i="3" s="1"/>
  <c r="O422" i="3" s="1"/>
  <c r="O423" i="3" s="1"/>
  <c r="O424" i="3" s="1"/>
  <c r="O425" i="3" s="1"/>
  <c r="O426" i="3" s="1"/>
  <c r="O427" i="3" s="1"/>
  <c r="O428" i="3" s="1"/>
  <c r="O429" i="3" s="1"/>
  <c r="O430" i="3" s="1"/>
  <c r="O431" i="3" s="1"/>
  <c r="O432" i="3" s="1"/>
  <c r="O433" i="3" s="1"/>
  <c r="O434" i="3" s="1"/>
  <c r="O435" i="3" s="1"/>
  <c r="O436" i="3" s="1"/>
  <c r="O437" i="3" s="1"/>
  <c r="O438" i="3" s="1"/>
  <c r="O439" i="3" s="1"/>
  <c r="O440" i="3" s="1"/>
  <c r="O441" i="3" s="1"/>
  <c r="O442" i="3" s="1"/>
  <c r="O443" i="3" s="1"/>
  <c r="O444" i="3" s="1"/>
  <c r="O445" i="3" s="1"/>
  <c r="O446" i="3" s="1"/>
  <c r="O447" i="3" s="1"/>
  <c r="O448" i="3" s="1"/>
  <c r="O449" i="3" s="1"/>
  <c r="O450" i="3" s="1"/>
  <c r="O451" i="3" s="1"/>
  <c r="O452" i="3" s="1"/>
  <c r="O453" i="3" s="1"/>
  <c r="O454" i="3" s="1"/>
  <c r="O455" i="3" s="1"/>
  <c r="O456" i="3" s="1"/>
  <c r="O457" i="3" s="1"/>
  <c r="O458" i="3" s="1"/>
  <c r="O459" i="3" s="1"/>
  <c r="O460" i="3" s="1"/>
  <c r="O461" i="3" s="1"/>
  <c r="O462" i="3" s="1"/>
  <c r="O463" i="3" s="1"/>
  <c r="O464" i="3" s="1"/>
  <c r="O465" i="3" s="1"/>
  <c r="O466" i="3" s="1"/>
  <c r="O467" i="3" s="1"/>
  <c r="O468" i="3" s="1"/>
  <c r="O469" i="3" s="1"/>
  <c r="O470" i="3" s="1"/>
  <c r="O471" i="3" s="1"/>
  <c r="O472" i="3" s="1"/>
  <c r="O473" i="3" s="1"/>
  <c r="O474" i="3" s="1"/>
  <c r="O475" i="3" s="1"/>
  <c r="O476" i="3" s="1"/>
  <c r="O477" i="3" s="1"/>
  <c r="O478" i="3" s="1"/>
  <c r="O479" i="3" s="1"/>
  <c r="O480" i="3" s="1"/>
  <c r="O481" i="3" s="1"/>
  <c r="O482" i="3" s="1"/>
  <c r="O483" i="3" s="1"/>
  <c r="O484" i="3" s="1"/>
  <c r="O485" i="3" s="1"/>
  <c r="O486" i="3" s="1"/>
  <c r="O487" i="3" s="1"/>
  <c r="O488" i="3" s="1"/>
  <c r="O489" i="3" s="1"/>
  <c r="O490" i="3" s="1"/>
  <c r="O491" i="3" s="1"/>
  <c r="O492" i="3" s="1"/>
  <c r="O493" i="3" s="1"/>
  <c r="O494" i="3" s="1"/>
  <c r="O495" i="3" s="1"/>
  <c r="O496" i="3" s="1"/>
  <c r="O497" i="3" s="1"/>
  <c r="O498" i="3" s="1"/>
  <c r="O499" i="3" s="1"/>
  <c r="O500" i="3" s="1"/>
  <c r="O501" i="3" s="1"/>
  <c r="O502" i="3" s="1"/>
  <c r="O503" i="3" s="1"/>
  <c r="O504" i="3" s="1"/>
  <c r="O505" i="3" s="1"/>
  <c r="O506" i="3" s="1"/>
  <c r="O507" i="3" s="1"/>
  <c r="O508" i="3" s="1"/>
  <c r="O509" i="3" s="1"/>
  <c r="O510" i="3" s="1"/>
  <c r="O511" i="3" s="1"/>
  <c r="O512" i="3" s="1"/>
  <c r="O513" i="3" s="1"/>
  <c r="O514" i="3" s="1"/>
  <c r="O515" i="3" s="1"/>
  <c r="O516" i="3" s="1"/>
  <c r="O517" i="3" s="1"/>
  <c r="O518" i="3" s="1"/>
  <c r="O519" i="3" s="1"/>
  <c r="O520" i="3" s="1"/>
  <c r="O521" i="3" s="1"/>
  <c r="O522" i="3" s="1"/>
  <c r="O523" i="3" s="1"/>
  <c r="O524" i="3" s="1"/>
  <c r="O525" i="3" s="1"/>
  <c r="O526" i="3" s="1"/>
  <c r="O527" i="3" s="1"/>
  <c r="O528" i="3" s="1"/>
  <c r="O529" i="3" s="1"/>
  <c r="O530" i="3" s="1"/>
  <c r="O531" i="3" s="1"/>
  <c r="O532" i="3" s="1"/>
  <c r="O533" i="3" s="1"/>
  <c r="O534" i="3" s="1"/>
  <c r="O535" i="3" s="1"/>
  <c r="O536" i="3" s="1"/>
  <c r="O537" i="3" s="1"/>
  <c r="O538" i="3" s="1"/>
  <c r="O539" i="3" s="1"/>
  <c r="O540" i="3" s="1"/>
  <c r="O541" i="3" s="1"/>
  <c r="O542" i="3" s="1"/>
  <c r="O543" i="3" s="1"/>
  <c r="O544" i="3" s="1"/>
  <c r="O545" i="3" s="1"/>
  <c r="O546" i="3" s="1"/>
  <c r="O547" i="3" s="1"/>
  <c r="O548" i="3" s="1"/>
  <c r="O549" i="3" s="1"/>
  <c r="O550" i="3" s="1"/>
  <c r="O551" i="3" s="1"/>
  <c r="O552" i="3" s="1"/>
  <c r="O553" i="3" s="1"/>
  <c r="O554" i="3" s="1"/>
  <c r="O555" i="3" s="1"/>
  <c r="O556" i="3" s="1"/>
  <c r="O557" i="3" s="1"/>
  <c r="O558" i="3" s="1"/>
  <c r="O559" i="3" s="1"/>
  <c r="O560" i="3" s="1"/>
  <c r="O561" i="3" s="1"/>
  <c r="O562" i="3" s="1"/>
  <c r="O563" i="3" s="1"/>
  <c r="O564" i="3" s="1"/>
  <c r="O565" i="3" s="1"/>
  <c r="O566" i="3" s="1"/>
  <c r="O567" i="3" s="1"/>
  <c r="O568" i="3" s="1"/>
  <c r="O569" i="3" s="1"/>
  <c r="O570" i="3" s="1"/>
  <c r="O571" i="3" s="1"/>
  <c r="O572" i="3" s="1"/>
  <c r="O573" i="3" s="1"/>
  <c r="O574" i="3" s="1"/>
  <c r="O575" i="3" s="1"/>
  <c r="O576" i="3" s="1"/>
  <c r="O577" i="3" s="1"/>
  <c r="O578" i="3" s="1"/>
  <c r="O579" i="3" s="1"/>
  <c r="O580" i="3" s="1"/>
  <c r="O581" i="3" s="1"/>
  <c r="O582" i="3" s="1"/>
  <c r="O583" i="3" s="1"/>
  <c r="O584" i="3" s="1"/>
  <c r="O585" i="3" s="1"/>
  <c r="O586" i="3" s="1"/>
  <c r="O587" i="3" s="1"/>
  <c r="O588" i="3" s="1"/>
  <c r="O589" i="3" s="1"/>
  <c r="O590" i="3" s="1"/>
  <c r="O591" i="3" s="1"/>
  <c r="O592" i="3" s="1"/>
  <c r="O593" i="3" s="1"/>
  <c r="O594" i="3" s="1"/>
  <c r="O595" i="3" s="1"/>
  <c r="O596" i="3" s="1"/>
  <c r="O597" i="3" s="1"/>
  <c r="O598" i="3" s="1"/>
  <c r="O599" i="3" s="1"/>
  <c r="O600" i="3" s="1"/>
  <c r="O601" i="3" s="1"/>
  <c r="O602" i="3" s="1"/>
  <c r="O603" i="3" s="1"/>
  <c r="O604" i="3" s="1"/>
  <c r="O605" i="3" s="1"/>
  <c r="O606" i="3" s="1"/>
  <c r="O607" i="3" s="1"/>
  <c r="O608" i="3" s="1"/>
  <c r="O609" i="3" s="1"/>
  <c r="O610" i="3" s="1"/>
  <c r="O611" i="3" s="1"/>
  <c r="O612" i="3" s="1"/>
  <c r="O613" i="3" s="1"/>
  <c r="O614" i="3" s="1"/>
  <c r="O615" i="3" s="1"/>
  <c r="O616" i="3" s="1"/>
  <c r="O617" i="3" s="1"/>
  <c r="O618" i="3" s="1"/>
  <c r="O619" i="3" s="1"/>
  <c r="O620" i="3" s="1"/>
  <c r="O621" i="3" s="1"/>
  <c r="O622" i="3" s="1"/>
  <c r="O623" i="3" s="1"/>
  <c r="O624" i="3" s="1"/>
  <c r="O625" i="3" s="1"/>
  <c r="O626" i="3" s="1"/>
  <c r="O627" i="3" s="1"/>
  <c r="O628" i="3" s="1"/>
  <c r="O629" i="3" s="1"/>
  <c r="O630" i="3" s="1"/>
  <c r="O631" i="3" s="1"/>
  <c r="O632" i="3" s="1"/>
  <c r="O633" i="3" s="1"/>
  <c r="O634" i="3" s="1"/>
  <c r="O635" i="3" s="1"/>
  <c r="O636" i="3" s="1"/>
  <c r="O637" i="3" s="1"/>
  <c r="O638" i="3" s="1"/>
  <c r="O639" i="3" s="1"/>
  <c r="O640" i="3" s="1"/>
  <c r="O641" i="3" s="1"/>
  <c r="O642" i="3" s="1"/>
  <c r="O643" i="3" s="1"/>
  <c r="O644" i="3" s="1"/>
  <c r="O645" i="3" s="1"/>
  <c r="O646" i="3" s="1"/>
  <c r="O647" i="3" s="1"/>
  <c r="O648" i="3" s="1"/>
  <c r="O649" i="3" s="1"/>
  <c r="O650" i="3" s="1"/>
  <c r="O651" i="3" s="1"/>
  <c r="O652" i="3" s="1"/>
  <c r="O653" i="3" s="1"/>
  <c r="O654" i="3" s="1"/>
  <c r="O655" i="3" s="1"/>
  <c r="O656" i="3" s="1"/>
  <c r="O657" i="3" s="1"/>
  <c r="O658" i="3" s="1"/>
  <c r="O659" i="3" s="1"/>
  <c r="O660" i="3" s="1"/>
  <c r="O661" i="3" s="1"/>
  <c r="O662" i="3" s="1"/>
  <c r="O663" i="3" s="1"/>
  <c r="O664" i="3" s="1"/>
  <c r="O665" i="3" s="1"/>
  <c r="O666" i="3" s="1"/>
  <c r="O667" i="3" s="1"/>
  <c r="O668" i="3" s="1"/>
  <c r="O669" i="3" s="1"/>
  <c r="O670" i="3" s="1"/>
  <c r="O671" i="3" s="1"/>
  <c r="O672" i="3" s="1"/>
  <c r="O673" i="3" s="1"/>
  <c r="O674" i="3" s="1"/>
  <c r="O675" i="3" s="1"/>
  <c r="O676" i="3" s="1"/>
  <c r="O677" i="3" s="1"/>
  <c r="O678" i="3" s="1"/>
  <c r="O679" i="3" s="1"/>
  <c r="O680" i="3" s="1"/>
  <c r="O681" i="3" s="1"/>
  <c r="O682" i="3" s="1"/>
  <c r="O683" i="3" s="1"/>
  <c r="O684" i="3" s="1"/>
  <c r="O685" i="3" s="1"/>
  <c r="O686" i="3" s="1"/>
  <c r="O687" i="3" s="1"/>
  <c r="O688" i="3" s="1"/>
  <c r="O689" i="3" s="1"/>
  <c r="O690" i="3" s="1"/>
  <c r="O691" i="3" s="1"/>
  <c r="O692" i="3" s="1"/>
  <c r="O693" i="3" s="1"/>
  <c r="O694" i="3" s="1"/>
  <c r="O695" i="3" s="1"/>
  <c r="O696" i="3" s="1"/>
  <c r="O697" i="3" s="1"/>
  <c r="O698" i="3" s="1"/>
  <c r="O699" i="3" s="1"/>
  <c r="O700" i="3" s="1"/>
  <c r="O701" i="3" s="1"/>
  <c r="O702" i="3" s="1"/>
  <c r="O703" i="3" s="1"/>
  <c r="O704" i="3" s="1"/>
  <c r="O705" i="3" s="1"/>
  <c r="O706" i="3" s="1"/>
  <c r="O707" i="3" s="1"/>
  <c r="O708" i="3" s="1"/>
  <c r="O709" i="3" s="1"/>
  <c r="O710" i="3" s="1"/>
  <c r="O711" i="3" s="1"/>
  <c r="O712" i="3" s="1"/>
  <c r="O713" i="3" s="1"/>
  <c r="O714" i="3" s="1"/>
  <c r="O715" i="3" s="1"/>
  <c r="O716" i="3" s="1"/>
  <c r="O717" i="3" s="1"/>
  <c r="O718" i="3" s="1"/>
  <c r="O719" i="3" s="1"/>
  <c r="O720" i="3" s="1"/>
  <c r="O721" i="3" s="1"/>
  <c r="O722" i="3" s="1"/>
  <c r="O723" i="3" s="1"/>
  <c r="O724" i="3" s="1"/>
  <c r="O725" i="3" s="1"/>
  <c r="O726" i="3" s="1"/>
  <c r="O727" i="3" s="1"/>
  <c r="O728" i="3" s="1"/>
  <c r="O729" i="3" s="1"/>
  <c r="O730" i="3" s="1"/>
  <c r="O731" i="3" s="1"/>
  <c r="O732" i="3" s="1"/>
  <c r="O733" i="3" s="1"/>
  <c r="O734" i="3" s="1"/>
  <c r="O735" i="3" s="1"/>
  <c r="O736" i="3" s="1"/>
  <c r="O737" i="3" s="1"/>
  <c r="O738" i="3" s="1"/>
  <c r="O739" i="3" s="1"/>
  <c r="O740" i="3" s="1"/>
  <c r="O741" i="3" s="1"/>
  <c r="O742" i="3" s="1"/>
  <c r="O743" i="3" s="1"/>
  <c r="O744" i="3" s="1"/>
  <c r="O745" i="3" s="1"/>
  <c r="O746" i="3" s="1"/>
  <c r="O747" i="3" s="1"/>
  <c r="O748" i="3" s="1"/>
  <c r="O749" i="3" s="1"/>
  <c r="O750" i="3" s="1"/>
  <c r="O751" i="3" s="1"/>
  <c r="O752" i="3" s="1"/>
  <c r="O753" i="3" s="1"/>
  <c r="O754" i="3" s="1"/>
  <c r="O755" i="3" s="1"/>
  <c r="O756" i="3" s="1"/>
  <c r="O757" i="3" s="1"/>
  <c r="O758" i="3" s="1"/>
  <c r="O759" i="3" s="1"/>
  <c r="O760" i="3" s="1"/>
  <c r="O761" i="3" s="1"/>
  <c r="O762" i="3" s="1"/>
  <c r="O763" i="3" s="1"/>
  <c r="O764" i="3" s="1"/>
  <c r="O765" i="3" s="1"/>
  <c r="O766" i="3" s="1"/>
  <c r="O767" i="3" s="1"/>
  <c r="O768" i="3" s="1"/>
  <c r="O769" i="3" s="1"/>
  <c r="O770" i="3" s="1"/>
  <c r="O771" i="3" s="1"/>
  <c r="O772" i="3" s="1"/>
  <c r="O773" i="3" s="1"/>
  <c r="O774" i="3" s="1"/>
  <c r="O775" i="3" s="1"/>
  <c r="O776" i="3" s="1"/>
  <c r="O777" i="3" s="1"/>
  <c r="O778" i="3" s="1"/>
  <c r="O779" i="3" s="1"/>
  <c r="O780" i="3" s="1"/>
  <c r="O781" i="3" s="1"/>
  <c r="O782" i="3" s="1"/>
  <c r="O783" i="3" s="1"/>
  <c r="O784" i="3" s="1"/>
  <c r="O785" i="3" s="1"/>
  <c r="O786" i="3" s="1"/>
  <c r="O787" i="3" s="1"/>
  <c r="O788" i="3" s="1"/>
  <c r="O789" i="3" s="1"/>
  <c r="O790" i="3" s="1"/>
  <c r="O791" i="3" s="1"/>
  <c r="O792" i="3" s="1"/>
  <c r="O793" i="3" s="1"/>
  <c r="O794" i="3" s="1"/>
  <c r="O795" i="3" s="1"/>
  <c r="O796" i="3" s="1"/>
  <c r="O797" i="3" s="1"/>
  <c r="O798" i="3" s="1"/>
  <c r="O799" i="3" s="1"/>
  <c r="O800" i="3" s="1"/>
  <c r="O801" i="3" s="1"/>
  <c r="O802" i="3" s="1"/>
  <c r="O803" i="3" s="1"/>
  <c r="O804" i="3" s="1"/>
  <c r="O805" i="3" s="1"/>
  <c r="O806" i="3" s="1"/>
  <c r="O807" i="3" s="1"/>
  <c r="O808" i="3" s="1"/>
  <c r="O809" i="3" s="1"/>
  <c r="O810" i="3" s="1"/>
  <c r="O811" i="3" s="1"/>
  <c r="O812" i="3" s="1"/>
  <c r="O813" i="3" s="1"/>
  <c r="O814" i="3" s="1"/>
  <c r="O815" i="3" s="1"/>
  <c r="O816" i="3" s="1"/>
  <c r="O817" i="3" s="1"/>
  <c r="O818" i="3" s="1"/>
  <c r="O819" i="3" s="1"/>
  <c r="O820" i="3" s="1"/>
  <c r="O821" i="3" s="1"/>
  <c r="O822" i="3" s="1"/>
  <c r="O823" i="3" s="1"/>
  <c r="O824" i="3" s="1"/>
  <c r="O825" i="3" s="1"/>
  <c r="O826" i="3" s="1"/>
  <c r="O827" i="3" s="1"/>
  <c r="O828" i="3" s="1"/>
  <c r="O829" i="3" s="1"/>
  <c r="O830" i="3" s="1"/>
  <c r="O831" i="3" s="1"/>
  <c r="O832" i="3" s="1"/>
  <c r="O833" i="3" s="1"/>
  <c r="O834" i="3" s="1"/>
  <c r="O835" i="3" s="1"/>
  <c r="O836" i="3" s="1"/>
  <c r="O837" i="3" s="1"/>
  <c r="O838" i="3" s="1"/>
  <c r="O839" i="3" s="1"/>
  <c r="O840" i="3" s="1"/>
  <c r="O841" i="3" s="1"/>
  <c r="O842" i="3" s="1"/>
  <c r="O843" i="3" s="1"/>
  <c r="O844" i="3" s="1"/>
  <c r="O845" i="3" s="1"/>
  <c r="O846" i="3" s="1"/>
  <c r="O847" i="3" s="1"/>
  <c r="O848" i="3" s="1"/>
  <c r="O849" i="3" s="1"/>
  <c r="O850" i="3" s="1"/>
  <c r="O851" i="3" s="1"/>
  <c r="O852" i="3" s="1"/>
  <c r="O853" i="3" s="1"/>
  <c r="O854" i="3" s="1"/>
  <c r="O855" i="3" s="1"/>
  <c r="O856" i="3" s="1"/>
  <c r="O857" i="3" s="1"/>
  <c r="O858" i="3" s="1"/>
  <c r="O859" i="3" s="1"/>
  <c r="O860" i="3" s="1"/>
  <c r="O861" i="3" s="1"/>
  <c r="O862" i="3" s="1"/>
  <c r="O863" i="3" s="1"/>
  <c r="O864" i="3" s="1"/>
  <c r="O865" i="3" s="1"/>
  <c r="O866" i="3" s="1"/>
  <c r="O867" i="3" s="1"/>
  <c r="O868" i="3" s="1"/>
  <c r="O869" i="3" s="1"/>
  <c r="O870" i="3" s="1"/>
  <c r="O871" i="3" s="1"/>
  <c r="O872" i="3" s="1"/>
  <c r="O873" i="3" s="1"/>
  <c r="O874" i="3" s="1"/>
  <c r="O875" i="3" s="1"/>
  <c r="O876" i="3" s="1"/>
  <c r="O877" i="3" s="1"/>
  <c r="O878" i="3" s="1"/>
  <c r="O879" i="3" s="1"/>
  <c r="O880" i="3" s="1"/>
  <c r="O881" i="3" s="1"/>
  <c r="O882" i="3" s="1"/>
  <c r="O883" i="3" s="1"/>
  <c r="O884" i="3" s="1"/>
  <c r="O885" i="3" s="1"/>
  <c r="O886" i="3" s="1"/>
  <c r="O887" i="3" s="1"/>
  <c r="O888" i="3" s="1"/>
  <c r="O889" i="3" s="1"/>
  <c r="O890" i="3" s="1"/>
  <c r="O891" i="3" s="1"/>
  <c r="O892" i="3" s="1"/>
  <c r="O893" i="3" s="1"/>
  <c r="O894" i="3" s="1"/>
  <c r="O895" i="3" s="1"/>
  <c r="O896" i="3" s="1"/>
  <c r="O897" i="3" s="1"/>
  <c r="O898" i="3" s="1"/>
  <c r="O899" i="3" s="1"/>
  <c r="O900" i="3" s="1"/>
  <c r="O901" i="3" s="1"/>
  <c r="O902" i="3" s="1"/>
  <c r="O903" i="3" s="1"/>
  <c r="O904" i="3" s="1"/>
  <c r="O905" i="3" s="1"/>
  <c r="O906" i="3" s="1"/>
  <c r="O907" i="3" s="1"/>
  <c r="O908" i="3" s="1"/>
  <c r="O909" i="3" s="1"/>
  <c r="O910" i="3" s="1"/>
  <c r="O911" i="3" s="1"/>
  <c r="O912" i="3" s="1"/>
  <c r="O913" i="3" s="1"/>
  <c r="O914" i="3" s="1"/>
  <c r="O915" i="3" s="1"/>
  <c r="O916" i="3" s="1"/>
  <c r="O917" i="3" s="1"/>
  <c r="O918" i="3" s="1"/>
  <c r="O919" i="3" s="1"/>
  <c r="O920" i="3" s="1"/>
  <c r="O921" i="3" s="1"/>
  <c r="O922" i="3" s="1"/>
  <c r="O923" i="3" s="1"/>
  <c r="O924" i="3" s="1"/>
  <c r="O925" i="3" s="1"/>
  <c r="O926" i="3" s="1"/>
  <c r="O927" i="3" s="1"/>
  <c r="O928" i="3" s="1"/>
  <c r="O929" i="3" s="1"/>
  <c r="O930" i="3" s="1"/>
  <c r="O931" i="3" s="1"/>
  <c r="O932" i="3" s="1"/>
  <c r="O933" i="3" s="1"/>
  <c r="O934" i="3" s="1"/>
  <c r="O935" i="3" s="1"/>
  <c r="O936" i="3" s="1"/>
  <c r="O937" i="3" s="1"/>
  <c r="O938" i="3" s="1"/>
  <c r="O939" i="3" s="1"/>
  <c r="O940" i="3" s="1"/>
  <c r="O941" i="3" s="1"/>
  <c r="O942" i="3" s="1"/>
  <c r="O943" i="3" s="1"/>
  <c r="O944" i="3" s="1"/>
  <c r="O945" i="3" s="1"/>
  <c r="O946" i="3" s="1"/>
  <c r="O947" i="3" s="1"/>
  <c r="O948" i="3" s="1"/>
  <c r="O949" i="3" s="1"/>
  <c r="O950" i="3" s="1"/>
  <c r="O951" i="3" s="1"/>
  <c r="O952" i="3" s="1"/>
  <c r="O953" i="3" s="1"/>
  <c r="O954" i="3" s="1"/>
  <c r="O955" i="3" s="1"/>
  <c r="O956" i="3" s="1"/>
  <c r="O957" i="3" s="1"/>
  <c r="O958" i="3" s="1"/>
  <c r="O959" i="3" s="1"/>
  <c r="O960" i="3" s="1"/>
  <c r="O961" i="3" s="1"/>
  <c r="O962" i="3" s="1"/>
  <c r="O963" i="3" s="1"/>
  <c r="O964" i="3" s="1"/>
  <c r="O965" i="3" s="1"/>
  <c r="O966" i="3" s="1"/>
  <c r="O967" i="3" s="1"/>
  <c r="O968" i="3" s="1"/>
  <c r="O969" i="3" s="1"/>
  <c r="O970" i="3" s="1"/>
  <c r="O971" i="3" s="1"/>
  <c r="O972" i="3" s="1"/>
  <c r="O973" i="3" s="1"/>
  <c r="O974" i="3" s="1"/>
  <c r="O975" i="3" s="1"/>
  <c r="O976" i="3" s="1"/>
  <c r="O977" i="3" s="1"/>
  <c r="O978" i="3" s="1"/>
  <c r="O979" i="3" s="1"/>
  <c r="O980" i="3" s="1"/>
  <c r="O981" i="3" s="1"/>
  <c r="O982" i="3" s="1"/>
  <c r="O983" i="3" s="1"/>
  <c r="O984" i="3" s="1"/>
  <c r="O985" i="3" s="1"/>
  <c r="O986" i="3" s="1"/>
  <c r="O987" i="3" s="1"/>
  <c r="O988" i="3" s="1"/>
  <c r="O989" i="3" s="1"/>
  <c r="O990" i="3" s="1"/>
  <c r="O991" i="3" s="1"/>
  <c r="O992" i="3" s="1"/>
  <c r="O993" i="3" s="1"/>
  <c r="O994" i="3" s="1"/>
  <c r="O995" i="3" s="1"/>
  <c r="B6" i="2" s="1"/>
  <c r="A6" i="2" s="1"/>
  <c r="X3" i="3"/>
  <c r="X4" i="3" s="1"/>
  <c r="X5" i="3" s="1"/>
  <c r="X6" i="3" s="1"/>
  <c r="X7" i="3" s="1"/>
  <c r="X8" i="3" s="1"/>
  <c r="X9" i="3" s="1"/>
  <c r="X10" i="3" s="1"/>
  <c r="X11" i="3" s="1"/>
  <c r="X12" i="3" s="1"/>
  <c r="X13" i="3" s="1"/>
  <c r="X14" i="3" s="1"/>
  <c r="X15" i="3" s="1"/>
  <c r="X16" i="3" s="1"/>
  <c r="X17" i="3" s="1"/>
  <c r="X18" i="3" s="1"/>
  <c r="X19" i="3" s="1"/>
  <c r="X20" i="3" s="1"/>
  <c r="X21" i="3" s="1"/>
  <c r="X22" i="3" s="1"/>
  <c r="X23" i="3" s="1"/>
  <c r="X24" i="3" s="1"/>
  <c r="X25" i="3" s="1"/>
  <c r="X26" i="3" s="1"/>
  <c r="X27" i="3" s="1"/>
  <c r="X28" i="3" s="1"/>
  <c r="X29" i="3" s="1"/>
  <c r="X30" i="3" s="1"/>
  <c r="X31" i="3" s="1"/>
  <c r="X32" i="3" s="1"/>
  <c r="X33" i="3" s="1"/>
  <c r="X34" i="3" s="1"/>
  <c r="X35" i="3" s="1"/>
  <c r="X36" i="3" s="1"/>
  <c r="X37" i="3" s="1"/>
  <c r="X38" i="3" s="1"/>
  <c r="X39" i="3" s="1"/>
  <c r="X40" i="3" s="1"/>
  <c r="X41" i="3" s="1"/>
  <c r="X42" i="3" s="1"/>
  <c r="X43" i="3" s="1"/>
  <c r="X44" i="3" s="1"/>
  <c r="X45" i="3" s="1"/>
  <c r="X46" i="3" s="1"/>
  <c r="X47" i="3" s="1"/>
  <c r="X48" i="3" s="1"/>
  <c r="X49" i="3" s="1"/>
  <c r="X50" i="3" s="1"/>
  <c r="X51" i="3" s="1"/>
  <c r="X52" i="3" s="1"/>
  <c r="X53" i="3" s="1"/>
  <c r="X54" i="3" s="1"/>
  <c r="X55" i="3" s="1"/>
  <c r="X56" i="3" s="1"/>
  <c r="X57" i="3" s="1"/>
  <c r="X58" i="3" s="1"/>
  <c r="X59" i="3" s="1"/>
  <c r="X60" i="3" s="1"/>
  <c r="X61" i="3" s="1"/>
  <c r="X62" i="3" s="1"/>
  <c r="X63" i="3" s="1"/>
  <c r="X64" i="3" s="1"/>
  <c r="X65" i="3" s="1"/>
  <c r="X66" i="3" s="1"/>
  <c r="X67" i="3" s="1"/>
  <c r="X68" i="3" s="1"/>
  <c r="X69" i="3" s="1"/>
  <c r="X70" i="3" s="1"/>
  <c r="X71" i="3" s="1"/>
  <c r="X72" i="3" s="1"/>
  <c r="X73" i="3" s="1"/>
  <c r="X74" i="3" s="1"/>
  <c r="X75" i="3" s="1"/>
  <c r="X76" i="3" s="1"/>
  <c r="X77" i="3" s="1"/>
  <c r="X78" i="3" s="1"/>
  <c r="X79" i="3" s="1"/>
  <c r="X80" i="3" s="1"/>
  <c r="X81" i="3" s="1"/>
  <c r="X82" i="3" s="1"/>
  <c r="X83" i="3" s="1"/>
  <c r="X84" i="3" s="1"/>
  <c r="X85" i="3" s="1"/>
  <c r="X86" i="3" s="1"/>
  <c r="X87" i="3" s="1"/>
  <c r="X88" i="3" s="1"/>
  <c r="X89" i="3" s="1"/>
  <c r="X90" i="3" s="1"/>
  <c r="X91" i="3" s="1"/>
  <c r="X92" i="3" s="1"/>
  <c r="X93" i="3" s="1"/>
  <c r="X94" i="3" s="1"/>
  <c r="X95" i="3" s="1"/>
  <c r="X96" i="3" s="1"/>
  <c r="X97" i="3" s="1"/>
  <c r="X98" i="3" s="1"/>
  <c r="X99" i="3" s="1"/>
  <c r="X100" i="3" s="1"/>
  <c r="X101" i="3" s="1"/>
  <c r="X102" i="3" s="1"/>
  <c r="X103" i="3" s="1"/>
  <c r="X104" i="3" s="1"/>
  <c r="X105" i="3" s="1"/>
  <c r="X106" i="3" s="1"/>
  <c r="X107" i="3" s="1"/>
  <c r="X108" i="3" s="1"/>
  <c r="X109" i="3" s="1"/>
  <c r="X110" i="3" s="1"/>
  <c r="X111" i="3" s="1"/>
  <c r="X112" i="3" s="1"/>
  <c r="X113" i="3" s="1"/>
  <c r="X114" i="3" s="1"/>
  <c r="X115" i="3" s="1"/>
  <c r="X116" i="3" s="1"/>
  <c r="X117" i="3" s="1"/>
  <c r="X118" i="3" s="1"/>
  <c r="X119" i="3" s="1"/>
  <c r="X120" i="3" s="1"/>
  <c r="X121" i="3" s="1"/>
  <c r="X122" i="3" s="1"/>
  <c r="X123" i="3" s="1"/>
  <c r="X124" i="3" s="1"/>
  <c r="X125" i="3" s="1"/>
  <c r="X126" i="3" s="1"/>
  <c r="X127" i="3" s="1"/>
  <c r="X128" i="3" s="1"/>
  <c r="X129" i="3" s="1"/>
  <c r="X130" i="3" s="1"/>
  <c r="X131" i="3" s="1"/>
  <c r="X132" i="3" s="1"/>
  <c r="X133" i="3" s="1"/>
  <c r="X134" i="3" s="1"/>
  <c r="X135" i="3" s="1"/>
  <c r="X136" i="3" s="1"/>
  <c r="X137" i="3" s="1"/>
  <c r="X138" i="3" s="1"/>
  <c r="X139" i="3" s="1"/>
  <c r="X140" i="3" s="1"/>
  <c r="X141" i="3" s="1"/>
  <c r="X142" i="3" s="1"/>
  <c r="X143" i="3" s="1"/>
  <c r="X144" i="3" s="1"/>
  <c r="X145" i="3" s="1"/>
  <c r="X146" i="3" s="1"/>
  <c r="X147" i="3" s="1"/>
  <c r="X148" i="3" s="1"/>
  <c r="X149" i="3" s="1"/>
  <c r="X150" i="3" s="1"/>
  <c r="X151" i="3" s="1"/>
  <c r="X152" i="3" s="1"/>
  <c r="X153" i="3" s="1"/>
  <c r="X154" i="3" s="1"/>
  <c r="X155" i="3" s="1"/>
  <c r="X156" i="3" s="1"/>
  <c r="X157" i="3" s="1"/>
  <c r="X158" i="3" s="1"/>
  <c r="X159" i="3" s="1"/>
  <c r="X160" i="3" s="1"/>
  <c r="X161" i="3" s="1"/>
  <c r="X162" i="3" s="1"/>
  <c r="X163" i="3" s="1"/>
  <c r="X164" i="3" s="1"/>
  <c r="X165" i="3" s="1"/>
  <c r="X166" i="3" s="1"/>
  <c r="X167" i="3" s="1"/>
  <c r="X168" i="3" s="1"/>
  <c r="X169" i="3" s="1"/>
  <c r="X170" i="3" s="1"/>
  <c r="X171" i="3" s="1"/>
  <c r="X172" i="3" s="1"/>
  <c r="X173" i="3" s="1"/>
  <c r="X174" i="3" s="1"/>
  <c r="X175" i="3" s="1"/>
  <c r="X176" i="3" s="1"/>
  <c r="X177" i="3" s="1"/>
  <c r="X178" i="3" s="1"/>
  <c r="X179" i="3" s="1"/>
  <c r="X180" i="3" s="1"/>
  <c r="X181" i="3" s="1"/>
  <c r="X182" i="3" s="1"/>
  <c r="X183" i="3" s="1"/>
  <c r="X184" i="3" s="1"/>
  <c r="X185" i="3" s="1"/>
  <c r="X186" i="3" s="1"/>
  <c r="X187" i="3" s="1"/>
  <c r="X188" i="3" s="1"/>
  <c r="X189" i="3" s="1"/>
  <c r="X190" i="3" s="1"/>
  <c r="X191" i="3" s="1"/>
  <c r="X192" i="3" s="1"/>
  <c r="X193" i="3" s="1"/>
  <c r="X194" i="3" s="1"/>
  <c r="X195" i="3" s="1"/>
  <c r="X196" i="3" s="1"/>
  <c r="X197" i="3" s="1"/>
  <c r="X198" i="3" s="1"/>
  <c r="X199" i="3" s="1"/>
  <c r="X200" i="3" s="1"/>
  <c r="X201" i="3" s="1"/>
  <c r="X202" i="3" s="1"/>
  <c r="X203" i="3" s="1"/>
  <c r="X204" i="3" s="1"/>
  <c r="X205" i="3" s="1"/>
  <c r="X206" i="3" s="1"/>
  <c r="X207" i="3" s="1"/>
  <c r="X208" i="3" s="1"/>
  <c r="X209" i="3" s="1"/>
  <c r="X210" i="3" s="1"/>
  <c r="X211" i="3" s="1"/>
  <c r="X212" i="3" s="1"/>
  <c r="X213" i="3" s="1"/>
  <c r="X214" i="3" s="1"/>
  <c r="X215" i="3" s="1"/>
  <c r="X216" i="3" s="1"/>
  <c r="X217" i="3" s="1"/>
  <c r="X218" i="3" s="1"/>
  <c r="X219" i="3" s="1"/>
  <c r="X220" i="3" s="1"/>
  <c r="X221" i="3" s="1"/>
  <c r="X222" i="3" s="1"/>
  <c r="X223" i="3" s="1"/>
  <c r="X224" i="3" s="1"/>
  <c r="X225" i="3" s="1"/>
  <c r="X226" i="3" s="1"/>
  <c r="X227" i="3" s="1"/>
  <c r="X228" i="3" s="1"/>
  <c r="X229" i="3" s="1"/>
  <c r="X230" i="3" s="1"/>
  <c r="X231" i="3" s="1"/>
  <c r="X232" i="3" s="1"/>
  <c r="X233" i="3" s="1"/>
  <c r="X234" i="3" s="1"/>
  <c r="X235" i="3" s="1"/>
  <c r="X236" i="3" s="1"/>
  <c r="X237" i="3" s="1"/>
  <c r="X238" i="3" s="1"/>
  <c r="X239" i="3" s="1"/>
  <c r="X240" i="3" s="1"/>
  <c r="X241" i="3" s="1"/>
  <c r="X242" i="3" s="1"/>
  <c r="X243" i="3" s="1"/>
  <c r="X244" i="3" s="1"/>
  <c r="X245" i="3" s="1"/>
  <c r="X246" i="3" s="1"/>
  <c r="X247" i="3" s="1"/>
  <c r="X248" i="3" s="1"/>
  <c r="X249" i="3" s="1"/>
  <c r="X250" i="3" s="1"/>
  <c r="X251" i="3" s="1"/>
  <c r="X252" i="3" s="1"/>
  <c r="X253" i="3" s="1"/>
  <c r="X254" i="3" s="1"/>
  <c r="X255" i="3" s="1"/>
  <c r="X256" i="3" s="1"/>
  <c r="X257" i="3" s="1"/>
  <c r="X258" i="3" s="1"/>
  <c r="X259" i="3" s="1"/>
  <c r="X260" i="3" s="1"/>
  <c r="X261" i="3" s="1"/>
  <c r="X262" i="3" s="1"/>
  <c r="X263" i="3" s="1"/>
  <c r="X264" i="3" s="1"/>
  <c r="X265" i="3" s="1"/>
  <c r="X266" i="3" s="1"/>
  <c r="X267" i="3" s="1"/>
  <c r="X268" i="3" s="1"/>
  <c r="X269" i="3" s="1"/>
  <c r="X270" i="3" s="1"/>
  <c r="X271" i="3" s="1"/>
  <c r="X272" i="3" s="1"/>
  <c r="X273" i="3" s="1"/>
  <c r="X274" i="3" s="1"/>
  <c r="X275" i="3" s="1"/>
  <c r="X276" i="3" s="1"/>
  <c r="X277" i="3" s="1"/>
  <c r="X278" i="3" s="1"/>
  <c r="X279" i="3" s="1"/>
  <c r="X280" i="3" s="1"/>
  <c r="X281" i="3" s="1"/>
  <c r="X282" i="3" s="1"/>
  <c r="X283" i="3" s="1"/>
  <c r="X284" i="3" s="1"/>
  <c r="X285" i="3" s="1"/>
  <c r="X286" i="3" s="1"/>
  <c r="X287" i="3" s="1"/>
  <c r="X288" i="3" s="1"/>
  <c r="X289" i="3" s="1"/>
  <c r="X290" i="3" s="1"/>
  <c r="X291" i="3" s="1"/>
  <c r="X292" i="3" s="1"/>
  <c r="X293" i="3" s="1"/>
  <c r="X294" i="3" s="1"/>
  <c r="X295" i="3" s="1"/>
  <c r="X296" i="3" s="1"/>
  <c r="X297" i="3" s="1"/>
  <c r="X298" i="3" s="1"/>
  <c r="X299" i="3" s="1"/>
  <c r="X300" i="3" s="1"/>
  <c r="X301" i="3" s="1"/>
  <c r="X302" i="3" s="1"/>
  <c r="X303" i="3" s="1"/>
  <c r="X304" i="3" s="1"/>
  <c r="X305" i="3" s="1"/>
  <c r="X306" i="3" s="1"/>
  <c r="X307" i="3" s="1"/>
  <c r="X308" i="3" s="1"/>
  <c r="X309" i="3" s="1"/>
  <c r="X310" i="3" s="1"/>
  <c r="X311" i="3" s="1"/>
  <c r="X312" i="3" s="1"/>
  <c r="X313" i="3" s="1"/>
  <c r="X314" i="3" s="1"/>
  <c r="X315" i="3" s="1"/>
  <c r="X316" i="3" s="1"/>
  <c r="X317" i="3" s="1"/>
  <c r="X318" i="3" s="1"/>
  <c r="X319" i="3" s="1"/>
  <c r="X320" i="3" s="1"/>
  <c r="X321" i="3" s="1"/>
  <c r="X322" i="3" s="1"/>
  <c r="X323" i="3" s="1"/>
  <c r="X324" i="3" s="1"/>
  <c r="X325" i="3" s="1"/>
  <c r="X326" i="3" s="1"/>
  <c r="X327" i="3" s="1"/>
  <c r="X328" i="3" s="1"/>
  <c r="X329" i="3" s="1"/>
  <c r="X330" i="3" s="1"/>
  <c r="X331" i="3" s="1"/>
  <c r="X332" i="3" s="1"/>
  <c r="X333" i="3" s="1"/>
  <c r="X334" i="3" s="1"/>
  <c r="X335" i="3" s="1"/>
  <c r="X336" i="3" s="1"/>
  <c r="X337" i="3" s="1"/>
  <c r="X338" i="3" s="1"/>
  <c r="X339" i="3" s="1"/>
  <c r="X340" i="3" s="1"/>
  <c r="X341" i="3" s="1"/>
  <c r="X342" i="3" s="1"/>
  <c r="X343" i="3" s="1"/>
  <c r="X344" i="3" s="1"/>
  <c r="X345" i="3" s="1"/>
  <c r="X346" i="3" s="1"/>
  <c r="X347" i="3" s="1"/>
  <c r="X348" i="3" s="1"/>
  <c r="X349" i="3" s="1"/>
  <c r="X350" i="3" s="1"/>
  <c r="X351" i="3" s="1"/>
  <c r="X352" i="3" s="1"/>
  <c r="X353" i="3" s="1"/>
  <c r="X354" i="3" s="1"/>
  <c r="X355" i="3" s="1"/>
  <c r="X356" i="3" s="1"/>
  <c r="X357" i="3" s="1"/>
  <c r="X358" i="3" s="1"/>
  <c r="X359" i="3" s="1"/>
  <c r="X360" i="3" s="1"/>
  <c r="X361" i="3" s="1"/>
  <c r="X362" i="3" s="1"/>
  <c r="X363" i="3" s="1"/>
  <c r="X364" i="3" s="1"/>
  <c r="X365" i="3" s="1"/>
  <c r="X366" i="3" s="1"/>
  <c r="X367" i="3" s="1"/>
  <c r="X368" i="3" s="1"/>
  <c r="X369" i="3" s="1"/>
  <c r="X370" i="3" s="1"/>
  <c r="X371" i="3" s="1"/>
  <c r="X372" i="3" s="1"/>
  <c r="X373" i="3" s="1"/>
  <c r="X374" i="3" s="1"/>
  <c r="X375" i="3" s="1"/>
  <c r="X376" i="3" s="1"/>
  <c r="X377" i="3" s="1"/>
  <c r="X378" i="3" s="1"/>
  <c r="X379" i="3" s="1"/>
  <c r="X380" i="3" s="1"/>
  <c r="X381" i="3" s="1"/>
  <c r="X382" i="3" s="1"/>
  <c r="X383" i="3" s="1"/>
  <c r="X384" i="3" s="1"/>
  <c r="X385" i="3" s="1"/>
  <c r="X386" i="3" s="1"/>
  <c r="X387" i="3" s="1"/>
  <c r="X388" i="3" s="1"/>
  <c r="X389" i="3" s="1"/>
  <c r="X390" i="3" s="1"/>
  <c r="X391" i="3" s="1"/>
  <c r="X392" i="3" s="1"/>
  <c r="X393" i="3" s="1"/>
  <c r="X394" i="3" s="1"/>
  <c r="X395" i="3" s="1"/>
  <c r="X396" i="3" s="1"/>
  <c r="X397" i="3" s="1"/>
  <c r="X398" i="3" s="1"/>
  <c r="X399" i="3" s="1"/>
  <c r="X400" i="3" s="1"/>
  <c r="X401" i="3" s="1"/>
  <c r="X402" i="3" s="1"/>
  <c r="X403" i="3" s="1"/>
  <c r="X404" i="3" s="1"/>
  <c r="X405" i="3" s="1"/>
  <c r="X406" i="3" s="1"/>
  <c r="X407" i="3" s="1"/>
  <c r="X408" i="3" s="1"/>
  <c r="X409" i="3" s="1"/>
  <c r="X410" i="3" s="1"/>
  <c r="X411" i="3" s="1"/>
  <c r="X412" i="3" s="1"/>
  <c r="X413" i="3" s="1"/>
  <c r="X414" i="3" s="1"/>
  <c r="X415" i="3" s="1"/>
  <c r="X416" i="3" s="1"/>
  <c r="X417" i="3" s="1"/>
  <c r="X418" i="3" s="1"/>
  <c r="X419" i="3" s="1"/>
  <c r="X420" i="3" s="1"/>
  <c r="X421" i="3" s="1"/>
  <c r="X422" i="3" s="1"/>
  <c r="X423" i="3" s="1"/>
  <c r="X424" i="3" s="1"/>
  <c r="X425" i="3" s="1"/>
  <c r="X426" i="3" s="1"/>
  <c r="X427" i="3" s="1"/>
  <c r="X428" i="3" s="1"/>
  <c r="X429" i="3" s="1"/>
  <c r="X430" i="3" s="1"/>
  <c r="X431" i="3" s="1"/>
  <c r="X432" i="3" s="1"/>
  <c r="X433" i="3" s="1"/>
  <c r="X434" i="3" s="1"/>
  <c r="X435" i="3" s="1"/>
  <c r="X436" i="3" s="1"/>
  <c r="X437" i="3" s="1"/>
  <c r="X438" i="3" s="1"/>
  <c r="X439" i="3" s="1"/>
  <c r="X440" i="3" s="1"/>
  <c r="X441" i="3" s="1"/>
  <c r="X442" i="3" s="1"/>
  <c r="X443" i="3" s="1"/>
  <c r="X444" i="3" s="1"/>
  <c r="X445" i="3" s="1"/>
  <c r="X446" i="3" s="1"/>
  <c r="X447" i="3" s="1"/>
  <c r="X448" i="3" s="1"/>
  <c r="X449" i="3" s="1"/>
  <c r="X450" i="3" s="1"/>
  <c r="X451" i="3" s="1"/>
  <c r="X452" i="3" s="1"/>
  <c r="X453" i="3" s="1"/>
  <c r="X454" i="3" s="1"/>
  <c r="X455" i="3" s="1"/>
  <c r="X456" i="3" s="1"/>
  <c r="X457" i="3" s="1"/>
  <c r="X458" i="3" s="1"/>
  <c r="X459" i="3" s="1"/>
  <c r="X460" i="3" s="1"/>
  <c r="X461" i="3" s="1"/>
  <c r="X462" i="3" s="1"/>
  <c r="X463" i="3" s="1"/>
  <c r="X464" i="3" s="1"/>
  <c r="X465" i="3" s="1"/>
  <c r="X466" i="3" s="1"/>
  <c r="X467" i="3" s="1"/>
  <c r="X468" i="3" s="1"/>
  <c r="X469" i="3" s="1"/>
  <c r="X470" i="3" s="1"/>
  <c r="X471" i="3" s="1"/>
  <c r="X472" i="3" s="1"/>
  <c r="X473" i="3" s="1"/>
  <c r="X474" i="3" s="1"/>
  <c r="X475" i="3" s="1"/>
  <c r="X476" i="3" s="1"/>
  <c r="X477" i="3" s="1"/>
  <c r="X478" i="3" s="1"/>
  <c r="X479" i="3" s="1"/>
  <c r="X480" i="3" s="1"/>
  <c r="X481" i="3" s="1"/>
  <c r="X482" i="3" s="1"/>
  <c r="X483" i="3" s="1"/>
  <c r="X484" i="3" s="1"/>
  <c r="X485" i="3" s="1"/>
  <c r="X486" i="3" s="1"/>
  <c r="X487" i="3" s="1"/>
  <c r="X488" i="3" s="1"/>
  <c r="X489" i="3" s="1"/>
  <c r="X490" i="3" s="1"/>
  <c r="X491" i="3" s="1"/>
  <c r="X492" i="3" s="1"/>
  <c r="X493" i="3" s="1"/>
  <c r="X494" i="3" s="1"/>
  <c r="X495" i="3" s="1"/>
  <c r="X496" i="3" s="1"/>
  <c r="X497" i="3" s="1"/>
  <c r="X498" i="3" s="1"/>
  <c r="X499" i="3" s="1"/>
  <c r="X500" i="3" s="1"/>
  <c r="X501" i="3" s="1"/>
  <c r="X502" i="3" s="1"/>
  <c r="X503" i="3" s="1"/>
  <c r="X504" i="3" s="1"/>
  <c r="X505" i="3" s="1"/>
  <c r="X506" i="3" s="1"/>
  <c r="X507" i="3" s="1"/>
  <c r="X508" i="3" s="1"/>
  <c r="X509" i="3" s="1"/>
  <c r="X510" i="3" s="1"/>
  <c r="X511" i="3" s="1"/>
  <c r="X512" i="3" s="1"/>
  <c r="X513" i="3" s="1"/>
  <c r="X514" i="3" s="1"/>
  <c r="X515" i="3" s="1"/>
  <c r="X516" i="3" s="1"/>
  <c r="X517" i="3" s="1"/>
  <c r="X518" i="3" s="1"/>
  <c r="X519" i="3" s="1"/>
  <c r="X520" i="3" s="1"/>
  <c r="X521" i="3" s="1"/>
  <c r="X522" i="3" s="1"/>
  <c r="X523" i="3" s="1"/>
  <c r="X524" i="3" s="1"/>
  <c r="X525" i="3" s="1"/>
  <c r="X526" i="3" s="1"/>
  <c r="X527" i="3" s="1"/>
  <c r="X528" i="3" s="1"/>
  <c r="X529" i="3" s="1"/>
  <c r="X530" i="3" s="1"/>
  <c r="X531" i="3" s="1"/>
  <c r="X532" i="3" s="1"/>
  <c r="X533" i="3" s="1"/>
  <c r="X534" i="3" s="1"/>
  <c r="X535" i="3" s="1"/>
  <c r="X536" i="3" s="1"/>
  <c r="X537" i="3" s="1"/>
  <c r="X538" i="3" s="1"/>
  <c r="X539" i="3" s="1"/>
  <c r="X540" i="3" s="1"/>
  <c r="X541" i="3" s="1"/>
  <c r="X542" i="3" s="1"/>
  <c r="X543" i="3" s="1"/>
  <c r="X544" i="3" s="1"/>
  <c r="X545" i="3" s="1"/>
  <c r="X546" i="3" s="1"/>
  <c r="X547" i="3" s="1"/>
  <c r="X548" i="3" s="1"/>
  <c r="X549" i="3" s="1"/>
  <c r="X550" i="3" s="1"/>
  <c r="X551" i="3" s="1"/>
  <c r="X552" i="3" s="1"/>
  <c r="X553" i="3" s="1"/>
  <c r="X554" i="3" s="1"/>
  <c r="X555" i="3" s="1"/>
  <c r="X556" i="3" s="1"/>
  <c r="X557" i="3" s="1"/>
  <c r="X558" i="3" s="1"/>
  <c r="X559" i="3" s="1"/>
  <c r="X560" i="3" s="1"/>
  <c r="X561" i="3" s="1"/>
  <c r="X562" i="3" s="1"/>
  <c r="X563" i="3" s="1"/>
  <c r="X564" i="3" s="1"/>
  <c r="X565" i="3" s="1"/>
  <c r="X566" i="3" s="1"/>
  <c r="X567" i="3" s="1"/>
  <c r="X568" i="3" s="1"/>
  <c r="X569" i="3" s="1"/>
  <c r="X570" i="3" s="1"/>
  <c r="X571" i="3" s="1"/>
  <c r="X572" i="3" s="1"/>
  <c r="X573" i="3" s="1"/>
  <c r="X574" i="3" s="1"/>
  <c r="X575" i="3" s="1"/>
  <c r="X576" i="3" s="1"/>
  <c r="X577" i="3" s="1"/>
  <c r="X578" i="3" s="1"/>
  <c r="X579" i="3" s="1"/>
  <c r="X580" i="3" s="1"/>
  <c r="X581" i="3" s="1"/>
  <c r="X582" i="3" s="1"/>
  <c r="X583" i="3" s="1"/>
  <c r="X584" i="3" s="1"/>
  <c r="X585" i="3" s="1"/>
  <c r="X586" i="3" s="1"/>
  <c r="X587" i="3" s="1"/>
  <c r="X588" i="3" s="1"/>
  <c r="X589" i="3" s="1"/>
  <c r="X590" i="3" s="1"/>
  <c r="X591" i="3" s="1"/>
  <c r="X592" i="3" s="1"/>
  <c r="X593" i="3" s="1"/>
  <c r="X594" i="3" s="1"/>
  <c r="X595" i="3" s="1"/>
  <c r="X596" i="3" s="1"/>
  <c r="X597" i="3" s="1"/>
  <c r="X598" i="3" s="1"/>
  <c r="X599" i="3" s="1"/>
  <c r="X600" i="3" s="1"/>
  <c r="X601" i="3" s="1"/>
  <c r="X602" i="3" s="1"/>
  <c r="X603" i="3" s="1"/>
  <c r="X604" i="3" s="1"/>
  <c r="X605" i="3" s="1"/>
  <c r="X606" i="3" s="1"/>
  <c r="X607" i="3" s="1"/>
  <c r="X608" i="3" s="1"/>
  <c r="X609" i="3" s="1"/>
  <c r="X610" i="3" s="1"/>
  <c r="X611" i="3" s="1"/>
  <c r="X612" i="3" s="1"/>
  <c r="X613" i="3" s="1"/>
  <c r="X614" i="3" s="1"/>
  <c r="X615" i="3" s="1"/>
  <c r="X616" i="3" s="1"/>
  <c r="X617" i="3" s="1"/>
  <c r="X618" i="3" s="1"/>
  <c r="X619" i="3" s="1"/>
  <c r="X620" i="3" s="1"/>
  <c r="X621" i="3" s="1"/>
  <c r="X622" i="3" s="1"/>
  <c r="X623" i="3" s="1"/>
  <c r="X624" i="3" s="1"/>
  <c r="X625" i="3" s="1"/>
  <c r="X626" i="3" s="1"/>
  <c r="X627" i="3" s="1"/>
  <c r="X628" i="3" s="1"/>
  <c r="X629" i="3" s="1"/>
  <c r="X630" i="3" s="1"/>
  <c r="X631" i="3" s="1"/>
  <c r="X632" i="3" s="1"/>
  <c r="X633" i="3" s="1"/>
  <c r="X634" i="3" s="1"/>
  <c r="X635" i="3" s="1"/>
  <c r="X636" i="3" s="1"/>
  <c r="X637" i="3" s="1"/>
  <c r="X638" i="3" s="1"/>
  <c r="X639" i="3" s="1"/>
  <c r="X640" i="3" s="1"/>
  <c r="X641" i="3" s="1"/>
  <c r="X642" i="3" s="1"/>
  <c r="X643" i="3" s="1"/>
  <c r="X644" i="3" s="1"/>
  <c r="X645" i="3" s="1"/>
  <c r="X646" i="3" s="1"/>
  <c r="X647" i="3" s="1"/>
  <c r="X648" i="3" s="1"/>
  <c r="X649" i="3" s="1"/>
  <c r="X650" i="3" s="1"/>
  <c r="X651" i="3" s="1"/>
  <c r="X652" i="3" s="1"/>
  <c r="X653" i="3" s="1"/>
  <c r="X654" i="3" s="1"/>
  <c r="X655" i="3" s="1"/>
  <c r="X656" i="3" s="1"/>
  <c r="X657" i="3" s="1"/>
  <c r="X658" i="3" s="1"/>
  <c r="X659" i="3" s="1"/>
  <c r="X660" i="3" s="1"/>
  <c r="X661" i="3" s="1"/>
  <c r="X662" i="3" s="1"/>
  <c r="X663" i="3" s="1"/>
  <c r="X664" i="3" s="1"/>
  <c r="X665" i="3" s="1"/>
  <c r="X666" i="3" s="1"/>
  <c r="X667" i="3" s="1"/>
  <c r="X668" i="3" s="1"/>
  <c r="X669" i="3" s="1"/>
  <c r="X670" i="3" s="1"/>
  <c r="X671" i="3" s="1"/>
  <c r="X672" i="3" s="1"/>
  <c r="X673" i="3" s="1"/>
  <c r="X674" i="3" s="1"/>
  <c r="X675" i="3" s="1"/>
  <c r="X676" i="3" s="1"/>
  <c r="X677" i="3" s="1"/>
  <c r="X678" i="3" s="1"/>
  <c r="X679" i="3" s="1"/>
  <c r="X680" i="3" s="1"/>
  <c r="X681" i="3" s="1"/>
  <c r="X682" i="3" s="1"/>
  <c r="X683" i="3" s="1"/>
  <c r="X684" i="3" s="1"/>
  <c r="X685" i="3" s="1"/>
  <c r="X686" i="3" s="1"/>
  <c r="X687" i="3" s="1"/>
  <c r="X688" i="3" s="1"/>
  <c r="X689" i="3" s="1"/>
  <c r="X690" i="3" s="1"/>
  <c r="X691" i="3" s="1"/>
  <c r="X692" i="3" s="1"/>
  <c r="X693" i="3" s="1"/>
  <c r="X694" i="3" s="1"/>
  <c r="X695" i="3" s="1"/>
  <c r="X696" i="3" s="1"/>
  <c r="X697" i="3" s="1"/>
  <c r="X698" i="3" s="1"/>
  <c r="X699" i="3" s="1"/>
  <c r="X700" i="3" s="1"/>
  <c r="X701" i="3" s="1"/>
  <c r="X702" i="3" s="1"/>
  <c r="X703" i="3" s="1"/>
  <c r="X704" i="3" s="1"/>
  <c r="X705" i="3" s="1"/>
  <c r="X706" i="3" s="1"/>
  <c r="X707" i="3" s="1"/>
  <c r="X708" i="3" s="1"/>
  <c r="X709" i="3" s="1"/>
  <c r="X710" i="3" s="1"/>
  <c r="X711" i="3" s="1"/>
  <c r="X712" i="3" s="1"/>
  <c r="X713" i="3" s="1"/>
  <c r="X714" i="3" s="1"/>
  <c r="X715" i="3" s="1"/>
  <c r="X716" i="3" s="1"/>
  <c r="X717" i="3" s="1"/>
  <c r="X718" i="3" s="1"/>
  <c r="X719" i="3" s="1"/>
  <c r="X720" i="3" s="1"/>
  <c r="X721" i="3" s="1"/>
  <c r="X722" i="3" s="1"/>
  <c r="X723" i="3" s="1"/>
  <c r="X724" i="3" s="1"/>
  <c r="X725" i="3" s="1"/>
  <c r="X726" i="3" s="1"/>
  <c r="X727" i="3" s="1"/>
  <c r="X728" i="3" s="1"/>
  <c r="X729" i="3" s="1"/>
  <c r="X730" i="3" s="1"/>
  <c r="X731" i="3" s="1"/>
  <c r="X732" i="3" s="1"/>
  <c r="X733" i="3" s="1"/>
  <c r="X734" i="3" s="1"/>
  <c r="X735" i="3" s="1"/>
  <c r="X736" i="3" s="1"/>
  <c r="X737" i="3" s="1"/>
  <c r="X738" i="3" s="1"/>
  <c r="X739" i="3" s="1"/>
  <c r="X740" i="3" s="1"/>
  <c r="X741" i="3" s="1"/>
  <c r="X742" i="3" s="1"/>
  <c r="X743" i="3" s="1"/>
  <c r="X744" i="3" s="1"/>
  <c r="X745" i="3" s="1"/>
  <c r="X746" i="3" s="1"/>
  <c r="X747" i="3" s="1"/>
  <c r="X748" i="3" s="1"/>
  <c r="X749" i="3" s="1"/>
  <c r="X750" i="3" s="1"/>
  <c r="X751" i="3" s="1"/>
  <c r="X752" i="3" s="1"/>
  <c r="X753" i="3" s="1"/>
  <c r="X754" i="3" s="1"/>
  <c r="X755" i="3" s="1"/>
  <c r="X756" i="3" s="1"/>
  <c r="X757" i="3" s="1"/>
  <c r="X758" i="3" s="1"/>
  <c r="X759" i="3" s="1"/>
  <c r="X760" i="3" s="1"/>
  <c r="X761" i="3" s="1"/>
  <c r="X762" i="3" s="1"/>
  <c r="X763" i="3" s="1"/>
  <c r="X764" i="3" s="1"/>
  <c r="X765" i="3" s="1"/>
  <c r="X766" i="3" s="1"/>
  <c r="X767" i="3" s="1"/>
  <c r="X768" i="3" s="1"/>
  <c r="X769" i="3" s="1"/>
  <c r="X770" i="3" s="1"/>
  <c r="X771" i="3" s="1"/>
  <c r="X772" i="3" s="1"/>
  <c r="X773" i="3" s="1"/>
  <c r="X774" i="3" s="1"/>
  <c r="X775" i="3" s="1"/>
  <c r="X776" i="3" s="1"/>
  <c r="X777" i="3" s="1"/>
  <c r="X778" i="3" s="1"/>
  <c r="X779" i="3" s="1"/>
  <c r="X780" i="3" s="1"/>
  <c r="X781" i="3" s="1"/>
  <c r="X782" i="3" s="1"/>
  <c r="X783" i="3" s="1"/>
  <c r="X784" i="3" s="1"/>
  <c r="X785" i="3" s="1"/>
  <c r="X786" i="3" s="1"/>
  <c r="X787" i="3" s="1"/>
  <c r="X788" i="3" s="1"/>
  <c r="X789" i="3" s="1"/>
  <c r="X790" i="3" s="1"/>
  <c r="X791" i="3" s="1"/>
  <c r="X792" i="3" s="1"/>
  <c r="X793" i="3" s="1"/>
  <c r="X794" i="3" s="1"/>
  <c r="X795" i="3" s="1"/>
  <c r="X796" i="3" s="1"/>
  <c r="X797" i="3" s="1"/>
  <c r="X798" i="3" s="1"/>
  <c r="X799" i="3" s="1"/>
  <c r="X800" i="3" s="1"/>
  <c r="X801" i="3" s="1"/>
  <c r="X802" i="3" s="1"/>
  <c r="X803" i="3" s="1"/>
  <c r="X804" i="3" s="1"/>
  <c r="X805" i="3" s="1"/>
  <c r="X806" i="3" s="1"/>
  <c r="X807" i="3" s="1"/>
  <c r="X808" i="3" s="1"/>
  <c r="X809" i="3" s="1"/>
  <c r="X810" i="3" s="1"/>
  <c r="X811" i="3" s="1"/>
  <c r="X812" i="3" s="1"/>
  <c r="X813" i="3" s="1"/>
  <c r="X814" i="3" s="1"/>
  <c r="X815" i="3" s="1"/>
  <c r="X816" i="3" s="1"/>
  <c r="X817" i="3" s="1"/>
  <c r="X818" i="3" s="1"/>
  <c r="X819" i="3" s="1"/>
  <c r="X820" i="3" s="1"/>
  <c r="X821" i="3" s="1"/>
  <c r="X822" i="3" s="1"/>
  <c r="X823" i="3" s="1"/>
  <c r="X824" i="3" s="1"/>
  <c r="X825" i="3" s="1"/>
  <c r="X826" i="3" s="1"/>
  <c r="X827" i="3" s="1"/>
  <c r="X828" i="3" s="1"/>
  <c r="X829" i="3" s="1"/>
  <c r="X830" i="3" s="1"/>
  <c r="X831" i="3" s="1"/>
  <c r="X832" i="3" s="1"/>
  <c r="X833" i="3" s="1"/>
  <c r="X834" i="3" s="1"/>
  <c r="X835" i="3" s="1"/>
  <c r="X836" i="3" s="1"/>
  <c r="X837" i="3" s="1"/>
  <c r="X838" i="3" s="1"/>
  <c r="X839" i="3" s="1"/>
  <c r="X840" i="3" s="1"/>
  <c r="X841" i="3" s="1"/>
  <c r="X842" i="3" s="1"/>
  <c r="X843" i="3" s="1"/>
  <c r="X844" i="3" s="1"/>
  <c r="X845" i="3" s="1"/>
  <c r="X846" i="3" s="1"/>
  <c r="X847" i="3" s="1"/>
  <c r="X848" i="3" s="1"/>
  <c r="X849" i="3" s="1"/>
  <c r="X850" i="3" s="1"/>
  <c r="X851" i="3" s="1"/>
  <c r="X852" i="3" s="1"/>
  <c r="X853" i="3" s="1"/>
  <c r="X854" i="3" s="1"/>
  <c r="X855" i="3" s="1"/>
  <c r="X856" i="3" s="1"/>
  <c r="X857" i="3" s="1"/>
  <c r="X858" i="3" s="1"/>
  <c r="X859" i="3" s="1"/>
  <c r="X860" i="3" s="1"/>
  <c r="X861" i="3" s="1"/>
  <c r="X862" i="3" s="1"/>
  <c r="X863" i="3" s="1"/>
  <c r="X864" i="3" s="1"/>
  <c r="X865" i="3" s="1"/>
  <c r="X866" i="3" s="1"/>
  <c r="X867" i="3" s="1"/>
  <c r="X868" i="3" s="1"/>
  <c r="X869" i="3" s="1"/>
  <c r="X870" i="3" s="1"/>
  <c r="X871" i="3" s="1"/>
  <c r="X872" i="3" s="1"/>
  <c r="X873" i="3" s="1"/>
  <c r="X874" i="3" s="1"/>
  <c r="X875" i="3" s="1"/>
  <c r="X876" i="3" s="1"/>
  <c r="X877" i="3" s="1"/>
  <c r="X878" i="3" s="1"/>
  <c r="X879" i="3" s="1"/>
  <c r="X880" i="3" s="1"/>
  <c r="X881" i="3" s="1"/>
  <c r="X882" i="3" s="1"/>
  <c r="X883" i="3" s="1"/>
  <c r="X884" i="3" s="1"/>
  <c r="X885" i="3" s="1"/>
  <c r="X886" i="3" s="1"/>
  <c r="X887" i="3" s="1"/>
  <c r="X888" i="3" s="1"/>
  <c r="X889" i="3" s="1"/>
  <c r="X890" i="3" s="1"/>
  <c r="X891" i="3" s="1"/>
  <c r="X892" i="3" s="1"/>
  <c r="X893" i="3" s="1"/>
  <c r="X894" i="3" s="1"/>
  <c r="X895" i="3" s="1"/>
  <c r="X896" i="3" s="1"/>
  <c r="X897" i="3" s="1"/>
  <c r="X898" i="3" s="1"/>
  <c r="X899" i="3" s="1"/>
  <c r="X900" i="3" s="1"/>
  <c r="X901" i="3" s="1"/>
  <c r="X902" i="3" s="1"/>
  <c r="X903" i="3" s="1"/>
  <c r="X904" i="3" s="1"/>
  <c r="X905" i="3" s="1"/>
  <c r="X906" i="3" s="1"/>
  <c r="X907" i="3" s="1"/>
  <c r="X908" i="3" s="1"/>
  <c r="X909" i="3" s="1"/>
  <c r="X910" i="3" s="1"/>
  <c r="X911" i="3" s="1"/>
  <c r="X912" i="3" s="1"/>
  <c r="X913" i="3" s="1"/>
  <c r="X914" i="3" s="1"/>
  <c r="X915" i="3" s="1"/>
  <c r="X916" i="3" s="1"/>
  <c r="X917" i="3" s="1"/>
  <c r="X918" i="3" s="1"/>
  <c r="X919" i="3" s="1"/>
  <c r="X920" i="3" s="1"/>
  <c r="X921" i="3" s="1"/>
  <c r="X922" i="3" s="1"/>
  <c r="X923" i="3" s="1"/>
  <c r="X924" i="3" s="1"/>
  <c r="X925" i="3" s="1"/>
  <c r="X926" i="3" s="1"/>
  <c r="X927" i="3" s="1"/>
  <c r="X928" i="3" s="1"/>
  <c r="X929" i="3" s="1"/>
  <c r="X930" i="3" s="1"/>
  <c r="X931" i="3" s="1"/>
  <c r="X932" i="3" s="1"/>
  <c r="X933" i="3" s="1"/>
  <c r="X934" i="3" s="1"/>
  <c r="X935" i="3" s="1"/>
  <c r="X936" i="3" s="1"/>
  <c r="X937" i="3" s="1"/>
  <c r="X938" i="3" s="1"/>
  <c r="X939" i="3" s="1"/>
  <c r="X940" i="3" s="1"/>
  <c r="X941" i="3" s="1"/>
  <c r="X942" i="3" s="1"/>
  <c r="X943" i="3" s="1"/>
  <c r="X944" i="3" s="1"/>
  <c r="X945" i="3" s="1"/>
  <c r="X946" i="3" s="1"/>
  <c r="X947" i="3" s="1"/>
  <c r="X948" i="3" s="1"/>
  <c r="X949" i="3" s="1"/>
  <c r="X950" i="3" s="1"/>
  <c r="X951" i="3" s="1"/>
  <c r="X952" i="3" s="1"/>
  <c r="X953" i="3" s="1"/>
  <c r="X954" i="3" s="1"/>
  <c r="X955" i="3" s="1"/>
  <c r="X956" i="3" s="1"/>
  <c r="X957" i="3" s="1"/>
  <c r="X958" i="3" s="1"/>
  <c r="X959" i="3" s="1"/>
  <c r="X960" i="3" s="1"/>
  <c r="X961" i="3" s="1"/>
  <c r="X962" i="3" s="1"/>
  <c r="X963" i="3" s="1"/>
  <c r="X964" i="3" s="1"/>
  <c r="X965" i="3" s="1"/>
  <c r="X966" i="3" s="1"/>
  <c r="X967" i="3" s="1"/>
  <c r="X968" i="3" s="1"/>
  <c r="X969" i="3" s="1"/>
  <c r="X970" i="3" s="1"/>
  <c r="X971" i="3" s="1"/>
  <c r="X972" i="3" s="1"/>
  <c r="X973" i="3" s="1"/>
  <c r="X974" i="3" s="1"/>
  <c r="X975" i="3" s="1"/>
  <c r="X976" i="3" s="1"/>
  <c r="X977" i="3" s="1"/>
  <c r="X978" i="3" s="1"/>
  <c r="X979" i="3" s="1"/>
  <c r="X980" i="3" s="1"/>
  <c r="X981" i="3" s="1"/>
  <c r="X982" i="3" s="1"/>
  <c r="X983" i="3" s="1"/>
  <c r="X984" i="3" s="1"/>
  <c r="X985" i="3" s="1"/>
  <c r="X986" i="3" s="1"/>
  <c r="X987" i="3" s="1"/>
  <c r="X988" i="3" s="1"/>
  <c r="X989" i="3" s="1"/>
  <c r="X990" i="3" s="1"/>
  <c r="X991" i="3" s="1"/>
  <c r="X992" i="3" s="1"/>
  <c r="X993" i="3" s="1"/>
  <c r="X994" i="3" s="1"/>
  <c r="X995" i="3" s="1"/>
  <c r="B9" i="2" s="1"/>
  <c r="A9" i="2" s="1"/>
  <c r="AA3" i="3"/>
  <c r="AA4" i="3" s="1"/>
  <c r="AA5" i="3" s="1"/>
  <c r="AA6" i="3" s="1"/>
  <c r="AA7" i="3" s="1"/>
  <c r="AA8" i="3" s="1"/>
  <c r="AA9" i="3" s="1"/>
  <c r="AA10" i="3" s="1"/>
  <c r="AA11" i="3" s="1"/>
  <c r="AA12" i="3" s="1"/>
  <c r="AA13" i="3" s="1"/>
  <c r="AA14" i="3" s="1"/>
  <c r="AA15" i="3" s="1"/>
  <c r="AA16" i="3" s="1"/>
  <c r="AA17" i="3" s="1"/>
  <c r="AA18" i="3" s="1"/>
  <c r="AA19" i="3" s="1"/>
  <c r="AA20" i="3" s="1"/>
  <c r="AA21" i="3" s="1"/>
  <c r="AA22" i="3" s="1"/>
  <c r="AA23" i="3" s="1"/>
  <c r="AA24" i="3" s="1"/>
  <c r="AA25" i="3" s="1"/>
  <c r="AA26" i="3" s="1"/>
  <c r="AA27" i="3" s="1"/>
  <c r="AA28" i="3" s="1"/>
  <c r="AA29" i="3" s="1"/>
  <c r="AA30" i="3" s="1"/>
  <c r="AA31" i="3" s="1"/>
  <c r="AA32" i="3" s="1"/>
  <c r="AA33" i="3" s="1"/>
  <c r="AA34" i="3" s="1"/>
  <c r="AA35" i="3" s="1"/>
  <c r="AA36" i="3" s="1"/>
  <c r="AA37" i="3" s="1"/>
  <c r="AA38" i="3" s="1"/>
  <c r="AA39" i="3" s="1"/>
  <c r="AA40" i="3" s="1"/>
  <c r="AA41" i="3" s="1"/>
  <c r="AA42" i="3" s="1"/>
  <c r="AA43" i="3" s="1"/>
  <c r="AA44" i="3" s="1"/>
  <c r="AA45" i="3" s="1"/>
  <c r="AA46" i="3" s="1"/>
  <c r="AA47" i="3" s="1"/>
  <c r="AA48" i="3" s="1"/>
  <c r="AA49" i="3" s="1"/>
  <c r="AA50" i="3" s="1"/>
  <c r="AA51" i="3" s="1"/>
  <c r="AA52" i="3" s="1"/>
  <c r="AA53" i="3" s="1"/>
  <c r="AA54" i="3" s="1"/>
  <c r="AA55" i="3" s="1"/>
  <c r="AA56" i="3" s="1"/>
  <c r="AA57" i="3" s="1"/>
  <c r="AA58" i="3" s="1"/>
  <c r="AA59" i="3" s="1"/>
  <c r="AA60" i="3" s="1"/>
  <c r="AA61" i="3" s="1"/>
  <c r="AA62" i="3" s="1"/>
  <c r="AA63" i="3" s="1"/>
  <c r="AA64" i="3" s="1"/>
  <c r="AA65" i="3" s="1"/>
  <c r="AA66" i="3" s="1"/>
  <c r="AA67" i="3" s="1"/>
  <c r="AA68" i="3" s="1"/>
  <c r="AA69" i="3" s="1"/>
  <c r="AA70" i="3" s="1"/>
  <c r="AA71" i="3" s="1"/>
  <c r="AA72" i="3" s="1"/>
  <c r="AA73" i="3" s="1"/>
  <c r="AA74" i="3" s="1"/>
  <c r="AA75" i="3" s="1"/>
  <c r="AA76" i="3" s="1"/>
  <c r="AA77" i="3" s="1"/>
  <c r="AA78" i="3" s="1"/>
  <c r="AA79" i="3" s="1"/>
  <c r="AA80" i="3" s="1"/>
  <c r="AA81" i="3" s="1"/>
  <c r="AA82" i="3" s="1"/>
  <c r="AA83" i="3" s="1"/>
  <c r="AA84" i="3" s="1"/>
  <c r="AA85" i="3" s="1"/>
  <c r="AA86" i="3" s="1"/>
  <c r="AA87" i="3" s="1"/>
  <c r="AA88" i="3" s="1"/>
  <c r="AA89" i="3" s="1"/>
  <c r="AA90" i="3" s="1"/>
  <c r="AA91" i="3" s="1"/>
  <c r="AA92" i="3" s="1"/>
  <c r="AA93" i="3" s="1"/>
  <c r="AA94" i="3" s="1"/>
  <c r="AA95" i="3" s="1"/>
  <c r="AA96" i="3" s="1"/>
  <c r="AA97" i="3" s="1"/>
  <c r="AA98" i="3" s="1"/>
  <c r="AA99" i="3" s="1"/>
  <c r="AA100" i="3" s="1"/>
  <c r="AA101" i="3" s="1"/>
  <c r="AA102" i="3" s="1"/>
  <c r="AA103" i="3" s="1"/>
  <c r="AA104" i="3" s="1"/>
  <c r="AA105" i="3" s="1"/>
  <c r="AA106" i="3" s="1"/>
  <c r="AA107" i="3" s="1"/>
  <c r="AA108" i="3" s="1"/>
  <c r="AA109" i="3" s="1"/>
  <c r="AA110" i="3" s="1"/>
  <c r="AA111" i="3" s="1"/>
  <c r="AA112" i="3" s="1"/>
  <c r="AA113" i="3" s="1"/>
  <c r="AA114" i="3" s="1"/>
  <c r="AA115" i="3" s="1"/>
  <c r="AA116" i="3" s="1"/>
  <c r="AA117" i="3" s="1"/>
  <c r="AA118" i="3" s="1"/>
  <c r="AA119" i="3" s="1"/>
  <c r="AA120" i="3" s="1"/>
  <c r="AA121" i="3" s="1"/>
  <c r="AA122" i="3" s="1"/>
  <c r="AA123" i="3" s="1"/>
  <c r="AA124" i="3" s="1"/>
  <c r="AA125" i="3" s="1"/>
  <c r="AA126" i="3" s="1"/>
  <c r="AA127" i="3" s="1"/>
  <c r="AA128" i="3" s="1"/>
  <c r="AA129" i="3" s="1"/>
  <c r="AA130" i="3" s="1"/>
  <c r="AA131" i="3" s="1"/>
  <c r="AA132" i="3" s="1"/>
  <c r="AA133" i="3" s="1"/>
  <c r="AA134" i="3" s="1"/>
  <c r="AA135" i="3" s="1"/>
  <c r="AA136" i="3" s="1"/>
  <c r="AA137" i="3" s="1"/>
  <c r="AA138" i="3" s="1"/>
  <c r="AA139" i="3" s="1"/>
  <c r="AA140" i="3" s="1"/>
  <c r="AA141" i="3" s="1"/>
  <c r="AA142" i="3" s="1"/>
  <c r="AA143" i="3" s="1"/>
  <c r="AA144" i="3" s="1"/>
  <c r="AA145" i="3" s="1"/>
  <c r="AA146" i="3" s="1"/>
  <c r="AA147" i="3" s="1"/>
  <c r="AA148" i="3" s="1"/>
  <c r="AA149" i="3" s="1"/>
  <c r="AA150" i="3" s="1"/>
  <c r="AA151" i="3" s="1"/>
  <c r="AA152" i="3" s="1"/>
  <c r="AA153" i="3" s="1"/>
  <c r="AA154" i="3" s="1"/>
  <c r="AA155" i="3" s="1"/>
  <c r="AA156" i="3" s="1"/>
  <c r="AA157" i="3" s="1"/>
  <c r="AA158" i="3" s="1"/>
  <c r="AA159" i="3" s="1"/>
  <c r="AA160" i="3" s="1"/>
  <c r="AA161" i="3" s="1"/>
  <c r="AA162" i="3" s="1"/>
  <c r="AA163" i="3" s="1"/>
  <c r="AA164" i="3" s="1"/>
  <c r="AA165" i="3" s="1"/>
  <c r="AA166" i="3" s="1"/>
  <c r="AA167" i="3" s="1"/>
  <c r="AA168" i="3" s="1"/>
  <c r="AA169" i="3" s="1"/>
  <c r="AA170" i="3" s="1"/>
  <c r="AA171" i="3" s="1"/>
  <c r="AA172" i="3" s="1"/>
  <c r="AA173" i="3" s="1"/>
  <c r="AA174" i="3" s="1"/>
  <c r="AA175" i="3" s="1"/>
  <c r="AA176" i="3" s="1"/>
  <c r="AA177" i="3" s="1"/>
  <c r="AA178" i="3" s="1"/>
  <c r="AA179" i="3" s="1"/>
  <c r="AA180" i="3" s="1"/>
  <c r="AA181" i="3" s="1"/>
  <c r="AA182" i="3" s="1"/>
  <c r="AA183" i="3" s="1"/>
  <c r="AA184" i="3" s="1"/>
  <c r="AA185" i="3" s="1"/>
  <c r="AA186" i="3" s="1"/>
  <c r="AA187" i="3" s="1"/>
  <c r="AA188" i="3" s="1"/>
  <c r="AA189" i="3" s="1"/>
  <c r="AA190" i="3" s="1"/>
  <c r="AA191" i="3" s="1"/>
  <c r="AA192" i="3" s="1"/>
  <c r="AA193" i="3" s="1"/>
  <c r="AA194" i="3" s="1"/>
  <c r="AA195" i="3" s="1"/>
  <c r="AA196" i="3" s="1"/>
  <c r="AA197" i="3" s="1"/>
  <c r="AA198" i="3" s="1"/>
  <c r="AA199" i="3" s="1"/>
  <c r="AA200" i="3" s="1"/>
  <c r="AA201" i="3" s="1"/>
  <c r="AA202" i="3" s="1"/>
  <c r="AA203" i="3" s="1"/>
  <c r="AA204" i="3" s="1"/>
  <c r="AA205" i="3" s="1"/>
  <c r="AA206" i="3" s="1"/>
  <c r="AA207" i="3" s="1"/>
  <c r="AA208" i="3" s="1"/>
  <c r="AA209" i="3" s="1"/>
  <c r="AA210" i="3" s="1"/>
  <c r="AA211" i="3" s="1"/>
  <c r="AA212" i="3" s="1"/>
  <c r="AA213" i="3" s="1"/>
  <c r="AA214" i="3" s="1"/>
  <c r="AA215" i="3" s="1"/>
  <c r="AA216" i="3" s="1"/>
  <c r="AA217" i="3" s="1"/>
  <c r="AA218" i="3" s="1"/>
  <c r="AA219" i="3" s="1"/>
  <c r="AA220" i="3" s="1"/>
  <c r="AA221" i="3" s="1"/>
  <c r="AA222" i="3" s="1"/>
  <c r="AA223" i="3" s="1"/>
  <c r="AA224" i="3" s="1"/>
  <c r="AA225" i="3" s="1"/>
  <c r="AA226" i="3" s="1"/>
  <c r="AA227" i="3" s="1"/>
  <c r="AA228" i="3" s="1"/>
  <c r="AA229" i="3" s="1"/>
  <c r="AA230" i="3" s="1"/>
  <c r="AA231" i="3" s="1"/>
  <c r="AA232" i="3" s="1"/>
  <c r="AA233" i="3" s="1"/>
  <c r="AA234" i="3" s="1"/>
  <c r="AA235" i="3" s="1"/>
  <c r="AA236" i="3" s="1"/>
  <c r="AA237" i="3" s="1"/>
  <c r="AA238" i="3" s="1"/>
  <c r="AA239" i="3" s="1"/>
  <c r="AA240" i="3" s="1"/>
  <c r="AA241" i="3" s="1"/>
  <c r="AA242" i="3" s="1"/>
  <c r="AA243" i="3" s="1"/>
  <c r="AA244" i="3" s="1"/>
  <c r="AA245" i="3" s="1"/>
  <c r="AA246" i="3" s="1"/>
  <c r="AA247" i="3" s="1"/>
  <c r="AA248" i="3" s="1"/>
  <c r="AA249" i="3" s="1"/>
  <c r="AA250" i="3" s="1"/>
  <c r="AA251" i="3" s="1"/>
  <c r="AA252" i="3" s="1"/>
  <c r="AA253" i="3" s="1"/>
  <c r="AA254" i="3" s="1"/>
  <c r="AA255" i="3" s="1"/>
  <c r="AA256" i="3" s="1"/>
  <c r="AA257" i="3" s="1"/>
  <c r="AA258" i="3" s="1"/>
  <c r="AA259" i="3" s="1"/>
  <c r="AA260" i="3" s="1"/>
  <c r="AA261" i="3" s="1"/>
  <c r="AA262" i="3" s="1"/>
  <c r="AA263" i="3" s="1"/>
  <c r="AA264" i="3" s="1"/>
  <c r="AA265" i="3" s="1"/>
  <c r="AA266" i="3" s="1"/>
  <c r="AA267" i="3" s="1"/>
  <c r="AA268" i="3" s="1"/>
  <c r="AA269" i="3" s="1"/>
  <c r="AA270" i="3" s="1"/>
  <c r="AA271" i="3" s="1"/>
  <c r="AA272" i="3" s="1"/>
  <c r="AA273" i="3" s="1"/>
  <c r="AA274" i="3" s="1"/>
  <c r="AA275" i="3" s="1"/>
  <c r="AA276" i="3" s="1"/>
  <c r="AA277" i="3" s="1"/>
  <c r="AA278" i="3" s="1"/>
  <c r="AA279" i="3" s="1"/>
  <c r="AA280" i="3" s="1"/>
  <c r="AA281" i="3" s="1"/>
  <c r="AA282" i="3" s="1"/>
  <c r="AA283" i="3" s="1"/>
  <c r="AA284" i="3" s="1"/>
  <c r="AA285" i="3" s="1"/>
  <c r="AA286" i="3" s="1"/>
  <c r="AA287" i="3" s="1"/>
  <c r="AA288" i="3" s="1"/>
  <c r="AA289" i="3" s="1"/>
  <c r="AA290" i="3" s="1"/>
  <c r="AA291" i="3" s="1"/>
  <c r="AA292" i="3" s="1"/>
  <c r="AA293" i="3" s="1"/>
  <c r="AA294" i="3" s="1"/>
  <c r="AA295" i="3" s="1"/>
  <c r="AA296" i="3" s="1"/>
  <c r="AA297" i="3" s="1"/>
  <c r="AA298" i="3" s="1"/>
  <c r="AA299" i="3" s="1"/>
  <c r="AA300" i="3" s="1"/>
  <c r="AA301" i="3" s="1"/>
  <c r="AA302" i="3" s="1"/>
  <c r="AA303" i="3" s="1"/>
  <c r="AA304" i="3" s="1"/>
  <c r="AA305" i="3" s="1"/>
  <c r="AA306" i="3" s="1"/>
  <c r="AA307" i="3" s="1"/>
  <c r="AA308" i="3" s="1"/>
  <c r="AA309" i="3" s="1"/>
  <c r="AA310" i="3" s="1"/>
  <c r="AA311" i="3" s="1"/>
  <c r="AA312" i="3" s="1"/>
  <c r="AA313" i="3" s="1"/>
  <c r="AA314" i="3" s="1"/>
  <c r="AA315" i="3" s="1"/>
  <c r="AA316" i="3" s="1"/>
  <c r="AA317" i="3" s="1"/>
  <c r="AA318" i="3" s="1"/>
  <c r="AA319" i="3" s="1"/>
  <c r="AA320" i="3" s="1"/>
  <c r="AA321" i="3" s="1"/>
  <c r="AA322" i="3" s="1"/>
  <c r="AA323" i="3" s="1"/>
  <c r="AA324" i="3" s="1"/>
  <c r="AA325" i="3" s="1"/>
  <c r="AA326" i="3" s="1"/>
  <c r="AA327" i="3" s="1"/>
  <c r="AA328" i="3" s="1"/>
  <c r="AA329" i="3" s="1"/>
  <c r="AA330" i="3" s="1"/>
  <c r="AA331" i="3" s="1"/>
  <c r="AA332" i="3" s="1"/>
  <c r="AA333" i="3" s="1"/>
  <c r="AA334" i="3" s="1"/>
  <c r="AA335" i="3" s="1"/>
  <c r="AA336" i="3" s="1"/>
  <c r="AA337" i="3" s="1"/>
  <c r="AA338" i="3" s="1"/>
  <c r="AA339" i="3" s="1"/>
  <c r="AA340" i="3" s="1"/>
  <c r="AA341" i="3" s="1"/>
  <c r="AA342" i="3" s="1"/>
  <c r="AA343" i="3" s="1"/>
  <c r="AA344" i="3" s="1"/>
  <c r="AA345" i="3" s="1"/>
  <c r="AA346" i="3" s="1"/>
  <c r="AA347" i="3" s="1"/>
  <c r="AA348" i="3" s="1"/>
  <c r="AA349" i="3" s="1"/>
  <c r="AA350" i="3" s="1"/>
  <c r="AA351" i="3" s="1"/>
  <c r="AA352" i="3" s="1"/>
  <c r="AA353" i="3" s="1"/>
  <c r="AA354" i="3" s="1"/>
  <c r="AA355" i="3" s="1"/>
  <c r="AA356" i="3" s="1"/>
  <c r="AA357" i="3" s="1"/>
  <c r="AA358" i="3" s="1"/>
  <c r="AA359" i="3" s="1"/>
  <c r="AA360" i="3" s="1"/>
  <c r="AA361" i="3" s="1"/>
  <c r="AA362" i="3" s="1"/>
  <c r="AA363" i="3" s="1"/>
  <c r="AA364" i="3" s="1"/>
  <c r="AA365" i="3" s="1"/>
  <c r="AA366" i="3" s="1"/>
  <c r="AA367" i="3" s="1"/>
  <c r="AA368" i="3" s="1"/>
  <c r="AA369" i="3" s="1"/>
  <c r="AA370" i="3" s="1"/>
  <c r="AA371" i="3" s="1"/>
  <c r="AA372" i="3" s="1"/>
  <c r="AA373" i="3" s="1"/>
  <c r="AA374" i="3" s="1"/>
  <c r="AA375" i="3" s="1"/>
  <c r="AA376" i="3" s="1"/>
  <c r="AA377" i="3" s="1"/>
  <c r="AA378" i="3" s="1"/>
  <c r="AA379" i="3" s="1"/>
  <c r="AA380" i="3" s="1"/>
  <c r="AA381" i="3" s="1"/>
  <c r="AA382" i="3" s="1"/>
  <c r="AA383" i="3" s="1"/>
  <c r="AA384" i="3" s="1"/>
  <c r="AA385" i="3" s="1"/>
  <c r="AA386" i="3" s="1"/>
  <c r="AA387" i="3" s="1"/>
  <c r="AA388" i="3" s="1"/>
  <c r="AA389" i="3" s="1"/>
  <c r="AA390" i="3" s="1"/>
  <c r="AA391" i="3" s="1"/>
  <c r="AA392" i="3" s="1"/>
  <c r="AA393" i="3" s="1"/>
  <c r="AA394" i="3" s="1"/>
  <c r="AA395" i="3" s="1"/>
  <c r="AA396" i="3" s="1"/>
  <c r="AA397" i="3" s="1"/>
  <c r="AA398" i="3" s="1"/>
  <c r="AA399" i="3" s="1"/>
  <c r="AA400" i="3" s="1"/>
  <c r="AA401" i="3" s="1"/>
  <c r="AA402" i="3" s="1"/>
  <c r="AA403" i="3" s="1"/>
  <c r="AA404" i="3" s="1"/>
  <c r="AA405" i="3" s="1"/>
  <c r="AA406" i="3" s="1"/>
  <c r="AA407" i="3" s="1"/>
  <c r="AA408" i="3" s="1"/>
  <c r="AA409" i="3" s="1"/>
  <c r="AA410" i="3" s="1"/>
  <c r="AA411" i="3" s="1"/>
  <c r="AA412" i="3" s="1"/>
  <c r="AA413" i="3" s="1"/>
  <c r="AA414" i="3" s="1"/>
  <c r="AA415" i="3" s="1"/>
  <c r="AA416" i="3" s="1"/>
  <c r="AA417" i="3" s="1"/>
  <c r="AA418" i="3" s="1"/>
  <c r="AA419" i="3" s="1"/>
  <c r="AA420" i="3" s="1"/>
  <c r="AA421" i="3" s="1"/>
  <c r="AA422" i="3" s="1"/>
  <c r="AA423" i="3" s="1"/>
  <c r="AA424" i="3" s="1"/>
  <c r="AA425" i="3" s="1"/>
  <c r="AA426" i="3" s="1"/>
  <c r="AA427" i="3" s="1"/>
  <c r="AA428" i="3" s="1"/>
  <c r="AA429" i="3" s="1"/>
  <c r="AA430" i="3" s="1"/>
  <c r="AA431" i="3" s="1"/>
  <c r="AA432" i="3" s="1"/>
  <c r="AA433" i="3" s="1"/>
  <c r="AA434" i="3" s="1"/>
  <c r="AA435" i="3" s="1"/>
  <c r="AA436" i="3" s="1"/>
  <c r="AA437" i="3" s="1"/>
  <c r="AA438" i="3" s="1"/>
  <c r="AA439" i="3" s="1"/>
  <c r="AA440" i="3" s="1"/>
  <c r="AA441" i="3" s="1"/>
  <c r="AA442" i="3" s="1"/>
  <c r="AA443" i="3" s="1"/>
  <c r="AA444" i="3" s="1"/>
  <c r="AA445" i="3" s="1"/>
  <c r="AA446" i="3" s="1"/>
  <c r="AA447" i="3" s="1"/>
  <c r="AA448" i="3" s="1"/>
  <c r="AA449" i="3" s="1"/>
  <c r="AA450" i="3" s="1"/>
  <c r="AA451" i="3" s="1"/>
  <c r="AA452" i="3" s="1"/>
  <c r="AA453" i="3" s="1"/>
  <c r="AA454" i="3" s="1"/>
  <c r="AA455" i="3" s="1"/>
  <c r="AA456" i="3" s="1"/>
  <c r="AA457" i="3" s="1"/>
  <c r="AA458" i="3" s="1"/>
  <c r="AA459" i="3" s="1"/>
  <c r="AA460" i="3" s="1"/>
  <c r="AA461" i="3" s="1"/>
  <c r="AA462" i="3" s="1"/>
  <c r="AA463" i="3" s="1"/>
  <c r="AA464" i="3" s="1"/>
  <c r="AA465" i="3" s="1"/>
  <c r="AA466" i="3" s="1"/>
  <c r="AA467" i="3" s="1"/>
  <c r="AA468" i="3" s="1"/>
  <c r="AA469" i="3" s="1"/>
  <c r="AA470" i="3" s="1"/>
  <c r="AA471" i="3" s="1"/>
  <c r="AA472" i="3" s="1"/>
  <c r="AA473" i="3" s="1"/>
  <c r="AA474" i="3" s="1"/>
  <c r="AA475" i="3" s="1"/>
  <c r="AA476" i="3" s="1"/>
  <c r="AA477" i="3" s="1"/>
  <c r="AA478" i="3" s="1"/>
  <c r="AA479" i="3" s="1"/>
  <c r="AA480" i="3" s="1"/>
  <c r="AA481" i="3" s="1"/>
  <c r="AA482" i="3" s="1"/>
  <c r="AA483" i="3" s="1"/>
  <c r="AA484" i="3" s="1"/>
  <c r="AA485" i="3" s="1"/>
  <c r="AA486" i="3" s="1"/>
  <c r="AA487" i="3" s="1"/>
  <c r="AA488" i="3" s="1"/>
  <c r="AA489" i="3" s="1"/>
  <c r="AA490" i="3" s="1"/>
  <c r="AA491" i="3" s="1"/>
  <c r="AA492" i="3" s="1"/>
  <c r="AA493" i="3" s="1"/>
  <c r="AA494" i="3" s="1"/>
  <c r="AA495" i="3" s="1"/>
  <c r="AA496" i="3" s="1"/>
  <c r="AA497" i="3" s="1"/>
  <c r="AA498" i="3" s="1"/>
  <c r="AA499" i="3" s="1"/>
  <c r="AA500" i="3" s="1"/>
  <c r="AA501" i="3" s="1"/>
  <c r="AA502" i="3" s="1"/>
  <c r="AA503" i="3" s="1"/>
  <c r="AA504" i="3" s="1"/>
  <c r="AA505" i="3" s="1"/>
  <c r="AA506" i="3" s="1"/>
  <c r="AA507" i="3" s="1"/>
  <c r="AA508" i="3" s="1"/>
  <c r="AA509" i="3" s="1"/>
  <c r="AA510" i="3" s="1"/>
  <c r="AA511" i="3" s="1"/>
  <c r="AA512" i="3" s="1"/>
  <c r="AA513" i="3" s="1"/>
  <c r="AA514" i="3" s="1"/>
  <c r="AA515" i="3" s="1"/>
  <c r="AA516" i="3" s="1"/>
  <c r="AA517" i="3" s="1"/>
  <c r="AA518" i="3" s="1"/>
  <c r="AA519" i="3" s="1"/>
  <c r="AA520" i="3" s="1"/>
  <c r="AA521" i="3" s="1"/>
  <c r="AA522" i="3" s="1"/>
  <c r="AA523" i="3" s="1"/>
  <c r="AA524" i="3" s="1"/>
  <c r="AA525" i="3" s="1"/>
  <c r="AA526" i="3" s="1"/>
  <c r="AA527" i="3" s="1"/>
  <c r="AA528" i="3" s="1"/>
  <c r="AA529" i="3" s="1"/>
  <c r="AA530" i="3" s="1"/>
  <c r="AA531" i="3" s="1"/>
  <c r="AA532" i="3" s="1"/>
  <c r="AA533" i="3" s="1"/>
  <c r="AA534" i="3" s="1"/>
  <c r="AA535" i="3" s="1"/>
  <c r="AA536" i="3" s="1"/>
  <c r="AA537" i="3" s="1"/>
  <c r="AA538" i="3" s="1"/>
  <c r="AA539" i="3" s="1"/>
  <c r="AA540" i="3" s="1"/>
  <c r="AA541" i="3" s="1"/>
  <c r="AA542" i="3" s="1"/>
  <c r="AA543" i="3" s="1"/>
  <c r="AA544" i="3" s="1"/>
  <c r="AA545" i="3" s="1"/>
  <c r="AA546" i="3" s="1"/>
  <c r="AA547" i="3" s="1"/>
  <c r="AA548" i="3" s="1"/>
  <c r="AA549" i="3" s="1"/>
  <c r="AA550" i="3" s="1"/>
  <c r="AA551" i="3" s="1"/>
  <c r="AA552" i="3" s="1"/>
  <c r="AA553" i="3" s="1"/>
  <c r="AA554" i="3" s="1"/>
  <c r="AA555" i="3" s="1"/>
  <c r="AA556" i="3" s="1"/>
  <c r="AA557" i="3" s="1"/>
  <c r="AA558" i="3" s="1"/>
  <c r="AA559" i="3" s="1"/>
  <c r="AA560" i="3" s="1"/>
  <c r="AA561" i="3" s="1"/>
  <c r="AA562" i="3" s="1"/>
  <c r="AA563" i="3" s="1"/>
  <c r="AA564" i="3" s="1"/>
  <c r="AA565" i="3" s="1"/>
  <c r="AA566" i="3" s="1"/>
  <c r="AA567" i="3" s="1"/>
  <c r="AA568" i="3" s="1"/>
  <c r="AA569" i="3" s="1"/>
  <c r="AA570" i="3" s="1"/>
  <c r="AA571" i="3" s="1"/>
  <c r="AA572" i="3" s="1"/>
  <c r="AA573" i="3" s="1"/>
  <c r="AA574" i="3" s="1"/>
  <c r="AA575" i="3" s="1"/>
  <c r="AA576" i="3" s="1"/>
  <c r="AA577" i="3" s="1"/>
  <c r="AA578" i="3" s="1"/>
  <c r="AA579" i="3" s="1"/>
  <c r="AA580" i="3" s="1"/>
  <c r="AA581" i="3" s="1"/>
  <c r="AA582" i="3" s="1"/>
  <c r="AA583" i="3" s="1"/>
  <c r="AA584" i="3" s="1"/>
  <c r="AA585" i="3" s="1"/>
  <c r="AA586" i="3" s="1"/>
  <c r="AA587" i="3" s="1"/>
  <c r="AA588" i="3" s="1"/>
  <c r="AA589" i="3" s="1"/>
  <c r="AA590" i="3" s="1"/>
  <c r="AA591" i="3" s="1"/>
  <c r="AA592" i="3" s="1"/>
  <c r="AA593" i="3" s="1"/>
  <c r="AA594" i="3" s="1"/>
  <c r="AA595" i="3" s="1"/>
  <c r="AA596" i="3" s="1"/>
  <c r="AA597" i="3" s="1"/>
  <c r="AA598" i="3" s="1"/>
  <c r="AA599" i="3" s="1"/>
  <c r="AA600" i="3" s="1"/>
  <c r="AA601" i="3" s="1"/>
  <c r="AA602" i="3" s="1"/>
  <c r="AA603" i="3" s="1"/>
  <c r="AA604" i="3" s="1"/>
  <c r="AA605" i="3" s="1"/>
  <c r="AA606" i="3" s="1"/>
  <c r="AA607" i="3" s="1"/>
  <c r="AA608" i="3" s="1"/>
  <c r="AA609" i="3" s="1"/>
  <c r="AA610" i="3" s="1"/>
  <c r="AA611" i="3" s="1"/>
  <c r="AA612" i="3" s="1"/>
  <c r="AA613" i="3" s="1"/>
  <c r="AA614" i="3" s="1"/>
  <c r="AA615" i="3" s="1"/>
  <c r="AA616" i="3" s="1"/>
  <c r="AA617" i="3" s="1"/>
  <c r="AA618" i="3" s="1"/>
  <c r="AA619" i="3" s="1"/>
  <c r="AA620" i="3" s="1"/>
  <c r="AA621" i="3" s="1"/>
  <c r="AA622" i="3" s="1"/>
  <c r="AA623" i="3" s="1"/>
  <c r="AA624" i="3" s="1"/>
  <c r="AA625" i="3" s="1"/>
  <c r="AA626" i="3" s="1"/>
  <c r="AA627" i="3" s="1"/>
  <c r="AA628" i="3" s="1"/>
  <c r="AA629" i="3" s="1"/>
  <c r="AA630" i="3" s="1"/>
  <c r="AA631" i="3" s="1"/>
  <c r="AA632" i="3" s="1"/>
  <c r="AA633" i="3" s="1"/>
  <c r="AA634" i="3" s="1"/>
  <c r="AA635" i="3" s="1"/>
  <c r="AA636" i="3" s="1"/>
  <c r="AA637" i="3" s="1"/>
  <c r="AA638" i="3" s="1"/>
  <c r="AA639" i="3" s="1"/>
  <c r="AA640" i="3" s="1"/>
  <c r="AA641" i="3" s="1"/>
  <c r="AA642" i="3" s="1"/>
  <c r="AA643" i="3" s="1"/>
  <c r="AA644" i="3" s="1"/>
  <c r="AA645" i="3" s="1"/>
  <c r="AA646" i="3" s="1"/>
  <c r="AA647" i="3" s="1"/>
  <c r="AA648" i="3" s="1"/>
  <c r="AA649" i="3" s="1"/>
  <c r="AA650" i="3" s="1"/>
  <c r="AA651" i="3" s="1"/>
  <c r="AA652" i="3" s="1"/>
  <c r="AA653" i="3" s="1"/>
  <c r="AA654" i="3" s="1"/>
  <c r="AA655" i="3" s="1"/>
  <c r="AA656" i="3" s="1"/>
  <c r="AA657" i="3" s="1"/>
  <c r="AA658" i="3" s="1"/>
  <c r="AA659" i="3" s="1"/>
  <c r="AA660" i="3" s="1"/>
  <c r="AA661" i="3" s="1"/>
  <c r="AA662" i="3" s="1"/>
  <c r="AA663" i="3" s="1"/>
  <c r="AA664" i="3" s="1"/>
  <c r="AA665" i="3" s="1"/>
  <c r="AA666" i="3" s="1"/>
  <c r="AA667" i="3" s="1"/>
  <c r="AA668" i="3" s="1"/>
  <c r="AA669" i="3" s="1"/>
  <c r="AA670" i="3" s="1"/>
  <c r="AA671" i="3" s="1"/>
  <c r="AA672" i="3" s="1"/>
  <c r="AA673" i="3" s="1"/>
  <c r="AA674" i="3" s="1"/>
  <c r="AA675" i="3" s="1"/>
  <c r="AA676" i="3" s="1"/>
  <c r="AA677" i="3" s="1"/>
  <c r="AA678" i="3" s="1"/>
  <c r="AA679" i="3" s="1"/>
  <c r="AA680" i="3" s="1"/>
  <c r="AA681" i="3" s="1"/>
  <c r="AA682" i="3" s="1"/>
  <c r="AA683" i="3" s="1"/>
  <c r="AA684" i="3" s="1"/>
  <c r="AA685" i="3" s="1"/>
  <c r="AA686" i="3" s="1"/>
  <c r="AA687" i="3" s="1"/>
  <c r="AA688" i="3" s="1"/>
  <c r="AA689" i="3" s="1"/>
  <c r="AA690" i="3" s="1"/>
  <c r="AA691" i="3" s="1"/>
  <c r="AA692" i="3" s="1"/>
  <c r="AA693" i="3" s="1"/>
  <c r="AA694" i="3" s="1"/>
  <c r="AA695" i="3" s="1"/>
  <c r="AA696" i="3" s="1"/>
  <c r="AA697" i="3" s="1"/>
  <c r="AA698" i="3" s="1"/>
  <c r="AA699" i="3" s="1"/>
  <c r="AA700" i="3" s="1"/>
  <c r="AA701" i="3" s="1"/>
  <c r="AA702" i="3" s="1"/>
  <c r="AA703" i="3" s="1"/>
  <c r="AA704" i="3" s="1"/>
  <c r="AA705" i="3" s="1"/>
  <c r="AA706" i="3" s="1"/>
  <c r="AA707" i="3" s="1"/>
  <c r="AA708" i="3" s="1"/>
  <c r="AA709" i="3" s="1"/>
  <c r="AA710" i="3" s="1"/>
  <c r="AA711" i="3" s="1"/>
  <c r="AA712" i="3" s="1"/>
  <c r="AA713" i="3" s="1"/>
  <c r="AA714" i="3" s="1"/>
  <c r="AA715" i="3" s="1"/>
  <c r="AA716" i="3" s="1"/>
  <c r="AA717" i="3" s="1"/>
  <c r="AA718" i="3" s="1"/>
  <c r="AA719" i="3" s="1"/>
  <c r="AA720" i="3" s="1"/>
  <c r="AA721" i="3" s="1"/>
  <c r="AA722" i="3" s="1"/>
  <c r="AA723" i="3" s="1"/>
  <c r="AA724" i="3" s="1"/>
  <c r="AA725" i="3" s="1"/>
  <c r="AA726" i="3" s="1"/>
  <c r="AA727" i="3" s="1"/>
  <c r="AA728" i="3" s="1"/>
  <c r="AA729" i="3" s="1"/>
  <c r="AA730" i="3" s="1"/>
  <c r="AA731" i="3" s="1"/>
  <c r="AA732" i="3" s="1"/>
  <c r="AA733" i="3" s="1"/>
  <c r="AA734" i="3" s="1"/>
  <c r="AA735" i="3" s="1"/>
  <c r="AA736" i="3" s="1"/>
  <c r="AA737" i="3" s="1"/>
  <c r="AA738" i="3" s="1"/>
  <c r="AA739" i="3" s="1"/>
  <c r="AA740" i="3" s="1"/>
  <c r="AA741" i="3" s="1"/>
  <c r="AA742" i="3" s="1"/>
  <c r="AA743" i="3" s="1"/>
  <c r="AA744" i="3" s="1"/>
  <c r="AA745" i="3" s="1"/>
  <c r="AA746" i="3" s="1"/>
  <c r="AA747" i="3" s="1"/>
  <c r="AA748" i="3" s="1"/>
  <c r="AA749" i="3" s="1"/>
  <c r="AA750" i="3" s="1"/>
  <c r="AA751" i="3" s="1"/>
  <c r="AA752" i="3" s="1"/>
  <c r="AA753" i="3" s="1"/>
  <c r="AA754" i="3" s="1"/>
  <c r="AA755" i="3" s="1"/>
  <c r="AA756" i="3" s="1"/>
  <c r="AA757" i="3" s="1"/>
  <c r="AA758" i="3" s="1"/>
  <c r="AA759" i="3" s="1"/>
  <c r="AA760" i="3" s="1"/>
  <c r="AA761" i="3" s="1"/>
  <c r="AA762" i="3" s="1"/>
  <c r="AA763" i="3" s="1"/>
  <c r="AA764" i="3" s="1"/>
  <c r="AA765" i="3" s="1"/>
  <c r="AA766" i="3" s="1"/>
  <c r="AA767" i="3" s="1"/>
  <c r="AA768" i="3" s="1"/>
  <c r="AA769" i="3" s="1"/>
  <c r="AA770" i="3" s="1"/>
  <c r="AA771" i="3" s="1"/>
  <c r="AA772" i="3" s="1"/>
  <c r="AA773" i="3" s="1"/>
  <c r="AA774" i="3" s="1"/>
  <c r="AA775" i="3" s="1"/>
  <c r="AA776" i="3" s="1"/>
  <c r="AA777" i="3" s="1"/>
  <c r="AA778" i="3" s="1"/>
  <c r="AA779" i="3" s="1"/>
  <c r="AA780" i="3" s="1"/>
  <c r="AA781" i="3" s="1"/>
  <c r="AA782" i="3" s="1"/>
  <c r="AA783" i="3" s="1"/>
  <c r="AA784" i="3" s="1"/>
  <c r="AA785" i="3" s="1"/>
  <c r="AA786" i="3" s="1"/>
  <c r="AA787" i="3" s="1"/>
  <c r="AA788" i="3" s="1"/>
  <c r="AA789" i="3" s="1"/>
  <c r="AA790" i="3" s="1"/>
  <c r="AA791" i="3" s="1"/>
  <c r="AA792" i="3" s="1"/>
  <c r="AA793" i="3" s="1"/>
  <c r="AA794" i="3" s="1"/>
  <c r="AA795" i="3" s="1"/>
  <c r="AA796" i="3" s="1"/>
  <c r="AA797" i="3" s="1"/>
  <c r="AA798" i="3" s="1"/>
  <c r="AA799" i="3" s="1"/>
  <c r="AA800" i="3" s="1"/>
  <c r="AA801" i="3" s="1"/>
  <c r="AA802" i="3" s="1"/>
  <c r="AA803" i="3" s="1"/>
  <c r="AA804" i="3" s="1"/>
  <c r="AA805" i="3" s="1"/>
  <c r="AA806" i="3" s="1"/>
  <c r="AA807" i="3" s="1"/>
  <c r="AA808" i="3" s="1"/>
  <c r="AA809" i="3" s="1"/>
  <c r="AA810" i="3" s="1"/>
  <c r="AA811" i="3" s="1"/>
  <c r="AA812" i="3" s="1"/>
  <c r="AA813" i="3" s="1"/>
  <c r="AA814" i="3" s="1"/>
  <c r="AA815" i="3" s="1"/>
  <c r="AA816" i="3" s="1"/>
  <c r="AA817" i="3" s="1"/>
  <c r="AA818" i="3" s="1"/>
  <c r="AA819" i="3" s="1"/>
  <c r="AA820" i="3" s="1"/>
  <c r="AA821" i="3" s="1"/>
  <c r="AA822" i="3" s="1"/>
  <c r="AA823" i="3" s="1"/>
  <c r="AA824" i="3" s="1"/>
  <c r="AA825" i="3" s="1"/>
  <c r="AA826" i="3" s="1"/>
  <c r="AA827" i="3" s="1"/>
  <c r="AA828" i="3" s="1"/>
  <c r="AA829" i="3" s="1"/>
  <c r="AA830" i="3" s="1"/>
  <c r="AA831" i="3" s="1"/>
  <c r="AA832" i="3" s="1"/>
  <c r="AA833" i="3" s="1"/>
  <c r="AA834" i="3" s="1"/>
  <c r="AA835" i="3" s="1"/>
  <c r="AA836" i="3" s="1"/>
  <c r="AA837" i="3" s="1"/>
  <c r="AA838" i="3" s="1"/>
  <c r="AA839" i="3" s="1"/>
  <c r="AA840" i="3" s="1"/>
  <c r="AA841" i="3" s="1"/>
  <c r="AA842" i="3" s="1"/>
  <c r="AA843" i="3" s="1"/>
  <c r="AA844" i="3" s="1"/>
  <c r="AA845" i="3" s="1"/>
  <c r="AA846" i="3" s="1"/>
  <c r="AA847" i="3" s="1"/>
  <c r="AA848" i="3" s="1"/>
  <c r="AA849" i="3" s="1"/>
  <c r="AA850" i="3" s="1"/>
  <c r="AA851" i="3" s="1"/>
  <c r="AA852" i="3" s="1"/>
  <c r="AA853" i="3" s="1"/>
  <c r="AA854" i="3" s="1"/>
  <c r="AA855" i="3" s="1"/>
  <c r="AA856" i="3" s="1"/>
  <c r="AA857" i="3" s="1"/>
  <c r="AA858" i="3" s="1"/>
  <c r="AA859" i="3" s="1"/>
  <c r="AA860" i="3" s="1"/>
  <c r="AA861" i="3" s="1"/>
  <c r="AA862" i="3" s="1"/>
  <c r="AA863" i="3" s="1"/>
  <c r="AA864" i="3" s="1"/>
  <c r="AA865" i="3" s="1"/>
  <c r="AA866" i="3" s="1"/>
  <c r="AA867" i="3" s="1"/>
  <c r="AA868" i="3" s="1"/>
  <c r="AA869" i="3" s="1"/>
  <c r="AA870" i="3" s="1"/>
  <c r="AA871" i="3" s="1"/>
  <c r="AA872" i="3" s="1"/>
  <c r="AA873" i="3" s="1"/>
  <c r="AA874" i="3" s="1"/>
  <c r="AA875" i="3" s="1"/>
  <c r="AA876" i="3" s="1"/>
  <c r="AA877" i="3" s="1"/>
  <c r="AA878" i="3" s="1"/>
  <c r="AA879" i="3" s="1"/>
  <c r="AA880" i="3" s="1"/>
  <c r="AA881" i="3" s="1"/>
  <c r="AA882" i="3" s="1"/>
  <c r="AA883" i="3" s="1"/>
  <c r="AA884" i="3" s="1"/>
  <c r="AA885" i="3" s="1"/>
  <c r="AA886" i="3" s="1"/>
  <c r="AA887" i="3" s="1"/>
  <c r="AA888" i="3" s="1"/>
  <c r="AA889" i="3" s="1"/>
  <c r="AA890" i="3" s="1"/>
  <c r="AA891" i="3" s="1"/>
  <c r="AA892" i="3" s="1"/>
  <c r="AA893" i="3" s="1"/>
  <c r="AA894" i="3" s="1"/>
  <c r="AA895" i="3" s="1"/>
  <c r="AA896" i="3" s="1"/>
  <c r="AA897" i="3" s="1"/>
  <c r="AA898" i="3" s="1"/>
  <c r="AA899" i="3" s="1"/>
  <c r="AA900" i="3" s="1"/>
  <c r="AA901" i="3" s="1"/>
  <c r="AA902" i="3" s="1"/>
  <c r="AA903" i="3" s="1"/>
  <c r="AA904" i="3" s="1"/>
  <c r="AA905" i="3" s="1"/>
  <c r="AA906" i="3" s="1"/>
  <c r="AA907" i="3" s="1"/>
  <c r="AA908" i="3" s="1"/>
  <c r="AA909" i="3" s="1"/>
  <c r="AA910" i="3" s="1"/>
  <c r="AA911" i="3" s="1"/>
  <c r="AA912" i="3" s="1"/>
  <c r="AA913" i="3" s="1"/>
  <c r="AA914" i="3" s="1"/>
  <c r="AA915" i="3" s="1"/>
  <c r="AA916" i="3" s="1"/>
  <c r="AA917" i="3" s="1"/>
  <c r="AA918" i="3" s="1"/>
  <c r="AA919" i="3" s="1"/>
  <c r="AA920" i="3" s="1"/>
  <c r="AA921" i="3" s="1"/>
  <c r="AA922" i="3" s="1"/>
  <c r="AA923" i="3" s="1"/>
  <c r="AA924" i="3" s="1"/>
  <c r="AA925" i="3" s="1"/>
  <c r="AA926" i="3" s="1"/>
  <c r="AA927" i="3" s="1"/>
  <c r="AA928" i="3" s="1"/>
  <c r="AA929" i="3" s="1"/>
  <c r="AA930" i="3" s="1"/>
  <c r="AA931" i="3" s="1"/>
  <c r="AA932" i="3" s="1"/>
  <c r="AA933" i="3" s="1"/>
  <c r="AA934" i="3" s="1"/>
  <c r="AA935" i="3" s="1"/>
  <c r="AA936" i="3" s="1"/>
  <c r="AA937" i="3" s="1"/>
  <c r="AA938" i="3" s="1"/>
  <c r="AA939" i="3" s="1"/>
  <c r="AA940" i="3" s="1"/>
  <c r="AA941" i="3" s="1"/>
  <c r="AA942" i="3" s="1"/>
  <c r="AA943" i="3" s="1"/>
  <c r="AA944" i="3" s="1"/>
  <c r="AA945" i="3" s="1"/>
  <c r="AA946" i="3" s="1"/>
  <c r="AA947" i="3" s="1"/>
  <c r="AA948" i="3" s="1"/>
  <c r="AA949" i="3" s="1"/>
  <c r="AA950" i="3" s="1"/>
  <c r="AA951" i="3" s="1"/>
  <c r="AA952" i="3" s="1"/>
  <c r="AA953" i="3" s="1"/>
  <c r="AA954" i="3" s="1"/>
  <c r="AA955" i="3" s="1"/>
  <c r="AA956" i="3" s="1"/>
  <c r="AA957" i="3" s="1"/>
  <c r="AA958" i="3" s="1"/>
  <c r="AA959" i="3" s="1"/>
  <c r="AA960" i="3" s="1"/>
  <c r="AA961" i="3" s="1"/>
  <c r="AA962" i="3" s="1"/>
  <c r="AA963" i="3" s="1"/>
  <c r="AA964" i="3" s="1"/>
  <c r="AA965" i="3" s="1"/>
  <c r="AA966" i="3" s="1"/>
  <c r="AA967" i="3" s="1"/>
  <c r="AA968" i="3" s="1"/>
  <c r="AA969" i="3" s="1"/>
  <c r="AA970" i="3" s="1"/>
  <c r="AA971" i="3" s="1"/>
  <c r="AA972" i="3" s="1"/>
  <c r="AA973" i="3" s="1"/>
  <c r="AA974" i="3" s="1"/>
  <c r="AA975" i="3" s="1"/>
  <c r="AA976" i="3" s="1"/>
  <c r="AA977" i="3" s="1"/>
  <c r="AA978" i="3" s="1"/>
  <c r="AA979" i="3" s="1"/>
  <c r="AA980" i="3" s="1"/>
  <c r="AA981" i="3" s="1"/>
  <c r="AA982" i="3" s="1"/>
  <c r="AA983" i="3" s="1"/>
  <c r="AA984" i="3" s="1"/>
  <c r="AA985" i="3" s="1"/>
  <c r="AA986" i="3" s="1"/>
  <c r="AA987" i="3" s="1"/>
  <c r="AA988" i="3" s="1"/>
  <c r="AA989" i="3" s="1"/>
  <c r="AA990" i="3" s="1"/>
  <c r="AA991" i="3" s="1"/>
  <c r="AA992" i="3" s="1"/>
  <c r="AA993" i="3" s="1"/>
  <c r="AA994" i="3" s="1"/>
  <c r="AA995" i="3" s="1"/>
  <c r="B10" i="2" s="1"/>
  <c r="A10" i="2" s="1"/>
  <c r="AG3" i="3"/>
  <c r="AG4" i="3" s="1"/>
  <c r="AG5" i="3" s="1"/>
  <c r="AG6" i="3" s="1"/>
  <c r="AG7" i="3" s="1"/>
  <c r="AG8" i="3" s="1"/>
  <c r="AG9" i="3" s="1"/>
  <c r="AG10" i="3" s="1"/>
  <c r="AG11" i="3" s="1"/>
  <c r="AG12" i="3" s="1"/>
  <c r="AG13" i="3" s="1"/>
  <c r="AG14" i="3" s="1"/>
  <c r="AG15" i="3" s="1"/>
  <c r="AG16" i="3" s="1"/>
  <c r="AG17" i="3" s="1"/>
  <c r="AG18" i="3" s="1"/>
  <c r="AG19" i="3" s="1"/>
  <c r="AG20" i="3" s="1"/>
  <c r="AG21" i="3" s="1"/>
  <c r="AG22" i="3" s="1"/>
  <c r="AG23" i="3" s="1"/>
  <c r="AG24" i="3" s="1"/>
  <c r="AG25" i="3" s="1"/>
  <c r="AG26" i="3" s="1"/>
  <c r="AG27" i="3" s="1"/>
  <c r="AG28" i="3" s="1"/>
  <c r="AG29" i="3" s="1"/>
  <c r="AG30" i="3" s="1"/>
  <c r="AG31" i="3" s="1"/>
  <c r="AG32" i="3" s="1"/>
  <c r="AG33" i="3" s="1"/>
  <c r="AG34" i="3" s="1"/>
  <c r="AG35" i="3" s="1"/>
  <c r="AG36" i="3" s="1"/>
  <c r="AG37" i="3" s="1"/>
  <c r="AG38" i="3" s="1"/>
  <c r="AG39" i="3" s="1"/>
  <c r="AG40" i="3" s="1"/>
  <c r="AG41" i="3" s="1"/>
  <c r="AG42" i="3" s="1"/>
  <c r="AG43" i="3" s="1"/>
  <c r="AG44" i="3" s="1"/>
  <c r="AG45" i="3" s="1"/>
  <c r="AG46" i="3" s="1"/>
  <c r="AG47" i="3" s="1"/>
  <c r="AG48" i="3" s="1"/>
  <c r="AG49" i="3" s="1"/>
  <c r="AG50" i="3" s="1"/>
  <c r="AG51" i="3" s="1"/>
  <c r="AG52" i="3" s="1"/>
  <c r="AG53" i="3" s="1"/>
  <c r="AG54" i="3" s="1"/>
  <c r="AG55" i="3" s="1"/>
  <c r="AG56" i="3" s="1"/>
  <c r="AG57" i="3" s="1"/>
  <c r="AG58" i="3" s="1"/>
  <c r="AG59" i="3" s="1"/>
  <c r="AG60" i="3" s="1"/>
  <c r="AG61" i="3" s="1"/>
  <c r="AG62" i="3" s="1"/>
  <c r="AG63" i="3" s="1"/>
  <c r="AG64" i="3" s="1"/>
  <c r="AG65" i="3" s="1"/>
  <c r="AG66" i="3" s="1"/>
  <c r="AG67" i="3" s="1"/>
  <c r="AG68" i="3" s="1"/>
  <c r="AG69" i="3" s="1"/>
  <c r="AG70" i="3" s="1"/>
  <c r="AG71" i="3" s="1"/>
  <c r="AG72" i="3" s="1"/>
  <c r="AG73" i="3" s="1"/>
  <c r="AG74" i="3" s="1"/>
  <c r="AG75" i="3" s="1"/>
  <c r="AG76" i="3" s="1"/>
  <c r="AG77" i="3" s="1"/>
  <c r="AG78" i="3" s="1"/>
  <c r="AG79" i="3" s="1"/>
  <c r="AG80" i="3" s="1"/>
  <c r="AG81" i="3" s="1"/>
  <c r="AG82" i="3" s="1"/>
  <c r="AG83" i="3" s="1"/>
  <c r="AG84" i="3" s="1"/>
  <c r="AG85" i="3" s="1"/>
  <c r="AG86" i="3" s="1"/>
  <c r="AG87" i="3" s="1"/>
  <c r="AG88" i="3" s="1"/>
  <c r="AG89" i="3" s="1"/>
  <c r="AG90" i="3" s="1"/>
  <c r="AG91" i="3" s="1"/>
  <c r="AG92" i="3" s="1"/>
  <c r="AG93" i="3" s="1"/>
  <c r="AG94" i="3" s="1"/>
  <c r="AG95" i="3" s="1"/>
  <c r="AG96" i="3" s="1"/>
  <c r="AG97" i="3" s="1"/>
  <c r="AG98" i="3" s="1"/>
  <c r="AG99" i="3" s="1"/>
  <c r="AG100" i="3" s="1"/>
  <c r="AG101" i="3" s="1"/>
  <c r="AG102" i="3" s="1"/>
  <c r="AG103" i="3" s="1"/>
  <c r="AG104" i="3" s="1"/>
  <c r="AG105" i="3" s="1"/>
  <c r="AG106" i="3" s="1"/>
  <c r="AG107" i="3" s="1"/>
  <c r="AG108" i="3" s="1"/>
  <c r="AG109" i="3" s="1"/>
  <c r="AG110" i="3" s="1"/>
  <c r="AG111" i="3" s="1"/>
  <c r="AG112" i="3" s="1"/>
  <c r="AG113" i="3" s="1"/>
  <c r="AG114" i="3" s="1"/>
  <c r="AG115" i="3" s="1"/>
  <c r="AG116" i="3" s="1"/>
  <c r="AG117" i="3" s="1"/>
  <c r="AG118" i="3" s="1"/>
  <c r="AG119" i="3" s="1"/>
  <c r="AG120" i="3" s="1"/>
  <c r="AG121" i="3" s="1"/>
  <c r="AG122" i="3" s="1"/>
  <c r="AG123" i="3" s="1"/>
  <c r="AG124" i="3" s="1"/>
  <c r="AG125" i="3" s="1"/>
  <c r="AG126" i="3" s="1"/>
  <c r="AG127" i="3" s="1"/>
  <c r="AG128" i="3" s="1"/>
  <c r="AG129" i="3" s="1"/>
  <c r="AG130" i="3" s="1"/>
  <c r="AG131" i="3" s="1"/>
  <c r="AG132" i="3" s="1"/>
  <c r="AG133" i="3" s="1"/>
  <c r="AG134" i="3" s="1"/>
  <c r="AG135" i="3" s="1"/>
  <c r="AG136" i="3" s="1"/>
  <c r="AG137" i="3" s="1"/>
  <c r="AG138" i="3" s="1"/>
  <c r="AG139" i="3" s="1"/>
  <c r="AG140" i="3" s="1"/>
  <c r="AG141" i="3" s="1"/>
  <c r="AG142" i="3" s="1"/>
  <c r="AG143" i="3" s="1"/>
  <c r="AG144" i="3" s="1"/>
  <c r="AG145" i="3" s="1"/>
  <c r="AG146" i="3" s="1"/>
  <c r="AG147" i="3" s="1"/>
  <c r="AG148" i="3" s="1"/>
  <c r="AG149" i="3" s="1"/>
  <c r="AG150" i="3" s="1"/>
  <c r="AG151" i="3" s="1"/>
  <c r="AG152" i="3" s="1"/>
  <c r="AG153" i="3" s="1"/>
  <c r="AG154" i="3" s="1"/>
  <c r="AG155" i="3" s="1"/>
  <c r="AG156" i="3" s="1"/>
  <c r="AG157" i="3" s="1"/>
  <c r="AG158" i="3" s="1"/>
  <c r="AG159" i="3" s="1"/>
  <c r="AG160" i="3" s="1"/>
  <c r="AG161" i="3" s="1"/>
  <c r="AG162" i="3" s="1"/>
  <c r="AG163" i="3" s="1"/>
  <c r="AG164" i="3" s="1"/>
  <c r="AG165" i="3" s="1"/>
  <c r="AG166" i="3" s="1"/>
  <c r="AG167" i="3" s="1"/>
  <c r="AG168" i="3" s="1"/>
  <c r="AG169" i="3" s="1"/>
  <c r="AG170" i="3" s="1"/>
  <c r="AG171" i="3" s="1"/>
  <c r="AG172" i="3" s="1"/>
  <c r="AG173" i="3" s="1"/>
  <c r="AG174" i="3" s="1"/>
  <c r="AG175" i="3" s="1"/>
  <c r="AG176" i="3" s="1"/>
  <c r="AG177" i="3" s="1"/>
  <c r="AG178" i="3" s="1"/>
  <c r="AG179" i="3" s="1"/>
  <c r="AG180" i="3" s="1"/>
  <c r="AG181" i="3" s="1"/>
  <c r="AG182" i="3" s="1"/>
  <c r="AG183" i="3" s="1"/>
  <c r="AG184" i="3" s="1"/>
  <c r="AG185" i="3" s="1"/>
  <c r="AG186" i="3" s="1"/>
  <c r="AG187" i="3" s="1"/>
  <c r="AG188" i="3" s="1"/>
  <c r="AG189" i="3" s="1"/>
  <c r="AG190" i="3" s="1"/>
  <c r="AG191" i="3" s="1"/>
  <c r="AG192" i="3" s="1"/>
  <c r="AG193" i="3" s="1"/>
  <c r="AG194" i="3" s="1"/>
  <c r="AG195" i="3" s="1"/>
  <c r="AG196" i="3" s="1"/>
  <c r="AG197" i="3" s="1"/>
  <c r="AG198" i="3" s="1"/>
  <c r="AG199" i="3" s="1"/>
  <c r="AG200" i="3" s="1"/>
  <c r="AG201" i="3" s="1"/>
  <c r="AG202" i="3" s="1"/>
  <c r="AG203" i="3" s="1"/>
  <c r="AG204" i="3" s="1"/>
  <c r="AG205" i="3" s="1"/>
  <c r="AG206" i="3" s="1"/>
  <c r="AG207" i="3" s="1"/>
  <c r="AG208" i="3" s="1"/>
  <c r="AG209" i="3" s="1"/>
  <c r="AG210" i="3" s="1"/>
  <c r="AG211" i="3" s="1"/>
  <c r="AG212" i="3" s="1"/>
  <c r="AG213" i="3" s="1"/>
  <c r="AG214" i="3" s="1"/>
  <c r="AG215" i="3" s="1"/>
  <c r="AG216" i="3" s="1"/>
  <c r="AG217" i="3" s="1"/>
  <c r="AG218" i="3" s="1"/>
  <c r="AG219" i="3" s="1"/>
  <c r="AG220" i="3" s="1"/>
  <c r="AG221" i="3" s="1"/>
  <c r="AG222" i="3" s="1"/>
  <c r="AG223" i="3" s="1"/>
  <c r="AG224" i="3" s="1"/>
  <c r="AG225" i="3" s="1"/>
  <c r="AG226" i="3" s="1"/>
  <c r="AG227" i="3" s="1"/>
  <c r="AG228" i="3" s="1"/>
  <c r="AG229" i="3" s="1"/>
  <c r="AG230" i="3" s="1"/>
  <c r="AG231" i="3" s="1"/>
  <c r="AG232" i="3" s="1"/>
  <c r="AG233" i="3" s="1"/>
  <c r="AG234" i="3" s="1"/>
  <c r="AG235" i="3" s="1"/>
  <c r="AG236" i="3" s="1"/>
  <c r="AG237" i="3" s="1"/>
  <c r="AG238" i="3" s="1"/>
  <c r="AG239" i="3" s="1"/>
  <c r="AG240" i="3" s="1"/>
  <c r="AG241" i="3" s="1"/>
  <c r="AG242" i="3" s="1"/>
  <c r="AG243" i="3" s="1"/>
  <c r="AG244" i="3" s="1"/>
  <c r="AG245" i="3" s="1"/>
  <c r="AG246" i="3" s="1"/>
  <c r="AG247" i="3" s="1"/>
  <c r="AG248" i="3" s="1"/>
  <c r="AG249" i="3" s="1"/>
  <c r="AG250" i="3" s="1"/>
  <c r="AG251" i="3" s="1"/>
  <c r="AG252" i="3" s="1"/>
  <c r="AG253" i="3" s="1"/>
  <c r="AG254" i="3" s="1"/>
  <c r="AG255" i="3" s="1"/>
  <c r="AG256" i="3" s="1"/>
  <c r="AG257" i="3" s="1"/>
  <c r="AG258" i="3" s="1"/>
  <c r="AG259" i="3" s="1"/>
  <c r="AG260" i="3" s="1"/>
  <c r="AG261" i="3" s="1"/>
  <c r="AG262" i="3" s="1"/>
  <c r="AG263" i="3" s="1"/>
  <c r="AG264" i="3" s="1"/>
  <c r="AG265" i="3" s="1"/>
  <c r="AG266" i="3" s="1"/>
  <c r="AG267" i="3" s="1"/>
  <c r="AG268" i="3" s="1"/>
  <c r="AG269" i="3" s="1"/>
  <c r="AG270" i="3" s="1"/>
  <c r="AG271" i="3" s="1"/>
  <c r="AG272" i="3" s="1"/>
  <c r="AG273" i="3" s="1"/>
  <c r="AG274" i="3" s="1"/>
  <c r="AG275" i="3" s="1"/>
  <c r="AG276" i="3" s="1"/>
  <c r="AG277" i="3" s="1"/>
  <c r="AG278" i="3" s="1"/>
  <c r="AG279" i="3" s="1"/>
  <c r="AG280" i="3" s="1"/>
  <c r="AG281" i="3" s="1"/>
  <c r="AG282" i="3" s="1"/>
  <c r="AG283" i="3" s="1"/>
  <c r="AG284" i="3" s="1"/>
  <c r="AG285" i="3" s="1"/>
  <c r="AG286" i="3" s="1"/>
  <c r="AG287" i="3" s="1"/>
  <c r="AG288" i="3" s="1"/>
  <c r="AG289" i="3" s="1"/>
  <c r="AG290" i="3" s="1"/>
  <c r="AG291" i="3" s="1"/>
  <c r="AG292" i="3" s="1"/>
  <c r="AG293" i="3" s="1"/>
  <c r="AG294" i="3" s="1"/>
  <c r="AG295" i="3" s="1"/>
  <c r="AG296" i="3" s="1"/>
  <c r="AG297" i="3" s="1"/>
  <c r="AG298" i="3" s="1"/>
  <c r="AG299" i="3" s="1"/>
  <c r="AG300" i="3" s="1"/>
  <c r="AG301" i="3" s="1"/>
  <c r="AG302" i="3" s="1"/>
  <c r="AG303" i="3" s="1"/>
  <c r="AG304" i="3" s="1"/>
  <c r="AG305" i="3" s="1"/>
  <c r="AG306" i="3" s="1"/>
  <c r="AG307" i="3" s="1"/>
  <c r="AG308" i="3" s="1"/>
  <c r="AG309" i="3" s="1"/>
  <c r="AG310" i="3" s="1"/>
  <c r="AG311" i="3" s="1"/>
  <c r="AG312" i="3" s="1"/>
  <c r="AG313" i="3" s="1"/>
  <c r="AG314" i="3" s="1"/>
  <c r="AG315" i="3" s="1"/>
  <c r="AG316" i="3" s="1"/>
  <c r="AG317" i="3" s="1"/>
  <c r="AG318" i="3" s="1"/>
  <c r="AG319" i="3" s="1"/>
  <c r="AG320" i="3" s="1"/>
  <c r="AG321" i="3" s="1"/>
  <c r="AG322" i="3" s="1"/>
  <c r="AG323" i="3" s="1"/>
  <c r="AG324" i="3" s="1"/>
  <c r="AG325" i="3" s="1"/>
  <c r="AG326" i="3" s="1"/>
  <c r="AG327" i="3" s="1"/>
  <c r="AG328" i="3" s="1"/>
  <c r="AG329" i="3" s="1"/>
  <c r="AG330" i="3" s="1"/>
  <c r="AG331" i="3" s="1"/>
  <c r="AG332" i="3" s="1"/>
  <c r="AG333" i="3" s="1"/>
  <c r="AG334" i="3" s="1"/>
  <c r="AG335" i="3" s="1"/>
  <c r="AG336" i="3" s="1"/>
  <c r="AG337" i="3" s="1"/>
  <c r="AG338" i="3" s="1"/>
  <c r="AG339" i="3" s="1"/>
  <c r="AG340" i="3" s="1"/>
  <c r="AG341" i="3" s="1"/>
  <c r="AG342" i="3" s="1"/>
  <c r="AG343" i="3" s="1"/>
  <c r="AG344" i="3" s="1"/>
  <c r="AG345" i="3" s="1"/>
  <c r="AG346" i="3" s="1"/>
  <c r="AG347" i="3" s="1"/>
  <c r="AG348" i="3" s="1"/>
  <c r="AG349" i="3" s="1"/>
  <c r="AG350" i="3" s="1"/>
  <c r="AG351" i="3" s="1"/>
  <c r="AG352" i="3" s="1"/>
  <c r="AG353" i="3" s="1"/>
  <c r="AG354" i="3" s="1"/>
  <c r="AG355" i="3" s="1"/>
  <c r="AG356" i="3" s="1"/>
  <c r="AG357" i="3" s="1"/>
  <c r="AG358" i="3" s="1"/>
  <c r="AG359" i="3" s="1"/>
  <c r="AG360" i="3" s="1"/>
  <c r="AG361" i="3" s="1"/>
  <c r="AG362" i="3" s="1"/>
  <c r="AG363" i="3" s="1"/>
  <c r="AG364" i="3" s="1"/>
  <c r="AG365" i="3" s="1"/>
  <c r="AG366" i="3" s="1"/>
  <c r="AG367" i="3" s="1"/>
  <c r="AG368" i="3" s="1"/>
  <c r="AG369" i="3" s="1"/>
  <c r="AG370" i="3" s="1"/>
  <c r="AG371" i="3" s="1"/>
  <c r="AG372" i="3" s="1"/>
  <c r="AG373" i="3" s="1"/>
  <c r="AG374" i="3" s="1"/>
  <c r="AG375" i="3" s="1"/>
  <c r="AG376" i="3" s="1"/>
  <c r="AG377" i="3" s="1"/>
  <c r="AG378" i="3" s="1"/>
  <c r="AG379" i="3" s="1"/>
  <c r="AG380" i="3" s="1"/>
  <c r="AG381" i="3" s="1"/>
  <c r="AG382" i="3" s="1"/>
  <c r="AG383" i="3" s="1"/>
  <c r="AG384" i="3" s="1"/>
  <c r="AG385" i="3" s="1"/>
  <c r="AG386" i="3" s="1"/>
  <c r="AG387" i="3" s="1"/>
  <c r="AG388" i="3" s="1"/>
  <c r="AG389" i="3" s="1"/>
  <c r="AG390" i="3" s="1"/>
  <c r="AG391" i="3" s="1"/>
  <c r="AG392" i="3" s="1"/>
  <c r="AG393" i="3" s="1"/>
  <c r="AG394" i="3" s="1"/>
  <c r="AG395" i="3" s="1"/>
  <c r="AG396" i="3" s="1"/>
  <c r="AG397" i="3" s="1"/>
  <c r="AG398" i="3" s="1"/>
  <c r="AG399" i="3" s="1"/>
  <c r="AG400" i="3" s="1"/>
  <c r="AG401" i="3" s="1"/>
  <c r="AG402" i="3" s="1"/>
  <c r="AG403" i="3" s="1"/>
  <c r="AG404" i="3" s="1"/>
  <c r="AG405" i="3" s="1"/>
  <c r="AG406" i="3" s="1"/>
  <c r="AG407" i="3" s="1"/>
  <c r="AG408" i="3" s="1"/>
  <c r="AG409" i="3" s="1"/>
  <c r="AG410" i="3" s="1"/>
  <c r="AG411" i="3" s="1"/>
  <c r="AG412" i="3" s="1"/>
  <c r="AG413" i="3" s="1"/>
  <c r="AG414" i="3" s="1"/>
  <c r="AG415" i="3" s="1"/>
  <c r="AG416" i="3" s="1"/>
  <c r="AG417" i="3" s="1"/>
  <c r="AG418" i="3" s="1"/>
  <c r="AG419" i="3" s="1"/>
  <c r="AG420" i="3" s="1"/>
  <c r="AG421" i="3" s="1"/>
  <c r="AG422" i="3" s="1"/>
  <c r="AG423" i="3" s="1"/>
  <c r="AG424" i="3" s="1"/>
  <c r="AG425" i="3" s="1"/>
  <c r="AG426" i="3" s="1"/>
  <c r="AG427" i="3" s="1"/>
  <c r="AG428" i="3" s="1"/>
  <c r="AG429" i="3" s="1"/>
  <c r="AG430" i="3" s="1"/>
  <c r="AG431" i="3" s="1"/>
  <c r="AG432" i="3" s="1"/>
  <c r="AG433" i="3" s="1"/>
  <c r="AG434" i="3" s="1"/>
  <c r="AG435" i="3" s="1"/>
  <c r="AG436" i="3" s="1"/>
  <c r="AG437" i="3" s="1"/>
  <c r="AG438" i="3" s="1"/>
  <c r="AG439" i="3" s="1"/>
  <c r="AG440" i="3" s="1"/>
  <c r="AG441" i="3" s="1"/>
  <c r="AG442" i="3" s="1"/>
  <c r="AG443" i="3" s="1"/>
  <c r="AG444" i="3" s="1"/>
  <c r="AG445" i="3" s="1"/>
  <c r="AG446" i="3" s="1"/>
  <c r="AG447" i="3" s="1"/>
  <c r="AG448" i="3" s="1"/>
  <c r="AG449" i="3" s="1"/>
  <c r="AG450" i="3" s="1"/>
  <c r="AG451" i="3" s="1"/>
  <c r="AG452" i="3" s="1"/>
  <c r="AG453" i="3" s="1"/>
  <c r="AG454" i="3" s="1"/>
  <c r="AG455" i="3" s="1"/>
  <c r="AG456" i="3" s="1"/>
  <c r="AG457" i="3" s="1"/>
  <c r="AG458" i="3" s="1"/>
  <c r="AG459" i="3" s="1"/>
  <c r="AG460" i="3" s="1"/>
  <c r="AG461" i="3" s="1"/>
  <c r="AG462" i="3" s="1"/>
  <c r="AG463" i="3" s="1"/>
  <c r="AG464" i="3" s="1"/>
  <c r="AG465" i="3" s="1"/>
  <c r="AG466" i="3" s="1"/>
  <c r="AG467" i="3" s="1"/>
  <c r="AG468" i="3" s="1"/>
  <c r="AG469" i="3" s="1"/>
  <c r="AG470" i="3" s="1"/>
  <c r="AG471" i="3" s="1"/>
  <c r="AG472" i="3" s="1"/>
  <c r="AG473" i="3" s="1"/>
  <c r="AG474" i="3" s="1"/>
  <c r="AG475" i="3" s="1"/>
  <c r="AG476" i="3" s="1"/>
  <c r="AG477" i="3" s="1"/>
  <c r="AG478" i="3" s="1"/>
  <c r="AG479" i="3" s="1"/>
  <c r="AG480" i="3" s="1"/>
  <c r="AG481" i="3" s="1"/>
  <c r="AG482" i="3" s="1"/>
  <c r="AG483" i="3" s="1"/>
  <c r="AG484" i="3" s="1"/>
  <c r="AG485" i="3" s="1"/>
  <c r="AG486" i="3" s="1"/>
  <c r="AG487" i="3" s="1"/>
  <c r="AG488" i="3" s="1"/>
  <c r="AG489" i="3" s="1"/>
  <c r="AG490" i="3" s="1"/>
  <c r="AG491" i="3" s="1"/>
  <c r="AG492" i="3" s="1"/>
  <c r="AG493" i="3" s="1"/>
  <c r="AG494" i="3" s="1"/>
  <c r="AG495" i="3" s="1"/>
  <c r="AG496" i="3" s="1"/>
  <c r="AG497" i="3" s="1"/>
  <c r="AG498" i="3" s="1"/>
  <c r="AG499" i="3" s="1"/>
  <c r="AG500" i="3" s="1"/>
  <c r="AG501" i="3" s="1"/>
  <c r="AG502" i="3" s="1"/>
  <c r="AG503" i="3" s="1"/>
  <c r="AG504" i="3" s="1"/>
  <c r="AG505" i="3" s="1"/>
  <c r="AG506" i="3" s="1"/>
  <c r="AG507" i="3" s="1"/>
  <c r="AG508" i="3" s="1"/>
  <c r="AG509" i="3" s="1"/>
  <c r="AG510" i="3" s="1"/>
  <c r="AG511" i="3" s="1"/>
  <c r="AG512" i="3" s="1"/>
  <c r="AG513" i="3" s="1"/>
  <c r="AG514" i="3" s="1"/>
  <c r="AG515" i="3" s="1"/>
  <c r="AG516" i="3" s="1"/>
  <c r="AG517" i="3" s="1"/>
  <c r="AG518" i="3" s="1"/>
  <c r="AG519" i="3" s="1"/>
  <c r="AG520" i="3" s="1"/>
  <c r="AG521" i="3" s="1"/>
  <c r="AG522" i="3" s="1"/>
  <c r="AG523" i="3" s="1"/>
  <c r="AG524" i="3" s="1"/>
  <c r="AG525" i="3" s="1"/>
  <c r="AG526" i="3" s="1"/>
  <c r="AG527" i="3" s="1"/>
  <c r="AG528" i="3" s="1"/>
  <c r="AG529" i="3" s="1"/>
  <c r="AG530" i="3" s="1"/>
  <c r="AG531" i="3" s="1"/>
  <c r="AG532" i="3" s="1"/>
  <c r="AG533" i="3" s="1"/>
  <c r="AG534" i="3" s="1"/>
  <c r="AG535" i="3" s="1"/>
  <c r="AG536" i="3" s="1"/>
  <c r="AG537" i="3" s="1"/>
  <c r="AG538" i="3" s="1"/>
  <c r="AG539" i="3" s="1"/>
  <c r="AG540" i="3" s="1"/>
  <c r="AG541" i="3" s="1"/>
  <c r="AG542" i="3" s="1"/>
  <c r="AG543" i="3" s="1"/>
  <c r="AG544" i="3" s="1"/>
  <c r="AG545" i="3" s="1"/>
  <c r="AG546" i="3" s="1"/>
  <c r="AG547" i="3" s="1"/>
  <c r="AG548" i="3" s="1"/>
  <c r="AG549" i="3" s="1"/>
  <c r="AG550" i="3" s="1"/>
  <c r="AG551" i="3" s="1"/>
  <c r="AG552" i="3" s="1"/>
  <c r="AG553" i="3" s="1"/>
  <c r="AG554" i="3" s="1"/>
  <c r="AG555" i="3" s="1"/>
  <c r="AG556" i="3" s="1"/>
  <c r="AG557" i="3" s="1"/>
  <c r="AG558" i="3" s="1"/>
  <c r="AG559" i="3" s="1"/>
  <c r="AG560" i="3" s="1"/>
  <c r="AG561" i="3" s="1"/>
  <c r="AG562" i="3" s="1"/>
  <c r="AG563" i="3" s="1"/>
  <c r="AG564" i="3" s="1"/>
  <c r="AG565" i="3" s="1"/>
  <c r="AG566" i="3" s="1"/>
  <c r="AG567" i="3" s="1"/>
  <c r="AG568" i="3" s="1"/>
  <c r="AG569" i="3" s="1"/>
  <c r="AG570" i="3" s="1"/>
  <c r="AG571" i="3" s="1"/>
  <c r="AG572" i="3" s="1"/>
  <c r="AG573" i="3" s="1"/>
  <c r="AG574" i="3" s="1"/>
  <c r="AG575" i="3" s="1"/>
  <c r="AG576" i="3" s="1"/>
  <c r="AG577" i="3" s="1"/>
  <c r="AG578" i="3" s="1"/>
  <c r="AG579" i="3" s="1"/>
  <c r="AG580" i="3" s="1"/>
  <c r="AG581" i="3" s="1"/>
  <c r="AG582" i="3" s="1"/>
  <c r="AG583" i="3" s="1"/>
  <c r="AG584" i="3" s="1"/>
  <c r="AG585" i="3" s="1"/>
  <c r="AG586" i="3" s="1"/>
  <c r="AG587" i="3" s="1"/>
  <c r="AG588" i="3" s="1"/>
  <c r="AG589" i="3" s="1"/>
  <c r="AG590" i="3" s="1"/>
  <c r="AG591" i="3" s="1"/>
  <c r="AG592" i="3" s="1"/>
  <c r="AG593" i="3" s="1"/>
  <c r="AG594" i="3" s="1"/>
  <c r="AG595" i="3" s="1"/>
  <c r="AG596" i="3" s="1"/>
  <c r="AG597" i="3" s="1"/>
  <c r="AG598" i="3" s="1"/>
  <c r="AG599" i="3" s="1"/>
  <c r="AG600" i="3" s="1"/>
  <c r="AG601" i="3" s="1"/>
  <c r="AG602" i="3" s="1"/>
  <c r="AG603" i="3" s="1"/>
  <c r="AG604" i="3" s="1"/>
  <c r="AG605" i="3" s="1"/>
  <c r="AG606" i="3" s="1"/>
  <c r="AG607" i="3" s="1"/>
  <c r="AG608" i="3" s="1"/>
  <c r="AG609" i="3" s="1"/>
  <c r="AG610" i="3" s="1"/>
  <c r="AG611" i="3" s="1"/>
  <c r="AG612" i="3" s="1"/>
  <c r="AG613" i="3" s="1"/>
  <c r="AG614" i="3" s="1"/>
  <c r="AG615" i="3" s="1"/>
  <c r="AG616" i="3" s="1"/>
  <c r="AG617" i="3" s="1"/>
  <c r="AG618" i="3" s="1"/>
  <c r="AG619" i="3" s="1"/>
  <c r="AG620" i="3" s="1"/>
  <c r="AG621" i="3" s="1"/>
  <c r="AG622" i="3" s="1"/>
  <c r="AG623" i="3" s="1"/>
  <c r="AG624" i="3" s="1"/>
  <c r="AG625" i="3" s="1"/>
  <c r="AG626" i="3" s="1"/>
  <c r="AG627" i="3" s="1"/>
  <c r="AG628" i="3" s="1"/>
  <c r="AG629" i="3" s="1"/>
  <c r="AG630" i="3" s="1"/>
  <c r="AG631" i="3" s="1"/>
  <c r="AG632" i="3" s="1"/>
  <c r="AG633" i="3" s="1"/>
  <c r="AG634" i="3" s="1"/>
  <c r="AG635" i="3" s="1"/>
  <c r="AG636" i="3" s="1"/>
  <c r="AG637" i="3" s="1"/>
  <c r="AG638" i="3" s="1"/>
  <c r="AG639" i="3" s="1"/>
  <c r="AG640" i="3" s="1"/>
  <c r="AG641" i="3" s="1"/>
  <c r="AG642" i="3" s="1"/>
  <c r="AG643" i="3" s="1"/>
  <c r="AG644" i="3" s="1"/>
  <c r="AG645" i="3" s="1"/>
  <c r="AG646" i="3" s="1"/>
  <c r="AG647" i="3" s="1"/>
  <c r="AG648" i="3" s="1"/>
  <c r="AG649" i="3" s="1"/>
  <c r="AG650" i="3" s="1"/>
  <c r="AG651" i="3" s="1"/>
  <c r="AG652" i="3" s="1"/>
  <c r="AG653" i="3" s="1"/>
  <c r="AG654" i="3" s="1"/>
  <c r="AG655" i="3" s="1"/>
  <c r="AG656" i="3" s="1"/>
  <c r="AG657" i="3" s="1"/>
  <c r="AG658" i="3" s="1"/>
  <c r="AG659" i="3" s="1"/>
  <c r="AG660" i="3" s="1"/>
  <c r="AG661" i="3" s="1"/>
  <c r="AG662" i="3" s="1"/>
  <c r="AG663" i="3" s="1"/>
  <c r="AG664" i="3" s="1"/>
  <c r="AG665" i="3" s="1"/>
  <c r="AG666" i="3" s="1"/>
  <c r="AG667" i="3" s="1"/>
  <c r="AG668" i="3" s="1"/>
  <c r="AG669" i="3" s="1"/>
  <c r="AG670" i="3" s="1"/>
  <c r="AG671" i="3" s="1"/>
  <c r="AG672" i="3" s="1"/>
  <c r="AG673" i="3" s="1"/>
  <c r="AG674" i="3" s="1"/>
  <c r="AG675" i="3" s="1"/>
  <c r="AG676" i="3" s="1"/>
  <c r="AG677" i="3" s="1"/>
  <c r="AG678" i="3" s="1"/>
  <c r="AG679" i="3" s="1"/>
  <c r="AG680" i="3" s="1"/>
  <c r="AG681" i="3" s="1"/>
  <c r="AG682" i="3" s="1"/>
  <c r="AG683" i="3" s="1"/>
  <c r="AG684" i="3" s="1"/>
  <c r="AG685" i="3" s="1"/>
  <c r="AG686" i="3" s="1"/>
  <c r="AG687" i="3" s="1"/>
  <c r="AG688" i="3" s="1"/>
  <c r="AG689" i="3" s="1"/>
  <c r="AG690" i="3" s="1"/>
  <c r="AG691" i="3" s="1"/>
  <c r="AG692" i="3" s="1"/>
  <c r="AG693" i="3" s="1"/>
  <c r="AG694" i="3" s="1"/>
  <c r="AG695" i="3" s="1"/>
  <c r="AG696" i="3" s="1"/>
  <c r="AG697" i="3" s="1"/>
  <c r="AG698" i="3" s="1"/>
  <c r="AG699" i="3" s="1"/>
  <c r="AG700" i="3" s="1"/>
  <c r="AG701" i="3" s="1"/>
  <c r="AG702" i="3" s="1"/>
  <c r="AG703" i="3" s="1"/>
  <c r="AG704" i="3" s="1"/>
  <c r="AG705" i="3" s="1"/>
  <c r="AG706" i="3" s="1"/>
  <c r="AG707" i="3" s="1"/>
  <c r="AG708" i="3" s="1"/>
  <c r="AG709" i="3" s="1"/>
  <c r="AG710" i="3" s="1"/>
  <c r="AG711" i="3" s="1"/>
  <c r="AG712" i="3" s="1"/>
  <c r="AG713" i="3" s="1"/>
  <c r="AG714" i="3" s="1"/>
  <c r="AG715" i="3" s="1"/>
  <c r="AG716" i="3" s="1"/>
  <c r="AG717" i="3" s="1"/>
  <c r="AG718" i="3" s="1"/>
  <c r="AG719" i="3" s="1"/>
  <c r="AG720" i="3" s="1"/>
  <c r="AG721" i="3" s="1"/>
  <c r="AG722" i="3" s="1"/>
  <c r="AG723" i="3" s="1"/>
  <c r="AG724" i="3" s="1"/>
  <c r="AG725" i="3" s="1"/>
  <c r="AG726" i="3" s="1"/>
  <c r="AG727" i="3" s="1"/>
  <c r="AG728" i="3" s="1"/>
  <c r="AG729" i="3" s="1"/>
  <c r="AG730" i="3" s="1"/>
  <c r="AG731" i="3" s="1"/>
  <c r="AG732" i="3" s="1"/>
  <c r="AG733" i="3" s="1"/>
  <c r="AG734" i="3" s="1"/>
  <c r="AG735" i="3" s="1"/>
  <c r="AG736" i="3" s="1"/>
  <c r="AG737" i="3" s="1"/>
  <c r="AG738" i="3" s="1"/>
  <c r="AG739" i="3" s="1"/>
  <c r="AG740" i="3" s="1"/>
  <c r="AG741" i="3" s="1"/>
  <c r="AG742" i="3" s="1"/>
  <c r="AG743" i="3" s="1"/>
  <c r="AG744" i="3" s="1"/>
  <c r="AG745" i="3" s="1"/>
  <c r="AG746" i="3" s="1"/>
  <c r="AG747" i="3" s="1"/>
  <c r="AG748" i="3" s="1"/>
  <c r="AG749" i="3" s="1"/>
  <c r="AG750" i="3" s="1"/>
  <c r="AG751" i="3" s="1"/>
  <c r="AG752" i="3" s="1"/>
  <c r="AG753" i="3" s="1"/>
  <c r="AG754" i="3" s="1"/>
  <c r="AG755" i="3" s="1"/>
  <c r="AG756" i="3" s="1"/>
  <c r="AG757" i="3" s="1"/>
  <c r="AG758" i="3" s="1"/>
  <c r="AG759" i="3" s="1"/>
  <c r="AG760" i="3" s="1"/>
  <c r="AG761" i="3" s="1"/>
  <c r="AG762" i="3" s="1"/>
  <c r="AG763" i="3" s="1"/>
  <c r="AG764" i="3" s="1"/>
  <c r="AG765" i="3" s="1"/>
  <c r="AG766" i="3" s="1"/>
  <c r="AG767" i="3" s="1"/>
  <c r="AG768" i="3" s="1"/>
  <c r="AG769" i="3" s="1"/>
  <c r="AG770" i="3" s="1"/>
  <c r="AG771" i="3" s="1"/>
  <c r="AG772" i="3" s="1"/>
  <c r="AG773" i="3" s="1"/>
  <c r="AG774" i="3" s="1"/>
  <c r="AG775" i="3" s="1"/>
  <c r="AG776" i="3" s="1"/>
  <c r="AG777" i="3" s="1"/>
  <c r="AG778" i="3" s="1"/>
  <c r="AG779" i="3" s="1"/>
  <c r="AG780" i="3" s="1"/>
  <c r="AG781" i="3" s="1"/>
  <c r="AG782" i="3" s="1"/>
  <c r="AG783" i="3" s="1"/>
  <c r="AG784" i="3" s="1"/>
  <c r="AG785" i="3" s="1"/>
  <c r="AG786" i="3" s="1"/>
  <c r="AG787" i="3" s="1"/>
  <c r="AG788" i="3" s="1"/>
  <c r="AG789" i="3" s="1"/>
  <c r="AG790" i="3" s="1"/>
  <c r="AG791" i="3" s="1"/>
  <c r="AG792" i="3" s="1"/>
  <c r="AG793" i="3" s="1"/>
  <c r="AG794" i="3" s="1"/>
  <c r="AG795" i="3" s="1"/>
  <c r="AG796" i="3" s="1"/>
  <c r="AG797" i="3" s="1"/>
  <c r="AG798" i="3" s="1"/>
  <c r="AG799" i="3" s="1"/>
  <c r="AG800" i="3" s="1"/>
  <c r="AG801" i="3" s="1"/>
  <c r="AG802" i="3" s="1"/>
  <c r="AG803" i="3" s="1"/>
  <c r="AG804" i="3" s="1"/>
  <c r="AG805" i="3" s="1"/>
  <c r="AG806" i="3" s="1"/>
  <c r="AG807" i="3" s="1"/>
  <c r="AG808" i="3" s="1"/>
  <c r="AG809" i="3" s="1"/>
  <c r="AG810" i="3" s="1"/>
  <c r="AG811" i="3" s="1"/>
  <c r="AG812" i="3" s="1"/>
  <c r="AG813" i="3" s="1"/>
  <c r="AG814" i="3" s="1"/>
  <c r="AG815" i="3" s="1"/>
  <c r="AG816" i="3" s="1"/>
  <c r="AG817" i="3" s="1"/>
  <c r="AG818" i="3" s="1"/>
  <c r="AG819" i="3" s="1"/>
  <c r="AG820" i="3" s="1"/>
  <c r="AG821" i="3" s="1"/>
  <c r="AG822" i="3" s="1"/>
  <c r="AG823" i="3" s="1"/>
  <c r="AG824" i="3" s="1"/>
  <c r="AG825" i="3" s="1"/>
  <c r="AG826" i="3" s="1"/>
  <c r="AG827" i="3" s="1"/>
  <c r="AG828" i="3" s="1"/>
  <c r="AG829" i="3" s="1"/>
  <c r="AG830" i="3" s="1"/>
  <c r="AG831" i="3" s="1"/>
  <c r="AG832" i="3" s="1"/>
  <c r="AG833" i="3" s="1"/>
  <c r="AG834" i="3" s="1"/>
  <c r="AG835" i="3" s="1"/>
  <c r="AG836" i="3" s="1"/>
  <c r="AG837" i="3" s="1"/>
  <c r="AG838" i="3" s="1"/>
  <c r="AG839" i="3" s="1"/>
  <c r="AG840" i="3" s="1"/>
  <c r="AG841" i="3" s="1"/>
  <c r="AG842" i="3" s="1"/>
  <c r="AG843" i="3" s="1"/>
  <c r="AG844" i="3" s="1"/>
  <c r="AG845" i="3" s="1"/>
  <c r="AG846" i="3" s="1"/>
  <c r="AG847" i="3" s="1"/>
  <c r="AG848" i="3" s="1"/>
  <c r="AG849" i="3" s="1"/>
  <c r="AG850" i="3" s="1"/>
  <c r="AG851" i="3" s="1"/>
  <c r="AG852" i="3" s="1"/>
  <c r="AG853" i="3" s="1"/>
  <c r="AG854" i="3" s="1"/>
  <c r="AG855" i="3" s="1"/>
  <c r="AG856" i="3" s="1"/>
  <c r="AG857" i="3" s="1"/>
  <c r="AG858" i="3" s="1"/>
  <c r="AG859" i="3" s="1"/>
  <c r="AG860" i="3" s="1"/>
  <c r="AG861" i="3" s="1"/>
  <c r="AG862" i="3" s="1"/>
  <c r="AG863" i="3" s="1"/>
  <c r="AG864" i="3" s="1"/>
  <c r="AG865" i="3" s="1"/>
  <c r="AG866" i="3" s="1"/>
  <c r="AG867" i="3" s="1"/>
  <c r="AG868" i="3" s="1"/>
  <c r="AG869" i="3" s="1"/>
  <c r="AG870" i="3" s="1"/>
  <c r="AG871" i="3" s="1"/>
  <c r="AG872" i="3" s="1"/>
  <c r="AG873" i="3" s="1"/>
  <c r="AG874" i="3" s="1"/>
  <c r="AG875" i="3" s="1"/>
  <c r="AG876" i="3" s="1"/>
  <c r="AG877" i="3" s="1"/>
  <c r="AG878" i="3" s="1"/>
  <c r="AG879" i="3" s="1"/>
  <c r="AG880" i="3" s="1"/>
  <c r="AG881" i="3" s="1"/>
  <c r="AG882" i="3" s="1"/>
  <c r="AG883" i="3" s="1"/>
  <c r="AG884" i="3" s="1"/>
  <c r="AG885" i="3" s="1"/>
  <c r="AG886" i="3" s="1"/>
  <c r="AG887" i="3" s="1"/>
  <c r="AG888" i="3" s="1"/>
  <c r="AG889" i="3" s="1"/>
  <c r="AG890" i="3" s="1"/>
  <c r="AG891" i="3" s="1"/>
  <c r="AG892" i="3" s="1"/>
  <c r="AG893" i="3" s="1"/>
  <c r="AG894" i="3" s="1"/>
  <c r="AG895" i="3" s="1"/>
  <c r="AG896" i="3" s="1"/>
  <c r="AG897" i="3" s="1"/>
  <c r="AG898" i="3" s="1"/>
  <c r="AG899" i="3" s="1"/>
  <c r="AG900" i="3" s="1"/>
  <c r="AG901" i="3" s="1"/>
  <c r="AG902" i="3" s="1"/>
  <c r="AG903" i="3" s="1"/>
  <c r="AG904" i="3" s="1"/>
  <c r="AG905" i="3" s="1"/>
  <c r="AG906" i="3" s="1"/>
  <c r="AG907" i="3" s="1"/>
  <c r="AG908" i="3" s="1"/>
  <c r="AG909" i="3" s="1"/>
  <c r="AG910" i="3" s="1"/>
  <c r="AG911" i="3" s="1"/>
  <c r="AG912" i="3" s="1"/>
  <c r="AG913" i="3" s="1"/>
  <c r="AG914" i="3" s="1"/>
  <c r="AG915" i="3" s="1"/>
  <c r="AG916" i="3" s="1"/>
  <c r="AG917" i="3" s="1"/>
  <c r="AG918" i="3" s="1"/>
  <c r="AG919" i="3" s="1"/>
  <c r="AG920" i="3" s="1"/>
  <c r="AG921" i="3" s="1"/>
  <c r="AG922" i="3" s="1"/>
  <c r="AG923" i="3" s="1"/>
  <c r="AG924" i="3" s="1"/>
  <c r="AG925" i="3" s="1"/>
  <c r="AG926" i="3" s="1"/>
  <c r="AG927" i="3" s="1"/>
  <c r="AG928" i="3" s="1"/>
  <c r="AG929" i="3" s="1"/>
  <c r="AG930" i="3" s="1"/>
  <c r="AG931" i="3" s="1"/>
  <c r="AG932" i="3" s="1"/>
  <c r="AG933" i="3" s="1"/>
  <c r="AG934" i="3" s="1"/>
  <c r="AG935" i="3" s="1"/>
  <c r="AG936" i="3" s="1"/>
  <c r="AG937" i="3" s="1"/>
  <c r="AG938" i="3" s="1"/>
  <c r="AG939" i="3" s="1"/>
  <c r="AG940" i="3" s="1"/>
  <c r="AG941" i="3" s="1"/>
  <c r="AG942" i="3" s="1"/>
  <c r="AG943" i="3" s="1"/>
  <c r="AG944" i="3" s="1"/>
  <c r="AG945" i="3" s="1"/>
  <c r="AG946" i="3" s="1"/>
  <c r="AG947" i="3" s="1"/>
  <c r="AG948" i="3" s="1"/>
  <c r="AG949" i="3" s="1"/>
  <c r="AG950" i="3" s="1"/>
  <c r="AG951" i="3" s="1"/>
  <c r="AG952" i="3" s="1"/>
  <c r="AG953" i="3" s="1"/>
  <c r="AG954" i="3" s="1"/>
  <c r="AG955" i="3" s="1"/>
  <c r="AG956" i="3" s="1"/>
  <c r="AG957" i="3" s="1"/>
  <c r="AG958" i="3" s="1"/>
  <c r="AG959" i="3" s="1"/>
  <c r="AG960" i="3" s="1"/>
  <c r="AG961" i="3" s="1"/>
  <c r="AG962" i="3" s="1"/>
  <c r="AG963" i="3" s="1"/>
  <c r="AG964" i="3" s="1"/>
  <c r="AG965" i="3" s="1"/>
  <c r="AG966" i="3" s="1"/>
  <c r="AG967" i="3" s="1"/>
  <c r="AG968" i="3" s="1"/>
  <c r="AG969" i="3" s="1"/>
  <c r="AG970" i="3" s="1"/>
  <c r="AG971" i="3" s="1"/>
  <c r="AG972" i="3" s="1"/>
  <c r="AG973" i="3" s="1"/>
  <c r="AG974" i="3" s="1"/>
  <c r="AG975" i="3" s="1"/>
  <c r="AG976" i="3" s="1"/>
  <c r="AG977" i="3" s="1"/>
  <c r="AG978" i="3" s="1"/>
  <c r="AG979" i="3" s="1"/>
  <c r="AG980" i="3" s="1"/>
  <c r="AG981" i="3" s="1"/>
  <c r="AG982" i="3" s="1"/>
  <c r="AG983" i="3" s="1"/>
  <c r="AG984" i="3" s="1"/>
  <c r="AG985" i="3" s="1"/>
  <c r="AG986" i="3" s="1"/>
  <c r="AG987" i="3" s="1"/>
  <c r="AG988" i="3" s="1"/>
  <c r="AG989" i="3" s="1"/>
  <c r="AG990" i="3" s="1"/>
  <c r="AG991" i="3" s="1"/>
  <c r="AG992" i="3" s="1"/>
  <c r="AG993" i="3" s="1"/>
  <c r="AG994" i="3" s="1"/>
  <c r="AG995" i="3" s="1"/>
  <c r="B12" i="2" s="1"/>
  <c r="A12" i="2" s="1"/>
  <c r="R3" i="3"/>
  <c r="R4" i="3" s="1"/>
  <c r="R5" i="3" s="1"/>
  <c r="R6" i="3" s="1"/>
  <c r="R7" i="3" s="1"/>
  <c r="R8" i="3" s="1"/>
  <c r="R9" i="3" s="1"/>
  <c r="R10" i="3" s="1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R43" i="3" s="1"/>
  <c r="R44" i="3" s="1"/>
  <c r="R45" i="3" s="1"/>
  <c r="R46" i="3" s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R59" i="3" s="1"/>
  <c r="R60" i="3" s="1"/>
  <c r="R61" i="3" s="1"/>
  <c r="R62" i="3" s="1"/>
  <c r="R63" i="3" s="1"/>
  <c r="R64" i="3" s="1"/>
  <c r="R65" i="3" s="1"/>
  <c r="R66" i="3" s="1"/>
  <c r="R67" i="3" s="1"/>
  <c r="R68" i="3" s="1"/>
  <c r="R69" i="3" s="1"/>
  <c r="R70" i="3" s="1"/>
  <c r="R71" i="3" s="1"/>
  <c r="R72" i="3" s="1"/>
  <c r="R73" i="3" s="1"/>
  <c r="R74" i="3" s="1"/>
  <c r="R75" i="3" s="1"/>
  <c r="R76" i="3" s="1"/>
  <c r="R77" i="3" s="1"/>
  <c r="R78" i="3" s="1"/>
  <c r="R79" i="3" s="1"/>
  <c r="R80" i="3" s="1"/>
  <c r="R81" i="3" s="1"/>
  <c r="R82" i="3" s="1"/>
  <c r="R83" i="3" s="1"/>
  <c r="R84" i="3" s="1"/>
  <c r="R85" i="3" s="1"/>
  <c r="R86" i="3" s="1"/>
  <c r="R87" i="3" s="1"/>
  <c r="R88" i="3" s="1"/>
  <c r="R89" i="3" s="1"/>
  <c r="R90" i="3" s="1"/>
  <c r="R91" i="3" s="1"/>
  <c r="R92" i="3" s="1"/>
  <c r="R93" i="3" s="1"/>
  <c r="R94" i="3" s="1"/>
  <c r="R95" i="3" s="1"/>
  <c r="R96" i="3" s="1"/>
  <c r="R97" i="3" s="1"/>
  <c r="R98" i="3" s="1"/>
  <c r="R99" i="3" s="1"/>
  <c r="R100" i="3" s="1"/>
  <c r="R101" i="3" s="1"/>
  <c r="R102" i="3" s="1"/>
  <c r="R103" i="3" s="1"/>
  <c r="R104" i="3" s="1"/>
  <c r="R105" i="3" s="1"/>
  <c r="R106" i="3" s="1"/>
  <c r="R107" i="3" s="1"/>
  <c r="R108" i="3" s="1"/>
  <c r="R109" i="3" s="1"/>
  <c r="R110" i="3" s="1"/>
  <c r="R111" i="3" s="1"/>
  <c r="R112" i="3" s="1"/>
  <c r="R113" i="3" s="1"/>
  <c r="R114" i="3" s="1"/>
  <c r="R115" i="3" s="1"/>
  <c r="R116" i="3" s="1"/>
  <c r="R117" i="3" s="1"/>
  <c r="R118" i="3" s="1"/>
  <c r="R119" i="3" s="1"/>
  <c r="R120" i="3" s="1"/>
  <c r="R121" i="3" s="1"/>
  <c r="R122" i="3" s="1"/>
  <c r="R123" i="3" s="1"/>
  <c r="R124" i="3" s="1"/>
  <c r="R125" i="3" s="1"/>
  <c r="R126" i="3" s="1"/>
  <c r="R127" i="3" s="1"/>
  <c r="R128" i="3" s="1"/>
  <c r="R129" i="3" s="1"/>
  <c r="R130" i="3" s="1"/>
  <c r="R131" i="3" s="1"/>
  <c r="R132" i="3" s="1"/>
  <c r="R133" i="3" s="1"/>
  <c r="R134" i="3" s="1"/>
  <c r="R135" i="3" s="1"/>
  <c r="R136" i="3" s="1"/>
  <c r="R137" i="3" s="1"/>
  <c r="R138" i="3" s="1"/>
  <c r="R139" i="3" s="1"/>
  <c r="R140" i="3" s="1"/>
  <c r="R141" i="3" s="1"/>
  <c r="R142" i="3" s="1"/>
  <c r="R143" i="3" s="1"/>
  <c r="R144" i="3" s="1"/>
  <c r="R145" i="3" s="1"/>
  <c r="R146" i="3" s="1"/>
  <c r="R147" i="3" s="1"/>
  <c r="R148" i="3" s="1"/>
  <c r="R149" i="3" s="1"/>
  <c r="R150" i="3" s="1"/>
  <c r="R151" i="3" s="1"/>
  <c r="R152" i="3" s="1"/>
  <c r="R153" i="3" s="1"/>
  <c r="R154" i="3" s="1"/>
  <c r="R155" i="3" s="1"/>
  <c r="R156" i="3" s="1"/>
  <c r="R157" i="3" s="1"/>
  <c r="R158" i="3" s="1"/>
  <c r="R159" i="3" s="1"/>
  <c r="R160" i="3" s="1"/>
  <c r="R161" i="3" s="1"/>
  <c r="R162" i="3" s="1"/>
  <c r="R163" i="3" s="1"/>
  <c r="R164" i="3" s="1"/>
  <c r="R165" i="3" s="1"/>
  <c r="R166" i="3" s="1"/>
  <c r="R167" i="3" s="1"/>
  <c r="R168" i="3" s="1"/>
  <c r="R169" i="3" s="1"/>
  <c r="R170" i="3" s="1"/>
  <c r="R171" i="3" s="1"/>
  <c r="R172" i="3" s="1"/>
  <c r="R173" i="3" s="1"/>
  <c r="R174" i="3" s="1"/>
  <c r="R175" i="3" s="1"/>
  <c r="R176" i="3" s="1"/>
  <c r="R177" i="3" s="1"/>
  <c r="R178" i="3" s="1"/>
  <c r="R179" i="3" s="1"/>
  <c r="R180" i="3" s="1"/>
  <c r="R181" i="3" s="1"/>
  <c r="R182" i="3" s="1"/>
  <c r="R183" i="3" s="1"/>
  <c r="R184" i="3" s="1"/>
  <c r="R185" i="3" s="1"/>
  <c r="R186" i="3" s="1"/>
  <c r="R187" i="3" s="1"/>
  <c r="R188" i="3" s="1"/>
  <c r="R189" i="3" s="1"/>
  <c r="R190" i="3" s="1"/>
  <c r="R191" i="3" s="1"/>
  <c r="R192" i="3" s="1"/>
  <c r="R193" i="3" s="1"/>
  <c r="R194" i="3" s="1"/>
  <c r="R195" i="3" s="1"/>
  <c r="R196" i="3" s="1"/>
  <c r="R197" i="3" s="1"/>
  <c r="R198" i="3" s="1"/>
  <c r="R199" i="3" s="1"/>
  <c r="R200" i="3" s="1"/>
  <c r="R201" i="3" s="1"/>
  <c r="R202" i="3" s="1"/>
  <c r="R203" i="3" s="1"/>
  <c r="R204" i="3" s="1"/>
  <c r="R205" i="3" s="1"/>
  <c r="R206" i="3" s="1"/>
  <c r="R207" i="3" s="1"/>
  <c r="R208" i="3" s="1"/>
  <c r="R209" i="3" s="1"/>
  <c r="R210" i="3" s="1"/>
  <c r="R211" i="3" s="1"/>
  <c r="R212" i="3" s="1"/>
  <c r="R213" i="3" s="1"/>
  <c r="R214" i="3" s="1"/>
  <c r="R215" i="3" s="1"/>
  <c r="R216" i="3" s="1"/>
  <c r="R217" i="3" s="1"/>
  <c r="R218" i="3" s="1"/>
  <c r="R219" i="3" s="1"/>
  <c r="R220" i="3" s="1"/>
  <c r="R221" i="3" s="1"/>
  <c r="R222" i="3" s="1"/>
  <c r="R223" i="3" s="1"/>
  <c r="R224" i="3" s="1"/>
  <c r="R225" i="3" s="1"/>
  <c r="R226" i="3" s="1"/>
  <c r="R227" i="3" s="1"/>
  <c r="R228" i="3" s="1"/>
  <c r="R229" i="3" s="1"/>
  <c r="R230" i="3" s="1"/>
  <c r="R231" i="3" s="1"/>
  <c r="R232" i="3" s="1"/>
  <c r="R233" i="3" s="1"/>
  <c r="R234" i="3" s="1"/>
  <c r="R235" i="3" s="1"/>
  <c r="R236" i="3" s="1"/>
  <c r="R237" i="3" s="1"/>
  <c r="R238" i="3" s="1"/>
  <c r="R239" i="3" s="1"/>
  <c r="R240" i="3" s="1"/>
  <c r="R241" i="3" s="1"/>
  <c r="R242" i="3" s="1"/>
  <c r="R243" i="3" s="1"/>
  <c r="R244" i="3" s="1"/>
  <c r="R245" i="3" s="1"/>
  <c r="R246" i="3" s="1"/>
  <c r="R247" i="3" s="1"/>
  <c r="R248" i="3" s="1"/>
  <c r="R249" i="3" s="1"/>
  <c r="R250" i="3" s="1"/>
  <c r="R251" i="3" s="1"/>
  <c r="R252" i="3" s="1"/>
  <c r="R253" i="3" s="1"/>
  <c r="R254" i="3" s="1"/>
  <c r="R255" i="3" s="1"/>
  <c r="R256" i="3" s="1"/>
  <c r="R257" i="3" s="1"/>
  <c r="R258" i="3" s="1"/>
  <c r="R259" i="3" s="1"/>
  <c r="R260" i="3" s="1"/>
  <c r="R261" i="3" s="1"/>
  <c r="R262" i="3" s="1"/>
  <c r="R263" i="3" s="1"/>
  <c r="R264" i="3" s="1"/>
  <c r="R265" i="3" s="1"/>
  <c r="R266" i="3" s="1"/>
  <c r="R267" i="3" s="1"/>
  <c r="R268" i="3" s="1"/>
  <c r="R269" i="3" s="1"/>
  <c r="R270" i="3" s="1"/>
  <c r="R271" i="3" s="1"/>
  <c r="R272" i="3" s="1"/>
  <c r="R273" i="3" s="1"/>
  <c r="R274" i="3" s="1"/>
  <c r="R275" i="3" s="1"/>
  <c r="R276" i="3" s="1"/>
  <c r="R277" i="3" s="1"/>
  <c r="R278" i="3" s="1"/>
  <c r="R279" i="3" s="1"/>
  <c r="R280" i="3" s="1"/>
  <c r="R281" i="3" s="1"/>
  <c r="R282" i="3" s="1"/>
  <c r="R283" i="3" s="1"/>
  <c r="R284" i="3" s="1"/>
  <c r="R285" i="3" s="1"/>
  <c r="R286" i="3" s="1"/>
  <c r="R287" i="3" s="1"/>
  <c r="R288" i="3" s="1"/>
  <c r="R289" i="3" s="1"/>
  <c r="R290" i="3" s="1"/>
  <c r="R291" i="3" s="1"/>
  <c r="R292" i="3" s="1"/>
  <c r="R293" i="3" s="1"/>
  <c r="R294" i="3" s="1"/>
  <c r="R295" i="3" s="1"/>
  <c r="R296" i="3" s="1"/>
  <c r="R297" i="3" s="1"/>
  <c r="R298" i="3" s="1"/>
  <c r="R299" i="3" s="1"/>
  <c r="R300" i="3" s="1"/>
  <c r="R301" i="3" s="1"/>
  <c r="R302" i="3" s="1"/>
  <c r="R303" i="3" s="1"/>
  <c r="R304" i="3" s="1"/>
  <c r="R305" i="3" s="1"/>
  <c r="R306" i="3" s="1"/>
  <c r="R307" i="3" s="1"/>
  <c r="R308" i="3" s="1"/>
  <c r="R309" i="3" s="1"/>
  <c r="R310" i="3" s="1"/>
  <c r="R311" i="3" s="1"/>
  <c r="R312" i="3" s="1"/>
  <c r="R313" i="3" s="1"/>
  <c r="R314" i="3" s="1"/>
  <c r="R315" i="3" s="1"/>
  <c r="R316" i="3" s="1"/>
  <c r="R317" i="3" s="1"/>
  <c r="R318" i="3" s="1"/>
  <c r="R319" i="3" s="1"/>
  <c r="R320" i="3" s="1"/>
  <c r="R321" i="3" s="1"/>
  <c r="R322" i="3" s="1"/>
  <c r="R323" i="3" s="1"/>
  <c r="R324" i="3" s="1"/>
  <c r="R325" i="3" s="1"/>
  <c r="R326" i="3" s="1"/>
  <c r="R327" i="3" s="1"/>
  <c r="R328" i="3" s="1"/>
  <c r="R329" i="3" s="1"/>
  <c r="R330" i="3" s="1"/>
  <c r="R331" i="3" s="1"/>
  <c r="R332" i="3" s="1"/>
  <c r="R333" i="3" s="1"/>
  <c r="R334" i="3" s="1"/>
  <c r="R335" i="3" s="1"/>
  <c r="R336" i="3" s="1"/>
  <c r="R337" i="3" s="1"/>
  <c r="R338" i="3" s="1"/>
  <c r="R339" i="3" s="1"/>
  <c r="R340" i="3" s="1"/>
  <c r="R341" i="3" s="1"/>
  <c r="R342" i="3" s="1"/>
  <c r="R343" i="3" s="1"/>
  <c r="R344" i="3" s="1"/>
  <c r="R345" i="3" s="1"/>
  <c r="R346" i="3" s="1"/>
  <c r="R347" i="3" s="1"/>
  <c r="R348" i="3" s="1"/>
  <c r="R349" i="3" s="1"/>
  <c r="R350" i="3" s="1"/>
  <c r="R351" i="3" s="1"/>
  <c r="R352" i="3" s="1"/>
  <c r="R353" i="3" s="1"/>
  <c r="R354" i="3" s="1"/>
  <c r="R355" i="3" s="1"/>
  <c r="R356" i="3" s="1"/>
  <c r="R357" i="3" s="1"/>
  <c r="R358" i="3" s="1"/>
  <c r="R359" i="3" s="1"/>
  <c r="R360" i="3" s="1"/>
  <c r="R361" i="3" s="1"/>
  <c r="R362" i="3" s="1"/>
  <c r="R363" i="3" s="1"/>
  <c r="R364" i="3" s="1"/>
  <c r="R365" i="3" s="1"/>
  <c r="R366" i="3" s="1"/>
  <c r="R367" i="3" s="1"/>
  <c r="R368" i="3" s="1"/>
  <c r="R369" i="3" s="1"/>
  <c r="R370" i="3" s="1"/>
  <c r="R371" i="3" s="1"/>
  <c r="R372" i="3" s="1"/>
  <c r="R373" i="3" s="1"/>
  <c r="R374" i="3" s="1"/>
  <c r="R375" i="3" s="1"/>
  <c r="R376" i="3" s="1"/>
  <c r="R377" i="3" s="1"/>
  <c r="R378" i="3" s="1"/>
  <c r="R379" i="3" s="1"/>
  <c r="R380" i="3" s="1"/>
  <c r="R381" i="3" s="1"/>
  <c r="R382" i="3" s="1"/>
  <c r="R383" i="3" s="1"/>
  <c r="R384" i="3" s="1"/>
  <c r="R385" i="3" s="1"/>
  <c r="R386" i="3" s="1"/>
  <c r="R387" i="3" s="1"/>
  <c r="R388" i="3" s="1"/>
  <c r="R389" i="3" s="1"/>
  <c r="R390" i="3" s="1"/>
  <c r="R391" i="3" s="1"/>
  <c r="R392" i="3" s="1"/>
  <c r="R393" i="3" s="1"/>
  <c r="R394" i="3" s="1"/>
  <c r="R395" i="3" s="1"/>
  <c r="R396" i="3" s="1"/>
  <c r="R397" i="3" s="1"/>
  <c r="R398" i="3" s="1"/>
  <c r="R399" i="3" s="1"/>
  <c r="R400" i="3" s="1"/>
  <c r="R401" i="3" s="1"/>
  <c r="R402" i="3" s="1"/>
  <c r="R403" i="3" s="1"/>
  <c r="R404" i="3" s="1"/>
  <c r="R405" i="3" s="1"/>
  <c r="R406" i="3" s="1"/>
  <c r="R407" i="3" s="1"/>
  <c r="R408" i="3" s="1"/>
  <c r="R409" i="3" s="1"/>
  <c r="R410" i="3" s="1"/>
  <c r="R411" i="3" s="1"/>
  <c r="R412" i="3" s="1"/>
  <c r="R413" i="3" s="1"/>
  <c r="R414" i="3" s="1"/>
  <c r="R415" i="3" s="1"/>
  <c r="R416" i="3" s="1"/>
  <c r="R417" i="3" s="1"/>
  <c r="R418" i="3" s="1"/>
  <c r="R419" i="3" s="1"/>
  <c r="R420" i="3" s="1"/>
  <c r="R421" i="3" s="1"/>
  <c r="R422" i="3" s="1"/>
  <c r="R423" i="3" s="1"/>
  <c r="R424" i="3" s="1"/>
  <c r="R425" i="3" s="1"/>
  <c r="R426" i="3" s="1"/>
  <c r="R427" i="3" s="1"/>
  <c r="R428" i="3" s="1"/>
  <c r="R429" i="3" s="1"/>
  <c r="R430" i="3" s="1"/>
  <c r="R431" i="3" s="1"/>
  <c r="R432" i="3" s="1"/>
  <c r="R433" i="3" s="1"/>
  <c r="R434" i="3" s="1"/>
  <c r="R435" i="3" s="1"/>
  <c r="R436" i="3" s="1"/>
  <c r="R437" i="3" s="1"/>
  <c r="R438" i="3" s="1"/>
  <c r="R439" i="3" s="1"/>
  <c r="R440" i="3" s="1"/>
  <c r="R441" i="3" s="1"/>
  <c r="R442" i="3" s="1"/>
  <c r="R443" i="3" s="1"/>
  <c r="R444" i="3" s="1"/>
  <c r="R445" i="3" s="1"/>
  <c r="R446" i="3" s="1"/>
  <c r="R447" i="3" s="1"/>
  <c r="R448" i="3" s="1"/>
  <c r="R449" i="3" s="1"/>
  <c r="R450" i="3" s="1"/>
  <c r="R451" i="3" s="1"/>
  <c r="R452" i="3" s="1"/>
  <c r="R453" i="3" s="1"/>
  <c r="R454" i="3" s="1"/>
  <c r="R455" i="3" s="1"/>
  <c r="R456" i="3" s="1"/>
  <c r="R457" i="3" s="1"/>
  <c r="R458" i="3" s="1"/>
  <c r="R459" i="3" s="1"/>
  <c r="R460" i="3" s="1"/>
  <c r="R461" i="3" s="1"/>
  <c r="R462" i="3" s="1"/>
  <c r="R463" i="3" s="1"/>
  <c r="R464" i="3" s="1"/>
  <c r="R465" i="3" s="1"/>
  <c r="R466" i="3" s="1"/>
  <c r="R467" i="3" s="1"/>
  <c r="R468" i="3" s="1"/>
  <c r="R469" i="3" s="1"/>
  <c r="R470" i="3" s="1"/>
  <c r="R471" i="3" s="1"/>
  <c r="R472" i="3" s="1"/>
  <c r="R473" i="3" s="1"/>
  <c r="R474" i="3" s="1"/>
  <c r="R475" i="3" s="1"/>
  <c r="R476" i="3" s="1"/>
  <c r="R477" i="3" s="1"/>
  <c r="R478" i="3" s="1"/>
  <c r="R479" i="3" s="1"/>
  <c r="R480" i="3" s="1"/>
  <c r="R481" i="3" s="1"/>
  <c r="R482" i="3" s="1"/>
  <c r="R483" i="3" s="1"/>
  <c r="R484" i="3" s="1"/>
  <c r="R485" i="3" s="1"/>
  <c r="R486" i="3" s="1"/>
  <c r="R487" i="3" s="1"/>
  <c r="R488" i="3" s="1"/>
  <c r="R489" i="3" s="1"/>
  <c r="R490" i="3" s="1"/>
  <c r="R491" i="3" s="1"/>
  <c r="R492" i="3" s="1"/>
  <c r="R493" i="3" s="1"/>
  <c r="R494" i="3" s="1"/>
  <c r="R495" i="3" s="1"/>
  <c r="R496" i="3" s="1"/>
  <c r="R497" i="3" s="1"/>
  <c r="R498" i="3" s="1"/>
  <c r="R499" i="3" s="1"/>
  <c r="R500" i="3" s="1"/>
  <c r="R501" i="3" s="1"/>
  <c r="R502" i="3" s="1"/>
  <c r="R503" i="3" s="1"/>
  <c r="R504" i="3" s="1"/>
  <c r="R505" i="3" s="1"/>
  <c r="R506" i="3" s="1"/>
  <c r="R507" i="3" s="1"/>
  <c r="R508" i="3" s="1"/>
  <c r="R509" i="3" s="1"/>
  <c r="R510" i="3" s="1"/>
  <c r="R511" i="3" s="1"/>
  <c r="R512" i="3" s="1"/>
  <c r="R513" i="3" s="1"/>
  <c r="R514" i="3" s="1"/>
  <c r="R515" i="3" s="1"/>
  <c r="R516" i="3" s="1"/>
  <c r="R517" i="3" s="1"/>
  <c r="R518" i="3" s="1"/>
  <c r="R519" i="3" s="1"/>
  <c r="R520" i="3" s="1"/>
  <c r="R521" i="3" s="1"/>
  <c r="R522" i="3" s="1"/>
  <c r="R523" i="3" s="1"/>
  <c r="R524" i="3" s="1"/>
  <c r="R525" i="3" s="1"/>
  <c r="R526" i="3" s="1"/>
  <c r="R527" i="3" s="1"/>
  <c r="R528" i="3" s="1"/>
  <c r="R529" i="3" s="1"/>
  <c r="R530" i="3" s="1"/>
  <c r="R531" i="3" s="1"/>
  <c r="R532" i="3" s="1"/>
  <c r="R533" i="3" s="1"/>
  <c r="R534" i="3" s="1"/>
  <c r="R535" i="3" s="1"/>
  <c r="R536" i="3" s="1"/>
  <c r="R537" i="3" s="1"/>
  <c r="R538" i="3" s="1"/>
  <c r="R539" i="3" s="1"/>
  <c r="R540" i="3" s="1"/>
  <c r="R541" i="3" s="1"/>
  <c r="R542" i="3" s="1"/>
  <c r="R543" i="3" s="1"/>
  <c r="R544" i="3" s="1"/>
  <c r="R545" i="3" s="1"/>
  <c r="R546" i="3" s="1"/>
  <c r="R547" i="3" s="1"/>
  <c r="R548" i="3" s="1"/>
  <c r="R549" i="3" s="1"/>
  <c r="R550" i="3" s="1"/>
  <c r="R551" i="3" s="1"/>
  <c r="R552" i="3" s="1"/>
  <c r="R553" i="3" s="1"/>
  <c r="R554" i="3" s="1"/>
  <c r="R555" i="3" s="1"/>
  <c r="R556" i="3" s="1"/>
  <c r="R557" i="3" s="1"/>
  <c r="R558" i="3" s="1"/>
  <c r="R559" i="3" s="1"/>
  <c r="R560" i="3" s="1"/>
  <c r="R561" i="3" s="1"/>
  <c r="R562" i="3" s="1"/>
  <c r="R563" i="3" s="1"/>
  <c r="R564" i="3" s="1"/>
  <c r="R565" i="3" s="1"/>
  <c r="R566" i="3" s="1"/>
  <c r="R567" i="3" s="1"/>
  <c r="R568" i="3" s="1"/>
  <c r="R569" i="3" s="1"/>
  <c r="R570" i="3" s="1"/>
  <c r="R571" i="3" s="1"/>
  <c r="R572" i="3" s="1"/>
  <c r="R573" i="3" s="1"/>
  <c r="R574" i="3" s="1"/>
  <c r="R575" i="3" s="1"/>
  <c r="R576" i="3" s="1"/>
  <c r="R577" i="3" s="1"/>
  <c r="R578" i="3" s="1"/>
  <c r="R579" i="3" s="1"/>
  <c r="R580" i="3" s="1"/>
  <c r="R581" i="3" s="1"/>
  <c r="R582" i="3" s="1"/>
  <c r="R583" i="3" s="1"/>
  <c r="R584" i="3" s="1"/>
  <c r="R585" i="3" s="1"/>
  <c r="R586" i="3" s="1"/>
  <c r="R587" i="3" s="1"/>
  <c r="R588" i="3" s="1"/>
  <c r="R589" i="3" s="1"/>
  <c r="R590" i="3" s="1"/>
  <c r="R591" i="3" s="1"/>
  <c r="R592" i="3" s="1"/>
  <c r="R593" i="3" s="1"/>
  <c r="R594" i="3" s="1"/>
  <c r="R595" i="3" s="1"/>
  <c r="R596" i="3" s="1"/>
  <c r="R597" i="3" s="1"/>
  <c r="R598" i="3" s="1"/>
  <c r="R599" i="3" s="1"/>
  <c r="R600" i="3" s="1"/>
  <c r="R601" i="3" s="1"/>
  <c r="R602" i="3" s="1"/>
  <c r="R603" i="3" s="1"/>
  <c r="R604" i="3" s="1"/>
  <c r="R605" i="3" s="1"/>
  <c r="R606" i="3" s="1"/>
  <c r="R607" i="3" s="1"/>
  <c r="R608" i="3" s="1"/>
  <c r="R609" i="3" s="1"/>
  <c r="R610" i="3" s="1"/>
  <c r="R611" i="3" s="1"/>
  <c r="R612" i="3" s="1"/>
  <c r="R613" i="3" s="1"/>
  <c r="R614" i="3" s="1"/>
  <c r="R615" i="3" s="1"/>
  <c r="R616" i="3" s="1"/>
  <c r="R617" i="3" s="1"/>
  <c r="R618" i="3" s="1"/>
  <c r="R619" i="3" s="1"/>
  <c r="R620" i="3" s="1"/>
  <c r="R621" i="3" s="1"/>
  <c r="R622" i="3" s="1"/>
  <c r="R623" i="3" s="1"/>
  <c r="R624" i="3" s="1"/>
  <c r="R625" i="3" s="1"/>
  <c r="R626" i="3" s="1"/>
  <c r="R627" i="3" s="1"/>
  <c r="R628" i="3" s="1"/>
  <c r="R629" i="3" s="1"/>
  <c r="R630" i="3" s="1"/>
  <c r="R631" i="3" s="1"/>
  <c r="R632" i="3" s="1"/>
  <c r="R633" i="3" s="1"/>
  <c r="R634" i="3" s="1"/>
  <c r="R635" i="3" s="1"/>
  <c r="R636" i="3" s="1"/>
  <c r="R637" i="3" s="1"/>
  <c r="R638" i="3" s="1"/>
  <c r="R639" i="3" s="1"/>
  <c r="R640" i="3" s="1"/>
  <c r="R641" i="3" s="1"/>
  <c r="R642" i="3" s="1"/>
  <c r="R643" i="3" s="1"/>
  <c r="R644" i="3" s="1"/>
  <c r="R645" i="3" s="1"/>
  <c r="R646" i="3" s="1"/>
  <c r="R647" i="3" s="1"/>
  <c r="R648" i="3" s="1"/>
  <c r="R649" i="3" s="1"/>
  <c r="R650" i="3" s="1"/>
  <c r="R651" i="3" s="1"/>
  <c r="R652" i="3" s="1"/>
  <c r="R653" i="3" s="1"/>
  <c r="R654" i="3" s="1"/>
  <c r="R655" i="3" s="1"/>
  <c r="R656" i="3" s="1"/>
  <c r="R657" i="3" s="1"/>
  <c r="R658" i="3" s="1"/>
  <c r="R659" i="3" s="1"/>
  <c r="R660" i="3" s="1"/>
  <c r="R661" i="3" s="1"/>
  <c r="R662" i="3" s="1"/>
  <c r="R663" i="3" s="1"/>
  <c r="R664" i="3" s="1"/>
  <c r="R665" i="3" s="1"/>
  <c r="R666" i="3" s="1"/>
  <c r="R667" i="3" s="1"/>
  <c r="R668" i="3" s="1"/>
  <c r="R669" i="3" s="1"/>
  <c r="R670" i="3" s="1"/>
  <c r="R671" i="3" s="1"/>
  <c r="R672" i="3" s="1"/>
  <c r="R673" i="3" s="1"/>
  <c r="R674" i="3" s="1"/>
  <c r="R675" i="3" s="1"/>
  <c r="R676" i="3" s="1"/>
  <c r="R677" i="3" s="1"/>
  <c r="R678" i="3" s="1"/>
  <c r="R679" i="3" s="1"/>
  <c r="R680" i="3" s="1"/>
  <c r="R681" i="3" s="1"/>
  <c r="R682" i="3" s="1"/>
  <c r="R683" i="3" s="1"/>
  <c r="R684" i="3" s="1"/>
  <c r="R685" i="3" s="1"/>
  <c r="R686" i="3" s="1"/>
  <c r="R687" i="3" s="1"/>
  <c r="R688" i="3" s="1"/>
  <c r="R689" i="3" s="1"/>
  <c r="R690" i="3" s="1"/>
  <c r="R691" i="3" s="1"/>
  <c r="R692" i="3" s="1"/>
  <c r="R693" i="3" s="1"/>
  <c r="R694" i="3" s="1"/>
  <c r="R695" i="3" s="1"/>
  <c r="R696" i="3" s="1"/>
  <c r="R697" i="3" s="1"/>
  <c r="R698" i="3" s="1"/>
  <c r="R699" i="3" s="1"/>
  <c r="R700" i="3" s="1"/>
  <c r="R701" i="3" s="1"/>
  <c r="R702" i="3" s="1"/>
  <c r="R703" i="3" s="1"/>
  <c r="R704" i="3" s="1"/>
  <c r="R705" i="3" s="1"/>
  <c r="R706" i="3" s="1"/>
  <c r="R707" i="3" s="1"/>
  <c r="R708" i="3" s="1"/>
  <c r="R709" i="3" s="1"/>
  <c r="R710" i="3" s="1"/>
  <c r="R711" i="3" s="1"/>
  <c r="R712" i="3" s="1"/>
  <c r="R713" i="3" s="1"/>
  <c r="R714" i="3" s="1"/>
  <c r="R715" i="3" s="1"/>
  <c r="R716" i="3" s="1"/>
  <c r="R717" i="3" s="1"/>
  <c r="R718" i="3" s="1"/>
  <c r="R719" i="3" s="1"/>
  <c r="R720" i="3" s="1"/>
  <c r="R721" i="3" s="1"/>
  <c r="R722" i="3" s="1"/>
  <c r="R723" i="3" s="1"/>
  <c r="R724" i="3" s="1"/>
  <c r="R725" i="3" s="1"/>
  <c r="R726" i="3" s="1"/>
  <c r="R727" i="3" s="1"/>
  <c r="R728" i="3" s="1"/>
  <c r="R729" i="3" s="1"/>
  <c r="R730" i="3" s="1"/>
  <c r="R731" i="3" s="1"/>
  <c r="R732" i="3" s="1"/>
  <c r="R733" i="3" s="1"/>
  <c r="R734" i="3" s="1"/>
  <c r="R735" i="3" s="1"/>
  <c r="R736" i="3" s="1"/>
  <c r="R737" i="3" s="1"/>
  <c r="R738" i="3" s="1"/>
  <c r="R739" i="3" s="1"/>
  <c r="R740" i="3" s="1"/>
  <c r="R741" i="3" s="1"/>
  <c r="R742" i="3" s="1"/>
  <c r="R743" i="3" s="1"/>
  <c r="R744" i="3" s="1"/>
  <c r="R745" i="3" s="1"/>
  <c r="R746" i="3" s="1"/>
  <c r="R747" i="3" s="1"/>
  <c r="R748" i="3" s="1"/>
  <c r="R749" i="3" s="1"/>
  <c r="R750" i="3" s="1"/>
  <c r="R751" i="3" s="1"/>
  <c r="R752" i="3" s="1"/>
  <c r="R753" i="3" s="1"/>
  <c r="R754" i="3" s="1"/>
  <c r="R755" i="3" s="1"/>
  <c r="R756" i="3" s="1"/>
  <c r="R757" i="3" s="1"/>
  <c r="R758" i="3" s="1"/>
  <c r="R759" i="3" s="1"/>
  <c r="R760" i="3" s="1"/>
  <c r="R761" i="3" s="1"/>
  <c r="R762" i="3" s="1"/>
  <c r="R763" i="3" s="1"/>
  <c r="R764" i="3" s="1"/>
  <c r="R765" i="3" s="1"/>
  <c r="R766" i="3" s="1"/>
  <c r="R767" i="3" s="1"/>
  <c r="R768" i="3" s="1"/>
  <c r="R769" i="3" s="1"/>
  <c r="R770" i="3" s="1"/>
  <c r="R771" i="3" s="1"/>
  <c r="R772" i="3" s="1"/>
  <c r="R773" i="3" s="1"/>
  <c r="R774" i="3" s="1"/>
  <c r="R775" i="3" s="1"/>
  <c r="R776" i="3" s="1"/>
  <c r="R777" i="3" s="1"/>
  <c r="R778" i="3" s="1"/>
  <c r="R779" i="3" s="1"/>
  <c r="R780" i="3" s="1"/>
  <c r="R781" i="3" s="1"/>
  <c r="R782" i="3" s="1"/>
  <c r="R783" i="3" s="1"/>
  <c r="R784" i="3" s="1"/>
  <c r="R785" i="3" s="1"/>
  <c r="R786" i="3" s="1"/>
  <c r="R787" i="3" s="1"/>
  <c r="R788" i="3" s="1"/>
  <c r="R789" i="3" s="1"/>
  <c r="R790" i="3" s="1"/>
  <c r="R791" i="3" s="1"/>
  <c r="R792" i="3" s="1"/>
  <c r="R793" i="3" s="1"/>
  <c r="R794" i="3" s="1"/>
  <c r="R795" i="3" s="1"/>
  <c r="R796" i="3" s="1"/>
  <c r="R797" i="3" s="1"/>
  <c r="R798" i="3" s="1"/>
  <c r="R799" i="3" s="1"/>
  <c r="R800" i="3" s="1"/>
  <c r="R801" i="3" s="1"/>
  <c r="R802" i="3" s="1"/>
  <c r="R803" i="3" s="1"/>
  <c r="R804" i="3" s="1"/>
  <c r="R805" i="3" s="1"/>
  <c r="R806" i="3" s="1"/>
  <c r="R807" i="3" s="1"/>
  <c r="R808" i="3" s="1"/>
  <c r="R809" i="3" s="1"/>
  <c r="R810" i="3" s="1"/>
  <c r="R811" i="3" s="1"/>
  <c r="R812" i="3" s="1"/>
  <c r="R813" i="3" s="1"/>
  <c r="R814" i="3" s="1"/>
  <c r="R815" i="3" s="1"/>
  <c r="R816" i="3" s="1"/>
  <c r="R817" i="3" s="1"/>
  <c r="R818" i="3" s="1"/>
  <c r="R819" i="3" s="1"/>
  <c r="R820" i="3" s="1"/>
  <c r="R821" i="3" s="1"/>
  <c r="R822" i="3" s="1"/>
  <c r="R823" i="3" s="1"/>
  <c r="R824" i="3" s="1"/>
  <c r="R825" i="3" s="1"/>
  <c r="R826" i="3" s="1"/>
  <c r="R827" i="3" s="1"/>
  <c r="R828" i="3" s="1"/>
  <c r="R829" i="3" s="1"/>
  <c r="R830" i="3" s="1"/>
  <c r="R831" i="3" s="1"/>
  <c r="R832" i="3" s="1"/>
  <c r="R833" i="3" s="1"/>
  <c r="R834" i="3" s="1"/>
  <c r="R835" i="3" s="1"/>
  <c r="R836" i="3" s="1"/>
  <c r="R837" i="3" s="1"/>
  <c r="R838" i="3" s="1"/>
  <c r="R839" i="3" s="1"/>
  <c r="R840" i="3" s="1"/>
  <c r="R841" i="3" s="1"/>
  <c r="R842" i="3" s="1"/>
  <c r="R843" i="3" s="1"/>
  <c r="R844" i="3" s="1"/>
  <c r="R845" i="3" s="1"/>
  <c r="R846" i="3" s="1"/>
  <c r="R847" i="3" s="1"/>
  <c r="R848" i="3" s="1"/>
  <c r="R849" i="3" s="1"/>
  <c r="R850" i="3" s="1"/>
  <c r="R851" i="3" s="1"/>
  <c r="R852" i="3" s="1"/>
  <c r="R853" i="3" s="1"/>
  <c r="R854" i="3" s="1"/>
  <c r="R855" i="3" s="1"/>
  <c r="R856" i="3" s="1"/>
  <c r="R857" i="3" s="1"/>
  <c r="R858" i="3" s="1"/>
  <c r="R859" i="3" s="1"/>
  <c r="R860" i="3" s="1"/>
  <c r="R861" i="3" s="1"/>
  <c r="R862" i="3" s="1"/>
  <c r="R863" i="3" s="1"/>
  <c r="R864" i="3" s="1"/>
  <c r="R865" i="3" s="1"/>
  <c r="R866" i="3" s="1"/>
  <c r="R867" i="3" s="1"/>
  <c r="R868" i="3" s="1"/>
  <c r="R869" i="3" s="1"/>
  <c r="R870" i="3" s="1"/>
  <c r="R871" i="3" s="1"/>
  <c r="R872" i="3" s="1"/>
  <c r="R873" i="3" s="1"/>
  <c r="R874" i="3" s="1"/>
  <c r="R875" i="3" s="1"/>
  <c r="R876" i="3" s="1"/>
  <c r="R877" i="3" s="1"/>
  <c r="R878" i="3" s="1"/>
  <c r="R879" i="3" s="1"/>
  <c r="R880" i="3" s="1"/>
  <c r="R881" i="3" s="1"/>
  <c r="R882" i="3" s="1"/>
  <c r="R883" i="3" s="1"/>
  <c r="R884" i="3" s="1"/>
  <c r="R885" i="3" s="1"/>
  <c r="R886" i="3" s="1"/>
  <c r="R887" i="3" s="1"/>
  <c r="R888" i="3" s="1"/>
  <c r="R889" i="3" s="1"/>
  <c r="R890" i="3" s="1"/>
  <c r="R891" i="3" s="1"/>
  <c r="R892" i="3" s="1"/>
  <c r="R893" i="3" s="1"/>
  <c r="R894" i="3" s="1"/>
  <c r="R895" i="3" s="1"/>
  <c r="R896" i="3" s="1"/>
  <c r="R897" i="3" s="1"/>
  <c r="R898" i="3" s="1"/>
  <c r="R899" i="3" s="1"/>
  <c r="R900" i="3" s="1"/>
  <c r="R901" i="3" s="1"/>
  <c r="R902" i="3" s="1"/>
  <c r="R903" i="3" s="1"/>
  <c r="R904" i="3" s="1"/>
  <c r="R905" i="3" s="1"/>
  <c r="R906" i="3" s="1"/>
  <c r="R907" i="3" s="1"/>
  <c r="R908" i="3" s="1"/>
  <c r="R909" i="3" s="1"/>
  <c r="R910" i="3" s="1"/>
  <c r="R911" i="3" s="1"/>
  <c r="R912" i="3" s="1"/>
  <c r="R913" i="3" s="1"/>
  <c r="R914" i="3" s="1"/>
  <c r="R915" i="3" s="1"/>
  <c r="R916" i="3" s="1"/>
  <c r="R917" i="3" s="1"/>
  <c r="R918" i="3" s="1"/>
  <c r="R919" i="3" s="1"/>
  <c r="R920" i="3" s="1"/>
  <c r="R921" i="3" s="1"/>
  <c r="R922" i="3" s="1"/>
  <c r="R923" i="3" s="1"/>
  <c r="R924" i="3" s="1"/>
  <c r="R925" i="3" s="1"/>
  <c r="R926" i="3" s="1"/>
  <c r="R927" i="3" s="1"/>
  <c r="R928" i="3" s="1"/>
  <c r="R929" i="3" s="1"/>
  <c r="R930" i="3" s="1"/>
  <c r="R931" i="3" s="1"/>
  <c r="R932" i="3" s="1"/>
  <c r="R933" i="3" s="1"/>
  <c r="R934" i="3" s="1"/>
  <c r="R935" i="3" s="1"/>
  <c r="R936" i="3" s="1"/>
  <c r="R937" i="3" s="1"/>
  <c r="R938" i="3" s="1"/>
  <c r="R939" i="3" s="1"/>
  <c r="R940" i="3" s="1"/>
  <c r="R941" i="3" s="1"/>
  <c r="R942" i="3" s="1"/>
  <c r="R943" i="3" s="1"/>
  <c r="R944" i="3" s="1"/>
  <c r="R945" i="3" s="1"/>
  <c r="R946" i="3" s="1"/>
  <c r="R947" i="3" s="1"/>
  <c r="R948" i="3" s="1"/>
  <c r="R949" i="3" s="1"/>
  <c r="R950" i="3" s="1"/>
  <c r="R951" i="3" s="1"/>
  <c r="R952" i="3" s="1"/>
  <c r="R953" i="3" s="1"/>
  <c r="R954" i="3" s="1"/>
  <c r="R955" i="3" s="1"/>
  <c r="R956" i="3" s="1"/>
  <c r="R957" i="3" s="1"/>
  <c r="R958" i="3" s="1"/>
  <c r="R959" i="3" s="1"/>
  <c r="R960" i="3" s="1"/>
  <c r="R961" i="3" s="1"/>
  <c r="R962" i="3" s="1"/>
  <c r="R963" i="3" s="1"/>
  <c r="R964" i="3" s="1"/>
  <c r="R965" i="3" s="1"/>
  <c r="R966" i="3" s="1"/>
  <c r="R967" i="3" s="1"/>
  <c r="R968" i="3" s="1"/>
  <c r="R969" i="3" s="1"/>
  <c r="R970" i="3" s="1"/>
  <c r="R971" i="3" s="1"/>
  <c r="R972" i="3" s="1"/>
  <c r="R973" i="3" s="1"/>
  <c r="R974" i="3" s="1"/>
  <c r="R975" i="3" s="1"/>
  <c r="R976" i="3" s="1"/>
  <c r="R977" i="3" s="1"/>
  <c r="R978" i="3" s="1"/>
  <c r="R979" i="3" s="1"/>
  <c r="R980" i="3" s="1"/>
  <c r="R981" i="3" s="1"/>
  <c r="R982" i="3" s="1"/>
  <c r="R983" i="3" s="1"/>
  <c r="R984" i="3" s="1"/>
  <c r="R985" i="3" s="1"/>
  <c r="R986" i="3" s="1"/>
  <c r="R987" i="3" s="1"/>
  <c r="R988" i="3" s="1"/>
  <c r="R989" i="3" s="1"/>
  <c r="R990" i="3" s="1"/>
  <c r="R991" i="3" s="1"/>
  <c r="R992" i="3" s="1"/>
  <c r="R993" i="3" s="1"/>
  <c r="R994" i="3" s="1"/>
  <c r="R995" i="3" s="1"/>
  <c r="B7" i="2" s="1"/>
  <c r="A7" i="2" s="1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C876" i="3" s="1"/>
  <c r="C877" i="3" s="1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3" i="3" s="1"/>
  <c r="C904" i="3" s="1"/>
  <c r="C905" i="3" s="1"/>
  <c r="C906" i="3" s="1"/>
  <c r="C907" i="3" s="1"/>
  <c r="C908" i="3" s="1"/>
  <c r="C909" i="3" s="1"/>
  <c r="C910" i="3" s="1"/>
  <c r="C911" i="3" s="1"/>
  <c r="C912" i="3" s="1"/>
  <c r="C913" i="3" s="1"/>
  <c r="C914" i="3" s="1"/>
  <c r="C915" i="3" s="1"/>
  <c r="C916" i="3" s="1"/>
  <c r="C917" i="3" s="1"/>
  <c r="C918" i="3" s="1"/>
  <c r="C919" i="3" s="1"/>
  <c r="C920" i="3" s="1"/>
  <c r="C921" i="3" s="1"/>
  <c r="C922" i="3" s="1"/>
  <c r="C923" i="3" s="1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972" i="3" s="1"/>
  <c r="C973" i="3" s="1"/>
  <c r="C974" i="3" s="1"/>
  <c r="C975" i="3" s="1"/>
  <c r="C976" i="3" s="1"/>
  <c r="C977" i="3" s="1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B2" i="2" s="1"/>
  <c r="A2" i="2" s="1"/>
  <c r="AD3" i="3"/>
  <c r="AD4" i="3" s="1"/>
  <c r="AD5" i="3" s="1"/>
  <c r="AD6" i="3" s="1"/>
  <c r="AD7" i="3" s="1"/>
  <c r="AD8" i="3" s="1"/>
  <c r="AD9" i="3" s="1"/>
  <c r="AD10" i="3" s="1"/>
  <c r="AD11" i="3" s="1"/>
  <c r="AD12" i="3" s="1"/>
  <c r="AD13" i="3" s="1"/>
  <c r="AD14" i="3" s="1"/>
  <c r="AD15" i="3" s="1"/>
  <c r="AD16" i="3" s="1"/>
  <c r="AD17" i="3" s="1"/>
  <c r="AD18" i="3" s="1"/>
  <c r="AD19" i="3" s="1"/>
  <c r="AD20" i="3" s="1"/>
  <c r="AD21" i="3" s="1"/>
  <c r="AD22" i="3" s="1"/>
  <c r="AD23" i="3" s="1"/>
  <c r="AD24" i="3" s="1"/>
  <c r="AD25" i="3" s="1"/>
  <c r="AD26" i="3" s="1"/>
  <c r="AD27" i="3" s="1"/>
  <c r="AD28" i="3" s="1"/>
  <c r="AD29" i="3" s="1"/>
  <c r="AD30" i="3" s="1"/>
  <c r="AD31" i="3" s="1"/>
  <c r="AD32" i="3" s="1"/>
  <c r="AD33" i="3" s="1"/>
  <c r="AD34" i="3" s="1"/>
  <c r="AD35" i="3" s="1"/>
  <c r="AD36" i="3" s="1"/>
  <c r="AD37" i="3" s="1"/>
  <c r="AD38" i="3" s="1"/>
  <c r="AD39" i="3" s="1"/>
  <c r="AD40" i="3" s="1"/>
  <c r="AD41" i="3" s="1"/>
  <c r="AD42" i="3" s="1"/>
  <c r="AD43" i="3" s="1"/>
  <c r="AD44" i="3" s="1"/>
  <c r="AD45" i="3" s="1"/>
  <c r="AD46" i="3" s="1"/>
  <c r="AD47" i="3" s="1"/>
  <c r="AD48" i="3" s="1"/>
  <c r="AD49" i="3" s="1"/>
  <c r="AD50" i="3" s="1"/>
  <c r="AD51" i="3" s="1"/>
  <c r="AD52" i="3" s="1"/>
  <c r="AD53" i="3" s="1"/>
  <c r="AD54" i="3" s="1"/>
  <c r="AD55" i="3" s="1"/>
  <c r="AD56" i="3" s="1"/>
  <c r="AD57" i="3" s="1"/>
  <c r="AD58" i="3" s="1"/>
  <c r="AD59" i="3" s="1"/>
  <c r="AD60" i="3" s="1"/>
  <c r="AD61" i="3" s="1"/>
  <c r="AD62" i="3" s="1"/>
  <c r="AD63" i="3" s="1"/>
  <c r="AD64" i="3" s="1"/>
  <c r="AD65" i="3" s="1"/>
  <c r="AD66" i="3" s="1"/>
  <c r="AD67" i="3" s="1"/>
  <c r="AD68" i="3" s="1"/>
  <c r="AD69" i="3" s="1"/>
  <c r="AD70" i="3" s="1"/>
  <c r="AD71" i="3" s="1"/>
  <c r="AD72" i="3" s="1"/>
  <c r="AD73" i="3" s="1"/>
  <c r="AD74" i="3" s="1"/>
  <c r="AD75" i="3" s="1"/>
  <c r="AD76" i="3" s="1"/>
  <c r="AD77" i="3" s="1"/>
  <c r="AD78" i="3" s="1"/>
  <c r="AD79" i="3" s="1"/>
  <c r="AD80" i="3" s="1"/>
  <c r="AD81" i="3" s="1"/>
  <c r="AD82" i="3" s="1"/>
  <c r="AD83" i="3" s="1"/>
  <c r="AD84" i="3" s="1"/>
  <c r="AD85" i="3" s="1"/>
  <c r="AD86" i="3" s="1"/>
  <c r="AD87" i="3" s="1"/>
  <c r="AD88" i="3" s="1"/>
  <c r="AD89" i="3" s="1"/>
  <c r="AD90" i="3" s="1"/>
  <c r="AD91" i="3" s="1"/>
  <c r="AD92" i="3" s="1"/>
  <c r="AD93" i="3" s="1"/>
  <c r="AD94" i="3" s="1"/>
  <c r="AD95" i="3" s="1"/>
  <c r="AD96" i="3" s="1"/>
  <c r="AD97" i="3" s="1"/>
  <c r="AD98" i="3" s="1"/>
  <c r="AD99" i="3" s="1"/>
  <c r="AD100" i="3" s="1"/>
  <c r="AD101" i="3" s="1"/>
  <c r="AD102" i="3" s="1"/>
  <c r="AD103" i="3" s="1"/>
  <c r="AD104" i="3" s="1"/>
  <c r="AD105" i="3" s="1"/>
  <c r="AD106" i="3" s="1"/>
  <c r="AD107" i="3" s="1"/>
  <c r="AD108" i="3" s="1"/>
  <c r="AD109" i="3" s="1"/>
  <c r="AD110" i="3" s="1"/>
  <c r="AD111" i="3" s="1"/>
  <c r="AD112" i="3" s="1"/>
  <c r="AD113" i="3" s="1"/>
  <c r="AD114" i="3" s="1"/>
  <c r="AD115" i="3" s="1"/>
  <c r="AD116" i="3" s="1"/>
  <c r="AD117" i="3" s="1"/>
  <c r="AD118" i="3" s="1"/>
  <c r="AD119" i="3" s="1"/>
  <c r="AD120" i="3" s="1"/>
  <c r="AD121" i="3" s="1"/>
  <c r="AD122" i="3" s="1"/>
  <c r="AD123" i="3" s="1"/>
  <c r="AD124" i="3" s="1"/>
  <c r="AD125" i="3" s="1"/>
  <c r="AD126" i="3" s="1"/>
  <c r="AD127" i="3" s="1"/>
  <c r="AD128" i="3" s="1"/>
  <c r="AD129" i="3" s="1"/>
  <c r="AD130" i="3" s="1"/>
  <c r="AD131" i="3" s="1"/>
  <c r="AD132" i="3" s="1"/>
  <c r="AD133" i="3" s="1"/>
  <c r="AD134" i="3" s="1"/>
  <c r="AD135" i="3" s="1"/>
  <c r="AD136" i="3" s="1"/>
  <c r="AD137" i="3" s="1"/>
  <c r="AD138" i="3" s="1"/>
  <c r="AD139" i="3" s="1"/>
  <c r="AD140" i="3" s="1"/>
  <c r="AD141" i="3" s="1"/>
  <c r="AD142" i="3" s="1"/>
  <c r="AD143" i="3" s="1"/>
  <c r="AD144" i="3" s="1"/>
  <c r="AD145" i="3" s="1"/>
  <c r="AD146" i="3" s="1"/>
  <c r="AD147" i="3" s="1"/>
  <c r="AD148" i="3" s="1"/>
  <c r="AD149" i="3" s="1"/>
  <c r="AD150" i="3" s="1"/>
  <c r="AD151" i="3" s="1"/>
  <c r="AD152" i="3" s="1"/>
  <c r="AD153" i="3" s="1"/>
  <c r="AD154" i="3" s="1"/>
  <c r="AD155" i="3" s="1"/>
  <c r="AD156" i="3" s="1"/>
  <c r="AD157" i="3" s="1"/>
  <c r="AD158" i="3" s="1"/>
  <c r="AD159" i="3" s="1"/>
  <c r="AD160" i="3" s="1"/>
  <c r="AD161" i="3" s="1"/>
  <c r="AD162" i="3" s="1"/>
  <c r="AD163" i="3" s="1"/>
  <c r="AD164" i="3" s="1"/>
  <c r="AD165" i="3" s="1"/>
  <c r="AD166" i="3" s="1"/>
  <c r="AD167" i="3" s="1"/>
  <c r="AD168" i="3" s="1"/>
  <c r="AD169" i="3" s="1"/>
  <c r="AD170" i="3" s="1"/>
  <c r="AD171" i="3" s="1"/>
  <c r="AD172" i="3" s="1"/>
  <c r="AD173" i="3" s="1"/>
  <c r="AD174" i="3" s="1"/>
  <c r="AD175" i="3" s="1"/>
  <c r="AD176" i="3" s="1"/>
  <c r="AD177" i="3" s="1"/>
  <c r="AD178" i="3" s="1"/>
  <c r="AD179" i="3" s="1"/>
  <c r="AD180" i="3" s="1"/>
  <c r="AD181" i="3" s="1"/>
  <c r="AD182" i="3" s="1"/>
  <c r="AD183" i="3" s="1"/>
  <c r="AD184" i="3" s="1"/>
  <c r="AD185" i="3" s="1"/>
  <c r="AD186" i="3" s="1"/>
  <c r="AD187" i="3" s="1"/>
  <c r="AD188" i="3" s="1"/>
  <c r="AD189" i="3" s="1"/>
  <c r="AD190" i="3" s="1"/>
  <c r="AD191" i="3" s="1"/>
  <c r="AD192" i="3" s="1"/>
  <c r="AD193" i="3" s="1"/>
  <c r="AD194" i="3" s="1"/>
  <c r="AD195" i="3" s="1"/>
  <c r="AD196" i="3" s="1"/>
  <c r="AD197" i="3" s="1"/>
  <c r="AD198" i="3" s="1"/>
  <c r="AD199" i="3" s="1"/>
  <c r="AD200" i="3" s="1"/>
  <c r="AD201" i="3" s="1"/>
  <c r="AD202" i="3" s="1"/>
  <c r="AD203" i="3" s="1"/>
  <c r="AD204" i="3" s="1"/>
  <c r="AD205" i="3" s="1"/>
  <c r="AD206" i="3" s="1"/>
  <c r="AD207" i="3" s="1"/>
  <c r="AD208" i="3" s="1"/>
  <c r="AD209" i="3" s="1"/>
  <c r="AD210" i="3" s="1"/>
  <c r="AD211" i="3" s="1"/>
  <c r="AD212" i="3" s="1"/>
  <c r="AD213" i="3" s="1"/>
  <c r="AD214" i="3" s="1"/>
  <c r="AD215" i="3" s="1"/>
  <c r="AD216" i="3" s="1"/>
  <c r="AD217" i="3" s="1"/>
  <c r="AD218" i="3" s="1"/>
  <c r="AD219" i="3" s="1"/>
  <c r="AD220" i="3" s="1"/>
  <c r="AD221" i="3" s="1"/>
  <c r="AD222" i="3" s="1"/>
  <c r="AD223" i="3" s="1"/>
  <c r="AD224" i="3" s="1"/>
  <c r="AD225" i="3" s="1"/>
  <c r="AD226" i="3" s="1"/>
  <c r="AD227" i="3" s="1"/>
  <c r="AD228" i="3" s="1"/>
  <c r="AD229" i="3" s="1"/>
  <c r="AD230" i="3" s="1"/>
  <c r="AD231" i="3" s="1"/>
  <c r="AD232" i="3" s="1"/>
  <c r="AD233" i="3" s="1"/>
  <c r="AD234" i="3" s="1"/>
  <c r="AD235" i="3" s="1"/>
  <c r="AD236" i="3" s="1"/>
  <c r="AD237" i="3" s="1"/>
  <c r="AD238" i="3" s="1"/>
  <c r="AD239" i="3" s="1"/>
  <c r="AD240" i="3" s="1"/>
  <c r="AD241" i="3" s="1"/>
  <c r="AD242" i="3" s="1"/>
  <c r="AD243" i="3" s="1"/>
  <c r="AD244" i="3" s="1"/>
  <c r="AD245" i="3" s="1"/>
  <c r="AD246" i="3" s="1"/>
  <c r="AD247" i="3" s="1"/>
  <c r="AD248" i="3" s="1"/>
  <c r="AD249" i="3" s="1"/>
  <c r="AD250" i="3" s="1"/>
  <c r="AD251" i="3" s="1"/>
  <c r="AD252" i="3" s="1"/>
  <c r="AD253" i="3" s="1"/>
  <c r="AD254" i="3" s="1"/>
  <c r="AD255" i="3" s="1"/>
  <c r="AD256" i="3" s="1"/>
  <c r="AD257" i="3" s="1"/>
  <c r="AD258" i="3" s="1"/>
  <c r="AD259" i="3" s="1"/>
  <c r="AD260" i="3" s="1"/>
  <c r="AD261" i="3" s="1"/>
  <c r="AD262" i="3" s="1"/>
  <c r="AD263" i="3" s="1"/>
  <c r="AD264" i="3" s="1"/>
  <c r="AD265" i="3" s="1"/>
  <c r="AD266" i="3" s="1"/>
  <c r="AD267" i="3" s="1"/>
  <c r="AD268" i="3" s="1"/>
  <c r="AD269" i="3" s="1"/>
  <c r="AD270" i="3" s="1"/>
  <c r="AD271" i="3" s="1"/>
  <c r="AD272" i="3" s="1"/>
  <c r="AD273" i="3" s="1"/>
  <c r="AD274" i="3" s="1"/>
  <c r="AD275" i="3" s="1"/>
  <c r="AD276" i="3" s="1"/>
  <c r="AD277" i="3" s="1"/>
  <c r="AD278" i="3" s="1"/>
  <c r="AD279" i="3" s="1"/>
  <c r="AD280" i="3" s="1"/>
  <c r="AD281" i="3" s="1"/>
  <c r="AD282" i="3" s="1"/>
  <c r="AD283" i="3" s="1"/>
  <c r="AD284" i="3" s="1"/>
  <c r="AD285" i="3" s="1"/>
  <c r="AD286" i="3" s="1"/>
  <c r="AD287" i="3" s="1"/>
  <c r="AD288" i="3" s="1"/>
  <c r="AD289" i="3" s="1"/>
  <c r="AD290" i="3" s="1"/>
  <c r="AD291" i="3" s="1"/>
  <c r="AD292" i="3" s="1"/>
  <c r="AD293" i="3" s="1"/>
  <c r="AD294" i="3" s="1"/>
  <c r="AD295" i="3" s="1"/>
  <c r="AD296" i="3" s="1"/>
  <c r="AD297" i="3" s="1"/>
  <c r="AD298" i="3" s="1"/>
  <c r="AD299" i="3" s="1"/>
  <c r="AD300" i="3" s="1"/>
  <c r="AD301" i="3" s="1"/>
  <c r="AD302" i="3" s="1"/>
  <c r="AD303" i="3" s="1"/>
  <c r="AD304" i="3" s="1"/>
  <c r="AD305" i="3" s="1"/>
  <c r="AD306" i="3" s="1"/>
  <c r="AD307" i="3" s="1"/>
  <c r="AD308" i="3" s="1"/>
  <c r="AD309" i="3" s="1"/>
  <c r="AD310" i="3" s="1"/>
  <c r="AD311" i="3" s="1"/>
  <c r="AD312" i="3" s="1"/>
  <c r="AD313" i="3" s="1"/>
  <c r="AD314" i="3" s="1"/>
  <c r="AD315" i="3" s="1"/>
  <c r="AD316" i="3" s="1"/>
  <c r="AD317" i="3" s="1"/>
  <c r="AD318" i="3" s="1"/>
  <c r="AD319" i="3" s="1"/>
  <c r="AD320" i="3" s="1"/>
  <c r="AD321" i="3" s="1"/>
  <c r="AD322" i="3" s="1"/>
  <c r="AD323" i="3" s="1"/>
  <c r="AD324" i="3" s="1"/>
  <c r="AD325" i="3" s="1"/>
  <c r="AD326" i="3" s="1"/>
  <c r="AD327" i="3" s="1"/>
  <c r="AD328" i="3" s="1"/>
  <c r="AD329" i="3" s="1"/>
  <c r="AD330" i="3" s="1"/>
  <c r="AD331" i="3" s="1"/>
  <c r="AD332" i="3" s="1"/>
  <c r="AD333" i="3" s="1"/>
  <c r="AD334" i="3" s="1"/>
  <c r="AD335" i="3" s="1"/>
  <c r="AD336" i="3" s="1"/>
  <c r="AD337" i="3" s="1"/>
  <c r="AD338" i="3" s="1"/>
  <c r="AD339" i="3" s="1"/>
  <c r="AD340" i="3" s="1"/>
  <c r="AD341" i="3" s="1"/>
  <c r="AD342" i="3" s="1"/>
  <c r="AD343" i="3" s="1"/>
  <c r="AD344" i="3" s="1"/>
  <c r="AD345" i="3" s="1"/>
  <c r="AD346" i="3" s="1"/>
  <c r="AD347" i="3" s="1"/>
  <c r="AD348" i="3" s="1"/>
  <c r="AD349" i="3" s="1"/>
  <c r="AD350" i="3" s="1"/>
  <c r="AD351" i="3" s="1"/>
  <c r="AD352" i="3" s="1"/>
  <c r="AD353" i="3" s="1"/>
  <c r="AD354" i="3" s="1"/>
  <c r="AD355" i="3" s="1"/>
  <c r="AD356" i="3" s="1"/>
  <c r="AD357" i="3" s="1"/>
  <c r="AD358" i="3" s="1"/>
  <c r="AD359" i="3" s="1"/>
  <c r="AD360" i="3" s="1"/>
  <c r="AD361" i="3" s="1"/>
  <c r="AD362" i="3" s="1"/>
  <c r="AD363" i="3" s="1"/>
  <c r="AD364" i="3" s="1"/>
  <c r="AD365" i="3" s="1"/>
  <c r="AD366" i="3" s="1"/>
  <c r="AD367" i="3" s="1"/>
  <c r="AD368" i="3" s="1"/>
  <c r="AD369" i="3" s="1"/>
  <c r="AD370" i="3" s="1"/>
  <c r="AD371" i="3" s="1"/>
  <c r="AD372" i="3" s="1"/>
  <c r="AD373" i="3" s="1"/>
  <c r="AD374" i="3" s="1"/>
  <c r="AD375" i="3" s="1"/>
  <c r="AD376" i="3" s="1"/>
  <c r="AD377" i="3" s="1"/>
  <c r="AD378" i="3" s="1"/>
  <c r="AD379" i="3" s="1"/>
  <c r="AD380" i="3" s="1"/>
  <c r="AD381" i="3" s="1"/>
  <c r="AD382" i="3" s="1"/>
  <c r="AD383" i="3" s="1"/>
  <c r="AD384" i="3" s="1"/>
  <c r="AD385" i="3" s="1"/>
  <c r="AD386" i="3" s="1"/>
  <c r="AD387" i="3" s="1"/>
  <c r="AD388" i="3" s="1"/>
  <c r="AD389" i="3" s="1"/>
  <c r="AD390" i="3" s="1"/>
  <c r="AD391" i="3" s="1"/>
  <c r="AD392" i="3" s="1"/>
  <c r="AD393" i="3" s="1"/>
  <c r="AD394" i="3" s="1"/>
  <c r="AD395" i="3" s="1"/>
  <c r="AD396" i="3" s="1"/>
  <c r="AD397" i="3" s="1"/>
  <c r="AD398" i="3" s="1"/>
  <c r="AD399" i="3" s="1"/>
  <c r="AD400" i="3" s="1"/>
  <c r="AD401" i="3" s="1"/>
  <c r="AD402" i="3" s="1"/>
  <c r="AD403" i="3" s="1"/>
  <c r="AD404" i="3" s="1"/>
  <c r="AD405" i="3" s="1"/>
  <c r="AD406" i="3" s="1"/>
  <c r="AD407" i="3" s="1"/>
  <c r="AD408" i="3" s="1"/>
  <c r="AD409" i="3" s="1"/>
  <c r="AD410" i="3" s="1"/>
  <c r="AD411" i="3" s="1"/>
  <c r="AD412" i="3" s="1"/>
  <c r="AD413" i="3" s="1"/>
  <c r="AD414" i="3" s="1"/>
  <c r="AD415" i="3" s="1"/>
  <c r="AD416" i="3" s="1"/>
  <c r="AD417" i="3" s="1"/>
  <c r="AD418" i="3" s="1"/>
  <c r="AD419" i="3" s="1"/>
  <c r="AD420" i="3" s="1"/>
  <c r="AD421" i="3" s="1"/>
  <c r="AD422" i="3" s="1"/>
  <c r="AD423" i="3" s="1"/>
  <c r="AD424" i="3" s="1"/>
  <c r="AD425" i="3" s="1"/>
  <c r="AD426" i="3" s="1"/>
  <c r="AD427" i="3" s="1"/>
  <c r="AD428" i="3" s="1"/>
  <c r="AD429" i="3" s="1"/>
  <c r="AD430" i="3" s="1"/>
  <c r="AD431" i="3" s="1"/>
  <c r="AD432" i="3" s="1"/>
  <c r="AD433" i="3" s="1"/>
  <c r="AD434" i="3" s="1"/>
  <c r="AD435" i="3" s="1"/>
  <c r="AD436" i="3" s="1"/>
  <c r="AD437" i="3" s="1"/>
  <c r="AD438" i="3" s="1"/>
  <c r="AD439" i="3" s="1"/>
  <c r="AD440" i="3" s="1"/>
  <c r="AD441" i="3" s="1"/>
  <c r="AD442" i="3" s="1"/>
  <c r="AD443" i="3" s="1"/>
  <c r="AD444" i="3" s="1"/>
  <c r="AD445" i="3" s="1"/>
  <c r="AD446" i="3" s="1"/>
  <c r="AD447" i="3" s="1"/>
  <c r="AD448" i="3" s="1"/>
  <c r="AD449" i="3" s="1"/>
  <c r="AD450" i="3" s="1"/>
  <c r="AD451" i="3" s="1"/>
  <c r="AD452" i="3" s="1"/>
  <c r="AD453" i="3" s="1"/>
  <c r="AD454" i="3" s="1"/>
  <c r="AD455" i="3" s="1"/>
  <c r="AD456" i="3" s="1"/>
  <c r="AD457" i="3" s="1"/>
  <c r="AD458" i="3" s="1"/>
  <c r="AD459" i="3" s="1"/>
  <c r="AD460" i="3" s="1"/>
  <c r="AD461" i="3" s="1"/>
  <c r="AD462" i="3" s="1"/>
  <c r="AD463" i="3" s="1"/>
  <c r="AD464" i="3" s="1"/>
  <c r="AD465" i="3" s="1"/>
  <c r="AD466" i="3" s="1"/>
  <c r="AD467" i="3" s="1"/>
  <c r="AD468" i="3" s="1"/>
  <c r="AD469" i="3" s="1"/>
  <c r="AD470" i="3" s="1"/>
  <c r="AD471" i="3" s="1"/>
  <c r="AD472" i="3" s="1"/>
  <c r="AD473" i="3" s="1"/>
  <c r="AD474" i="3" s="1"/>
  <c r="AD475" i="3" s="1"/>
  <c r="AD476" i="3" s="1"/>
  <c r="AD477" i="3" s="1"/>
  <c r="AD478" i="3" s="1"/>
  <c r="AD479" i="3" s="1"/>
  <c r="AD480" i="3" s="1"/>
  <c r="AD481" i="3" s="1"/>
  <c r="AD482" i="3" s="1"/>
  <c r="AD483" i="3" s="1"/>
  <c r="AD484" i="3" s="1"/>
  <c r="AD485" i="3" s="1"/>
  <c r="AD486" i="3" s="1"/>
  <c r="AD487" i="3" s="1"/>
  <c r="AD488" i="3" s="1"/>
  <c r="AD489" i="3" s="1"/>
  <c r="AD490" i="3" s="1"/>
  <c r="AD491" i="3" s="1"/>
  <c r="AD492" i="3" s="1"/>
  <c r="AD493" i="3" s="1"/>
  <c r="AD494" i="3" s="1"/>
  <c r="AD495" i="3" s="1"/>
  <c r="AD496" i="3" s="1"/>
  <c r="AD497" i="3" s="1"/>
  <c r="AD498" i="3" s="1"/>
  <c r="AD499" i="3" s="1"/>
  <c r="AD500" i="3" s="1"/>
  <c r="AD501" i="3" s="1"/>
  <c r="AD502" i="3" s="1"/>
  <c r="AD503" i="3" s="1"/>
  <c r="AD504" i="3" s="1"/>
  <c r="AD505" i="3" s="1"/>
  <c r="AD506" i="3" s="1"/>
  <c r="AD507" i="3" s="1"/>
  <c r="AD508" i="3" s="1"/>
  <c r="AD509" i="3" s="1"/>
  <c r="AD510" i="3" s="1"/>
  <c r="AD511" i="3" s="1"/>
  <c r="AD512" i="3" s="1"/>
  <c r="AD513" i="3" s="1"/>
  <c r="AD514" i="3" s="1"/>
  <c r="AD515" i="3" s="1"/>
  <c r="AD516" i="3" s="1"/>
  <c r="AD517" i="3" s="1"/>
  <c r="AD518" i="3" s="1"/>
  <c r="AD519" i="3" s="1"/>
  <c r="AD520" i="3" s="1"/>
  <c r="AD521" i="3" s="1"/>
  <c r="AD522" i="3" s="1"/>
  <c r="AD523" i="3" s="1"/>
  <c r="AD524" i="3" s="1"/>
  <c r="AD525" i="3" s="1"/>
  <c r="AD526" i="3" s="1"/>
  <c r="AD527" i="3" s="1"/>
  <c r="AD528" i="3" s="1"/>
  <c r="AD529" i="3" s="1"/>
  <c r="AD530" i="3" s="1"/>
  <c r="AD531" i="3" s="1"/>
  <c r="AD532" i="3" s="1"/>
  <c r="AD533" i="3" s="1"/>
  <c r="AD534" i="3" s="1"/>
  <c r="AD535" i="3" s="1"/>
  <c r="AD536" i="3" s="1"/>
  <c r="AD537" i="3" s="1"/>
  <c r="AD538" i="3" s="1"/>
  <c r="AD539" i="3" s="1"/>
  <c r="AD540" i="3" s="1"/>
  <c r="AD541" i="3" s="1"/>
  <c r="AD542" i="3" s="1"/>
  <c r="AD543" i="3" s="1"/>
  <c r="AD544" i="3" s="1"/>
  <c r="AD545" i="3" s="1"/>
  <c r="AD546" i="3" s="1"/>
  <c r="AD547" i="3" s="1"/>
  <c r="AD548" i="3" s="1"/>
  <c r="AD549" i="3" s="1"/>
  <c r="AD550" i="3" s="1"/>
  <c r="AD551" i="3" s="1"/>
  <c r="AD552" i="3" s="1"/>
  <c r="AD553" i="3" s="1"/>
  <c r="AD554" i="3" s="1"/>
  <c r="AD555" i="3" s="1"/>
  <c r="AD556" i="3" s="1"/>
  <c r="AD557" i="3" s="1"/>
  <c r="AD558" i="3" s="1"/>
  <c r="AD559" i="3" s="1"/>
  <c r="AD560" i="3" s="1"/>
  <c r="AD561" i="3" s="1"/>
  <c r="AD562" i="3" s="1"/>
  <c r="AD563" i="3" s="1"/>
  <c r="AD564" i="3" s="1"/>
  <c r="AD565" i="3" s="1"/>
  <c r="AD566" i="3" s="1"/>
  <c r="AD567" i="3" s="1"/>
  <c r="AD568" i="3" s="1"/>
  <c r="AD569" i="3" s="1"/>
  <c r="AD570" i="3" s="1"/>
  <c r="AD571" i="3" s="1"/>
  <c r="AD572" i="3" s="1"/>
  <c r="AD573" i="3" s="1"/>
  <c r="AD574" i="3" s="1"/>
  <c r="AD575" i="3" s="1"/>
  <c r="AD576" i="3" s="1"/>
  <c r="AD577" i="3" s="1"/>
  <c r="AD578" i="3" s="1"/>
  <c r="AD579" i="3" s="1"/>
  <c r="AD580" i="3" s="1"/>
  <c r="AD581" i="3" s="1"/>
  <c r="AD582" i="3" s="1"/>
  <c r="AD583" i="3" s="1"/>
  <c r="AD584" i="3" s="1"/>
  <c r="AD585" i="3" s="1"/>
  <c r="AD586" i="3" s="1"/>
  <c r="AD587" i="3" s="1"/>
  <c r="AD588" i="3" s="1"/>
  <c r="AD589" i="3" s="1"/>
  <c r="AD590" i="3" s="1"/>
  <c r="AD591" i="3" s="1"/>
  <c r="AD592" i="3" s="1"/>
  <c r="AD593" i="3" s="1"/>
  <c r="AD594" i="3" s="1"/>
  <c r="AD595" i="3" s="1"/>
  <c r="AD596" i="3" s="1"/>
  <c r="AD597" i="3" s="1"/>
  <c r="AD598" i="3" s="1"/>
  <c r="AD599" i="3" s="1"/>
  <c r="AD600" i="3" s="1"/>
  <c r="AD601" i="3" s="1"/>
  <c r="AD602" i="3" s="1"/>
  <c r="AD603" i="3" s="1"/>
  <c r="AD604" i="3" s="1"/>
  <c r="AD605" i="3" s="1"/>
  <c r="AD606" i="3" s="1"/>
  <c r="AD607" i="3" s="1"/>
  <c r="AD608" i="3" s="1"/>
  <c r="AD609" i="3" s="1"/>
  <c r="AD610" i="3" s="1"/>
  <c r="AD611" i="3" s="1"/>
  <c r="AD612" i="3" s="1"/>
  <c r="AD613" i="3" s="1"/>
  <c r="AD614" i="3" s="1"/>
  <c r="AD615" i="3" s="1"/>
  <c r="AD616" i="3" s="1"/>
  <c r="AD617" i="3" s="1"/>
  <c r="AD618" i="3" s="1"/>
  <c r="AD619" i="3" s="1"/>
  <c r="AD620" i="3" s="1"/>
  <c r="AD621" i="3" s="1"/>
  <c r="AD622" i="3" s="1"/>
  <c r="AD623" i="3" s="1"/>
  <c r="AD624" i="3" s="1"/>
  <c r="AD625" i="3" s="1"/>
  <c r="AD626" i="3" s="1"/>
  <c r="AD627" i="3" s="1"/>
  <c r="AD628" i="3" s="1"/>
  <c r="AD629" i="3" s="1"/>
  <c r="AD630" i="3" s="1"/>
  <c r="AD631" i="3" s="1"/>
  <c r="AD632" i="3" s="1"/>
  <c r="AD633" i="3" s="1"/>
  <c r="AD634" i="3" s="1"/>
  <c r="AD635" i="3" s="1"/>
  <c r="AD636" i="3" s="1"/>
  <c r="AD637" i="3" s="1"/>
  <c r="AD638" i="3" s="1"/>
  <c r="AD639" i="3" s="1"/>
  <c r="AD640" i="3" s="1"/>
  <c r="AD641" i="3" s="1"/>
  <c r="AD642" i="3" s="1"/>
  <c r="AD643" i="3" s="1"/>
  <c r="AD644" i="3" s="1"/>
  <c r="AD645" i="3" s="1"/>
  <c r="AD646" i="3" s="1"/>
  <c r="AD647" i="3" s="1"/>
  <c r="AD648" i="3" s="1"/>
  <c r="AD649" i="3" s="1"/>
  <c r="AD650" i="3" s="1"/>
  <c r="AD651" i="3" s="1"/>
  <c r="AD652" i="3" s="1"/>
  <c r="AD653" i="3" s="1"/>
  <c r="AD654" i="3" s="1"/>
  <c r="AD655" i="3" s="1"/>
  <c r="AD656" i="3" s="1"/>
  <c r="AD657" i="3" s="1"/>
  <c r="AD658" i="3" s="1"/>
  <c r="AD659" i="3" s="1"/>
  <c r="AD660" i="3" s="1"/>
  <c r="AD661" i="3" s="1"/>
  <c r="AD662" i="3" s="1"/>
  <c r="AD663" i="3" s="1"/>
  <c r="AD664" i="3" s="1"/>
  <c r="AD665" i="3" s="1"/>
  <c r="AD666" i="3" s="1"/>
  <c r="AD667" i="3" s="1"/>
  <c r="AD668" i="3" s="1"/>
  <c r="AD669" i="3" s="1"/>
  <c r="AD670" i="3" s="1"/>
  <c r="AD671" i="3" s="1"/>
  <c r="AD672" i="3" s="1"/>
  <c r="AD673" i="3" s="1"/>
  <c r="AD674" i="3" s="1"/>
  <c r="AD675" i="3" s="1"/>
  <c r="AD676" i="3" s="1"/>
  <c r="AD677" i="3" s="1"/>
  <c r="AD678" i="3" s="1"/>
  <c r="AD679" i="3" s="1"/>
  <c r="AD680" i="3" s="1"/>
  <c r="AD681" i="3" s="1"/>
  <c r="AD682" i="3" s="1"/>
  <c r="AD683" i="3" s="1"/>
  <c r="AD684" i="3" s="1"/>
  <c r="AD685" i="3" s="1"/>
  <c r="AD686" i="3" s="1"/>
  <c r="AD687" i="3" s="1"/>
  <c r="AD688" i="3" s="1"/>
  <c r="AD689" i="3" s="1"/>
  <c r="AD690" i="3" s="1"/>
  <c r="AD691" i="3" s="1"/>
  <c r="AD692" i="3" s="1"/>
  <c r="AD693" i="3" s="1"/>
  <c r="AD694" i="3" s="1"/>
  <c r="AD695" i="3" s="1"/>
  <c r="AD696" i="3" s="1"/>
  <c r="AD697" i="3" s="1"/>
  <c r="AD698" i="3" s="1"/>
  <c r="AD699" i="3" s="1"/>
  <c r="AD700" i="3" s="1"/>
  <c r="AD701" i="3" s="1"/>
  <c r="AD702" i="3" s="1"/>
  <c r="AD703" i="3" s="1"/>
  <c r="AD704" i="3" s="1"/>
  <c r="AD705" i="3" s="1"/>
  <c r="AD706" i="3" s="1"/>
  <c r="AD707" i="3" s="1"/>
  <c r="AD708" i="3" s="1"/>
  <c r="AD709" i="3" s="1"/>
  <c r="AD710" i="3" s="1"/>
  <c r="AD711" i="3" s="1"/>
  <c r="AD712" i="3" s="1"/>
  <c r="AD713" i="3" s="1"/>
  <c r="AD714" i="3" s="1"/>
  <c r="AD715" i="3" s="1"/>
  <c r="AD716" i="3" s="1"/>
  <c r="AD717" i="3" s="1"/>
  <c r="AD718" i="3" s="1"/>
  <c r="AD719" i="3" s="1"/>
  <c r="AD720" i="3" s="1"/>
  <c r="AD721" i="3" s="1"/>
  <c r="AD722" i="3" s="1"/>
  <c r="AD723" i="3" s="1"/>
  <c r="AD724" i="3" s="1"/>
  <c r="AD725" i="3" s="1"/>
  <c r="AD726" i="3" s="1"/>
  <c r="AD727" i="3" s="1"/>
  <c r="AD728" i="3" s="1"/>
  <c r="AD729" i="3" s="1"/>
  <c r="AD730" i="3" s="1"/>
  <c r="AD731" i="3" s="1"/>
  <c r="AD732" i="3" s="1"/>
  <c r="AD733" i="3" s="1"/>
  <c r="AD734" i="3" s="1"/>
  <c r="AD735" i="3" s="1"/>
  <c r="AD736" i="3" s="1"/>
  <c r="AD737" i="3" s="1"/>
  <c r="AD738" i="3" s="1"/>
  <c r="AD739" i="3" s="1"/>
  <c r="AD740" i="3" s="1"/>
  <c r="AD741" i="3" s="1"/>
  <c r="AD742" i="3" s="1"/>
  <c r="AD743" i="3" s="1"/>
  <c r="AD744" i="3" s="1"/>
  <c r="AD745" i="3" s="1"/>
  <c r="AD746" i="3" s="1"/>
  <c r="AD747" i="3" s="1"/>
  <c r="AD748" i="3" s="1"/>
  <c r="AD749" i="3" s="1"/>
  <c r="AD750" i="3" s="1"/>
  <c r="AD751" i="3" s="1"/>
  <c r="AD752" i="3" s="1"/>
  <c r="AD753" i="3" s="1"/>
  <c r="AD754" i="3" s="1"/>
  <c r="AD755" i="3" s="1"/>
  <c r="AD756" i="3" s="1"/>
  <c r="AD757" i="3" s="1"/>
  <c r="AD758" i="3" s="1"/>
  <c r="AD759" i="3" s="1"/>
  <c r="AD760" i="3" s="1"/>
  <c r="AD761" i="3" s="1"/>
  <c r="AD762" i="3" s="1"/>
  <c r="AD763" i="3" s="1"/>
  <c r="AD764" i="3" s="1"/>
  <c r="AD765" i="3" s="1"/>
  <c r="AD766" i="3" s="1"/>
  <c r="AD767" i="3" s="1"/>
  <c r="AD768" i="3" s="1"/>
  <c r="AD769" i="3" s="1"/>
  <c r="AD770" i="3" s="1"/>
  <c r="AD771" i="3" s="1"/>
  <c r="AD772" i="3" s="1"/>
  <c r="AD773" i="3" s="1"/>
  <c r="AD774" i="3" s="1"/>
  <c r="AD775" i="3" s="1"/>
  <c r="AD776" i="3" s="1"/>
  <c r="AD777" i="3" s="1"/>
  <c r="AD778" i="3" s="1"/>
  <c r="AD779" i="3" s="1"/>
  <c r="AD780" i="3" s="1"/>
  <c r="AD781" i="3" s="1"/>
  <c r="AD782" i="3" s="1"/>
  <c r="AD783" i="3" s="1"/>
  <c r="AD784" i="3" s="1"/>
  <c r="AD785" i="3" s="1"/>
  <c r="AD786" i="3" s="1"/>
  <c r="AD787" i="3" s="1"/>
  <c r="AD788" i="3" s="1"/>
  <c r="AD789" i="3" s="1"/>
  <c r="AD790" i="3" s="1"/>
  <c r="AD791" i="3" s="1"/>
  <c r="AD792" i="3" s="1"/>
  <c r="AD793" i="3" s="1"/>
  <c r="AD794" i="3" s="1"/>
  <c r="AD795" i="3" s="1"/>
  <c r="AD796" i="3" s="1"/>
  <c r="AD797" i="3" s="1"/>
  <c r="AD798" i="3" s="1"/>
  <c r="AD799" i="3" s="1"/>
  <c r="AD800" i="3" s="1"/>
  <c r="AD801" i="3" s="1"/>
  <c r="AD802" i="3" s="1"/>
  <c r="AD803" i="3" s="1"/>
  <c r="AD804" i="3" s="1"/>
  <c r="AD805" i="3" s="1"/>
  <c r="AD806" i="3" s="1"/>
  <c r="AD807" i="3" s="1"/>
  <c r="AD808" i="3" s="1"/>
  <c r="AD809" i="3" s="1"/>
  <c r="AD810" i="3" s="1"/>
  <c r="AD811" i="3" s="1"/>
  <c r="AD812" i="3" s="1"/>
  <c r="AD813" i="3" s="1"/>
  <c r="AD814" i="3" s="1"/>
  <c r="AD815" i="3" s="1"/>
  <c r="AD816" i="3" s="1"/>
  <c r="AD817" i="3" s="1"/>
  <c r="AD818" i="3" s="1"/>
  <c r="AD819" i="3" s="1"/>
  <c r="AD820" i="3" s="1"/>
  <c r="AD821" i="3" s="1"/>
  <c r="AD822" i="3" s="1"/>
  <c r="AD823" i="3" s="1"/>
  <c r="AD824" i="3" s="1"/>
  <c r="AD825" i="3" s="1"/>
  <c r="AD826" i="3" s="1"/>
  <c r="AD827" i="3" s="1"/>
  <c r="AD828" i="3" s="1"/>
  <c r="AD829" i="3" s="1"/>
  <c r="AD830" i="3" s="1"/>
  <c r="AD831" i="3" s="1"/>
  <c r="AD832" i="3" s="1"/>
  <c r="AD833" i="3" s="1"/>
  <c r="AD834" i="3" s="1"/>
  <c r="AD835" i="3" s="1"/>
  <c r="AD836" i="3" s="1"/>
  <c r="AD837" i="3" s="1"/>
  <c r="AD838" i="3" s="1"/>
  <c r="AD839" i="3" s="1"/>
  <c r="AD840" i="3" s="1"/>
  <c r="AD841" i="3" s="1"/>
  <c r="AD842" i="3" s="1"/>
  <c r="AD843" i="3" s="1"/>
  <c r="AD844" i="3" s="1"/>
  <c r="AD845" i="3" s="1"/>
  <c r="AD846" i="3" s="1"/>
  <c r="AD847" i="3" s="1"/>
  <c r="AD848" i="3" s="1"/>
  <c r="AD849" i="3" s="1"/>
  <c r="AD850" i="3" s="1"/>
  <c r="AD851" i="3" s="1"/>
  <c r="AD852" i="3" s="1"/>
  <c r="AD853" i="3" s="1"/>
  <c r="AD854" i="3" s="1"/>
  <c r="AD855" i="3" s="1"/>
  <c r="AD856" i="3" s="1"/>
  <c r="AD857" i="3" s="1"/>
  <c r="AD858" i="3" s="1"/>
  <c r="AD859" i="3" s="1"/>
  <c r="AD860" i="3" s="1"/>
  <c r="AD861" i="3" s="1"/>
  <c r="AD862" i="3" s="1"/>
  <c r="AD863" i="3" s="1"/>
  <c r="AD864" i="3" s="1"/>
  <c r="AD865" i="3" s="1"/>
  <c r="AD866" i="3" s="1"/>
  <c r="AD867" i="3" s="1"/>
  <c r="AD868" i="3" s="1"/>
  <c r="AD869" i="3" s="1"/>
  <c r="AD870" i="3" s="1"/>
  <c r="AD871" i="3" s="1"/>
  <c r="AD872" i="3" s="1"/>
  <c r="AD873" i="3" s="1"/>
  <c r="AD874" i="3" s="1"/>
  <c r="AD875" i="3" s="1"/>
  <c r="AD876" i="3" s="1"/>
  <c r="AD877" i="3" s="1"/>
  <c r="AD878" i="3" s="1"/>
  <c r="AD879" i="3" s="1"/>
  <c r="AD880" i="3" s="1"/>
  <c r="AD881" i="3" s="1"/>
  <c r="AD882" i="3" s="1"/>
  <c r="AD883" i="3" s="1"/>
  <c r="AD884" i="3" s="1"/>
  <c r="AD885" i="3" s="1"/>
  <c r="AD886" i="3" s="1"/>
  <c r="AD887" i="3" s="1"/>
  <c r="AD888" i="3" s="1"/>
  <c r="AD889" i="3" s="1"/>
  <c r="AD890" i="3" s="1"/>
  <c r="AD891" i="3" s="1"/>
  <c r="AD892" i="3" s="1"/>
  <c r="AD893" i="3" s="1"/>
  <c r="AD894" i="3" s="1"/>
  <c r="AD895" i="3" s="1"/>
  <c r="AD896" i="3" s="1"/>
  <c r="AD897" i="3" s="1"/>
  <c r="AD898" i="3" s="1"/>
  <c r="AD899" i="3" s="1"/>
  <c r="AD900" i="3" s="1"/>
  <c r="AD901" i="3" s="1"/>
  <c r="AD902" i="3" s="1"/>
  <c r="AD903" i="3" s="1"/>
  <c r="AD904" i="3" s="1"/>
  <c r="AD905" i="3" s="1"/>
  <c r="AD906" i="3" s="1"/>
  <c r="AD907" i="3" s="1"/>
  <c r="AD908" i="3" s="1"/>
  <c r="AD909" i="3" s="1"/>
  <c r="AD910" i="3" s="1"/>
  <c r="AD911" i="3" s="1"/>
  <c r="AD912" i="3" s="1"/>
  <c r="AD913" i="3" s="1"/>
  <c r="AD914" i="3" s="1"/>
  <c r="AD915" i="3" s="1"/>
  <c r="AD916" i="3" s="1"/>
  <c r="AD917" i="3" s="1"/>
  <c r="AD918" i="3" s="1"/>
  <c r="AD919" i="3" s="1"/>
  <c r="AD920" i="3" s="1"/>
  <c r="AD921" i="3" s="1"/>
  <c r="AD922" i="3" s="1"/>
  <c r="AD923" i="3" s="1"/>
  <c r="AD924" i="3" s="1"/>
  <c r="AD925" i="3" s="1"/>
  <c r="AD926" i="3" s="1"/>
  <c r="AD927" i="3" s="1"/>
  <c r="AD928" i="3" s="1"/>
  <c r="AD929" i="3" s="1"/>
  <c r="AD930" i="3" s="1"/>
  <c r="AD931" i="3" s="1"/>
  <c r="AD932" i="3" s="1"/>
  <c r="AD933" i="3" s="1"/>
  <c r="AD934" i="3" s="1"/>
  <c r="AD935" i="3" s="1"/>
  <c r="AD936" i="3" s="1"/>
  <c r="AD937" i="3" s="1"/>
  <c r="AD938" i="3" s="1"/>
  <c r="AD939" i="3" s="1"/>
  <c r="AD940" i="3" s="1"/>
  <c r="AD941" i="3" s="1"/>
  <c r="AD942" i="3" s="1"/>
  <c r="AD943" i="3" s="1"/>
  <c r="AD944" i="3" s="1"/>
  <c r="AD945" i="3" s="1"/>
  <c r="AD946" i="3" s="1"/>
  <c r="AD947" i="3" s="1"/>
  <c r="AD948" i="3" s="1"/>
  <c r="AD949" i="3" s="1"/>
  <c r="AD950" i="3" s="1"/>
  <c r="AD951" i="3" s="1"/>
  <c r="AD952" i="3" s="1"/>
  <c r="AD953" i="3" s="1"/>
  <c r="AD954" i="3" s="1"/>
  <c r="AD955" i="3" s="1"/>
  <c r="AD956" i="3" s="1"/>
  <c r="AD957" i="3" s="1"/>
  <c r="AD958" i="3" s="1"/>
  <c r="AD959" i="3" s="1"/>
  <c r="AD960" i="3" s="1"/>
  <c r="AD961" i="3" s="1"/>
  <c r="AD962" i="3" s="1"/>
  <c r="AD963" i="3" s="1"/>
  <c r="AD964" i="3" s="1"/>
  <c r="AD965" i="3" s="1"/>
  <c r="AD966" i="3" s="1"/>
  <c r="AD967" i="3" s="1"/>
  <c r="AD968" i="3" s="1"/>
  <c r="AD969" i="3" s="1"/>
  <c r="AD970" i="3" s="1"/>
  <c r="AD971" i="3" s="1"/>
  <c r="AD972" i="3" s="1"/>
  <c r="AD973" i="3" s="1"/>
  <c r="AD974" i="3" s="1"/>
  <c r="AD975" i="3" s="1"/>
  <c r="AD976" i="3" s="1"/>
  <c r="AD977" i="3" s="1"/>
  <c r="AD978" i="3" s="1"/>
  <c r="AD979" i="3" s="1"/>
  <c r="AD980" i="3" s="1"/>
  <c r="AD981" i="3" s="1"/>
  <c r="AD982" i="3" s="1"/>
  <c r="AD983" i="3" s="1"/>
  <c r="AD984" i="3" s="1"/>
  <c r="AD985" i="3" s="1"/>
  <c r="AD986" i="3" s="1"/>
  <c r="AD987" i="3" s="1"/>
  <c r="AD988" i="3" s="1"/>
  <c r="AD989" i="3" s="1"/>
  <c r="AD990" i="3" s="1"/>
  <c r="AD991" i="3" s="1"/>
  <c r="AD992" i="3" s="1"/>
  <c r="AD993" i="3" s="1"/>
  <c r="AD994" i="3" s="1"/>
  <c r="AD995" i="3" s="1"/>
  <c r="B11" i="2" s="1"/>
  <c r="A11" i="2" s="1"/>
  <c r="L3" i="3"/>
  <c r="L4" i="3" s="1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142" i="3" s="1"/>
  <c r="L143" i="3" s="1"/>
  <c r="L144" i="3" s="1"/>
  <c r="L145" i="3" s="1"/>
  <c r="L146" i="3" s="1"/>
  <c r="L147" i="3" s="1"/>
  <c r="L148" i="3" s="1"/>
  <c r="L149" i="3" s="1"/>
  <c r="L150" i="3" s="1"/>
  <c r="L151" i="3" s="1"/>
  <c r="L152" i="3" s="1"/>
  <c r="L153" i="3" s="1"/>
  <c r="L154" i="3" s="1"/>
  <c r="L155" i="3" s="1"/>
  <c r="L156" i="3" s="1"/>
  <c r="L157" i="3" s="1"/>
  <c r="L158" i="3" s="1"/>
  <c r="L159" i="3" s="1"/>
  <c r="L160" i="3" s="1"/>
  <c r="L161" i="3" s="1"/>
  <c r="L162" i="3" s="1"/>
  <c r="L163" i="3" s="1"/>
  <c r="L164" i="3" s="1"/>
  <c r="L165" i="3" s="1"/>
  <c r="L166" i="3" s="1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188" i="3" s="1"/>
  <c r="L189" i="3" s="1"/>
  <c r="L190" i="3" s="1"/>
  <c r="L191" i="3" s="1"/>
  <c r="L192" i="3" s="1"/>
  <c r="L193" i="3" s="1"/>
  <c r="L194" i="3" s="1"/>
  <c r="L195" i="3" s="1"/>
  <c r="L196" i="3" s="1"/>
  <c r="L197" i="3" s="1"/>
  <c r="L198" i="3" s="1"/>
  <c r="L199" i="3" s="1"/>
  <c r="L200" i="3" s="1"/>
  <c r="L201" i="3" s="1"/>
  <c r="L202" i="3" s="1"/>
  <c r="L203" i="3" s="1"/>
  <c r="L204" i="3" s="1"/>
  <c r="L205" i="3" s="1"/>
  <c r="L206" i="3" s="1"/>
  <c r="L207" i="3" s="1"/>
  <c r="L208" i="3" s="1"/>
  <c r="L209" i="3" s="1"/>
  <c r="L210" i="3" s="1"/>
  <c r="L211" i="3" s="1"/>
  <c r="L212" i="3" s="1"/>
  <c r="L213" i="3" s="1"/>
  <c r="L214" i="3" s="1"/>
  <c r="L215" i="3" s="1"/>
  <c r="L216" i="3" s="1"/>
  <c r="L217" i="3" s="1"/>
  <c r="L218" i="3" s="1"/>
  <c r="L219" i="3" s="1"/>
  <c r="L220" i="3" s="1"/>
  <c r="L221" i="3" s="1"/>
  <c r="L222" i="3" s="1"/>
  <c r="L223" i="3" s="1"/>
  <c r="L224" i="3" s="1"/>
  <c r="L225" i="3" s="1"/>
  <c r="L226" i="3" s="1"/>
  <c r="L227" i="3" s="1"/>
  <c r="L228" i="3" s="1"/>
  <c r="L229" i="3" s="1"/>
  <c r="L230" i="3" s="1"/>
  <c r="L231" i="3" s="1"/>
  <c r="L232" i="3" s="1"/>
  <c r="L233" i="3" s="1"/>
  <c r="L234" i="3" s="1"/>
  <c r="L235" i="3" s="1"/>
  <c r="L236" i="3" s="1"/>
  <c r="L237" i="3" s="1"/>
  <c r="L238" i="3" s="1"/>
  <c r="L239" i="3" s="1"/>
  <c r="L240" i="3" s="1"/>
  <c r="L241" i="3" s="1"/>
  <c r="L242" i="3" s="1"/>
  <c r="L243" i="3" s="1"/>
  <c r="L244" i="3" s="1"/>
  <c r="L245" i="3" s="1"/>
  <c r="L246" i="3" s="1"/>
  <c r="L247" i="3" s="1"/>
  <c r="L248" i="3" s="1"/>
  <c r="L249" i="3" s="1"/>
  <c r="L250" i="3" s="1"/>
  <c r="L251" i="3" s="1"/>
  <c r="L252" i="3" s="1"/>
  <c r="L253" i="3" s="1"/>
  <c r="L254" i="3" s="1"/>
  <c r="L255" i="3" s="1"/>
  <c r="L256" i="3" s="1"/>
  <c r="L257" i="3" s="1"/>
  <c r="L258" i="3" s="1"/>
  <c r="L259" i="3" s="1"/>
  <c r="L260" i="3" s="1"/>
  <c r="L261" i="3" s="1"/>
  <c r="L262" i="3" s="1"/>
  <c r="L263" i="3" s="1"/>
  <c r="L264" i="3" s="1"/>
  <c r="L265" i="3" s="1"/>
  <c r="L266" i="3" s="1"/>
  <c r="L267" i="3" s="1"/>
  <c r="L268" i="3" s="1"/>
  <c r="L269" i="3" s="1"/>
  <c r="L270" i="3" s="1"/>
  <c r="L271" i="3" s="1"/>
  <c r="L272" i="3" s="1"/>
  <c r="L273" i="3" s="1"/>
  <c r="L274" i="3" s="1"/>
  <c r="L275" i="3" s="1"/>
  <c r="L276" i="3" s="1"/>
  <c r="L277" i="3" s="1"/>
  <c r="L278" i="3" s="1"/>
  <c r="L279" i="3" s="1"/>
  <c r="L280" i="3" s="1"/>
  <c r="L281" i="3" s="1"/>
  <c r="L282" i="3" s="1"/>
  <c r="L283" i="3" s="1"/>
  <c r="L284" i="3" s="1"/>
  <c r="L285" i="3" s="1"/>
  <c r="L286" i="3" s="1"/>
  <c r="L287" i="3" s="1"/>
  <c r="L288" i="3" s="1"/>
  <c r="L289" i="3" s="1"/>
  <c r="L290" i="3" s="1"/>
  <c r="L291" i="3" s="1"/>
  <c r="L292" i="3" s="1"/>
  <c r="L293" i="3" s="1"/>
  <c r="L294" i="3" s="1"/>
  <c r="L295" i="3" s="1"/>
  <c r="L296" i="3" s="1"/>
  <c r="L297" i="3" s="1"/>
  <c r="L298" i="3" s="1"/>
  <c r="L299" i="3" s="1"/>
  <c r="L300" i="3" s="1"/>
  <c r="L301" i="3" s="1"/>
  <c r="L302" i="3" s="1"/>
  <c r="L303" i="3" s="1"/>
  <c r="L304" i="3" s="1"/>
  <c r="L305" i="3" s="1"/>
  <c r="L306" i="3" s="1"/>
  <c r="L307" i="3" s="1"/>
  <c r="L308" i="3" s="1"/>
  <c r="L309" i="3" s="1"/>
  <c r="L310" i="3" s="1"/>
  <c r="L311" i="3" s="1"/>
  <c r="L312" i="3" s="1"/>
  <c r="L313" i="3" s="1"/>
  <c r="L314" i="3" s="1"/>
  <c r="L315" i="3" s="1"/>
  <c r="L316" i="3" s="1"/>
  <c r="L317" i="3" s="1"/>
  <c r="L318" i="3" s="1"/>
  <c r="L319" i="3" s="1"/>
  <c r="L320" i="3" s="1"/>
  <c r="L321" i="3" s="1"/>
  <c r="L322" i="3" s="1"/>
  <c r="L323" i="3" s="1"/>
  <c r="L324" i="3" s="1"/>
  <c r="L325" i="3" s="1"/>
  <c r="L326" i="3" s="1"/>
  <c r="L327" i="3" s="1"/>
  <c r="L328" i="3" s="1"/>
  <c r="L329" i="3" s="1"/>
  <c r="L330" i="3" s="1"/>
  <c r="L331" i="3" s="1"/>
  <c r="L332" i="3" s="1"/>
  <c r="L333" i="3" s="1"/>
  <c r="L334" i="3" s="1"/>
  <c r="L335" i="3" s="1"/>
  <c r="L336" i="3" s="1"/>
  <c r="L337" i="3" s="1"/>
  <c r="L338" i="3" s="1"/>
  <c r="L339" i="3" s="1"/>
  <c r="L340" i="3" s="1"/>
  <c r="L341" i="3" s="1"/>
  <c r="L342" i="3" s="1"/>
  <c r="L343" i="3" s="1"/>
  <c r="L344" i="3" s="1"/>
  <c r="L345" i="3" s="1"/>
  <c r="L346" i="3" s="1"/>
  <c r="L347" i="3" s="1"/>
  <c r="L348" i="3" s="1"/>
  <c r="L349" i="3" s="1"/>
  <c r="L350" i="3" s="1"/>
  <c r="L351" i="3" s="1"/>
  <c r="L352" i="3" s="1"/>
  <c r="L353" i="3" s="1"/>
  <c r="L354" i="3" s="1"/>
  <c r="L355" i="3" s="1"/>
  <c r="L356" i="3" s="1"/>
  <c r="L357" i="3" s="1"/>
  <c r="L358" i="3" s="1"/>
  <c r="L359" i="3" s="1"/>
  <c r="L360" i="3" s="1"/>
  <c r="L361" i="3" s="1"/>
  <c r="L362" i="3" s="1"/>
  <c r="L363" i="3" s="1"/>
  <c r="L364" i="3" s="1"/>
  <c r="L365" i="3" s="1"/>
  <c r="L366" i="3" s="1"/>
  <c r="L367" i="3" s="1"/>
  <c r="L368" i="3" s="1"/>
  <c r="L369" i="3" s="1"/>
  <c r="L370" i="3" s="1"/>
  <c r="L371" i="3" s="1"/>
  <c r="L372" i="3" s="1"/>
  <c r="L373" i="3" s="1"/>
  <c r="L374" i="3" s="1"/>
  <c r="L375" i="3" s="1"/>
  <c r="L376" i="3" s="1"/>
  <c r="L377" i="3" s="1"/>
  <c r="L378" i="3" s="1"/>
  <c r="L379" i="3" s="1"/>
  <c r="L380" i="3" s="1"/>
  <c r="L381" i="3" s="1"/>
  <c r="L382" i="3" s="1"/>
  <c r="L383" i="3" s="1"/>
  <c r="L384" i="3" s="1"/>
  <c r="L385" i="3" s="1"/>
  <c r="L386" i="3" s="1"/>
  <c r="L387" i="3" s="1"/>
  <c r="L388" i="3" s="1"/>
  <c r="L389" i="3" s="1"/>
  <c r="L390" i="3" s="1"/>
  <c r="L391" i="3" s="1"/>
  <c r="L392" i="3" s="1"/>
  <c r="L393" i="3" s="1"/>
  <c r="L394" i="3" s="1"/>
  <c r="L395" i="3" s="1"/>
  <c r="L396" i="3" s="1"/>
  <c r="L397" i="3" s="1"/>
  <c r="L398" i="3" s="1"/>
  <c r="L399" i="3" s="1"/>
  <c r="L400" i="3" s="1"/>
  <c r="L401" i="3" s="1"/>
  <c r="L402" i="3" s="1"/>
  <c r="L403" i="3" s="1"/>
  <c r="L404" i="3" s="1"/>
  <c r="L405" i="3" s="1"/>
  <c r="L406" i="3" s="1"/>
  <c r="L407" i="3" s="1"/>
  <c r="L408" i="3" s="1"/>
  <c r="L409" i="3" s="1"/>
  <c r="L410" i="3" s="1"/>
  <c r="L411" i="3" s="1"/>
  <c r="L412" i="3" s="1"/>
  <c r="L413" i="3" s="1"/>
  <c r="L414" i="3" s="1"/>
  <c r="L415" i="3" s="1"/>
  <c r="L416" i="3" s="1"/>
  <c r="L417" i="3" s="1"/>
  <c r="L418" i="3" s="1"/>
  <c r="L419" i="3" s="1"/>
  <c r="L420" i="3" s="1"/>
  <c r="L421" i="3" s="1"/>
  <c r="L422" i="3" s="1"/>
  <c r="L423" i="3" s="1"/>
  <c r="L424" i="3" s="1"/>
  <c r="L425" i="3" s="1"/>
  <c r="L426" i="3" s="1"/>
  <c r="L427" i="3" s="1"/>
  <c r="L428" i="3" s="1"/>
  <c r="L429" i="3" s="1"/>
  <c r="L430" i="3" s="1"/>
  <c r="L431" i="3" s="1"/>
  <c r="L432" i="3" s="1"/>
  <c r="L433" i="3" s="1"/>
  <c r="L434" i="3" s="1"/>
  <c r="L435" i="3" s="1"/>
  <c r="L436" i="3" s="1"/>
  <c r="L437" i="3" s="1"/>
  <c r="L438" i="3" s="1"/>
  <c r="L439" i="3" s="1"/>
  <c r="L440" i="3" s="1"/>
  <c r="L441" i="3" s="1"/>
  <c r="L442" i="3" s="1"/>
  <c r="L443" i="3" s="1"/>
  <c r="L444" i="3" s="1"/>
  <c r="L445" i="3" s="1"/>
  <c r="L446" i="3" s="1"/>
  <c r="L447" i="3" s="1"/>
  <c r="L448" i="3" s="1"/>
  <c r="L449" i="3" s="1"/>
  <c r="L450" i="3" s="1"/>
  <c r="L451" i="3" s="1"/>
  <c r="L452" i="3" s="1"/>
  <c r="L453" i="3" s="1"/>
  <c r="L454" i="3" s="1"/>
  <c r="L455" i="3" s="1"/>
  <c r="L456" i="3" s="1"/>
  <c r="L457" i="3" s="1"/>
  <c r="L458" i="3" s="1"/>
  <c r="L459" i="3" s="1"/>
  <c r="L460" i="3" s="1"/>
  <c r="L461" i="3" s="1"/>
  <c r="L462" i="3" s="1"/>
  <c r="L463" i="3" s="1"/>
  <c r="L464" i="3" s="1"/>
  <c r="L465" i="3" s="1"/>
  <c r="L466" i="3" s="1"/>
  <c r="L467" i="3" s="1"/>
  <c r="L468" i="3" s="1"/>
  <c r="L469" i="3" s="1"/>
  <c r="L470" i="3" s="1"/>
  <c r="L471" i="3" s="1"/>
  <c r="L472" i="3" s="1"/>
  <c r="L473" i="3" s="1"/>
  <c r="L474" i="3" s="1"/>
  <c r="L475" i="3" s="1"/>
  <c r="L476" i="3" s="1"/>
  <c r="L477" i="3" s="1"/>
  <c r="L478" i="3" s="1"/>
  <c r="L479" i="3" s="1"/>
  <c r="L480" i="3" s="1"/>
  <c r="L481" i="3" s="1"/>
  <c r="L482" i="3" s="1"/>
  <c r="L483" i="3" s="1"/>
  <c r="L484" i="3" s="1"/>
  <c r="L485" i="3" s="1"/>
  <c r="L486" i="3" s="1"/>
  <c r="L487" i="3" s="1"/>
  <c r="L488" i="3" s="1"/>
  <c r="L489" i="3" s="1"/>
  <c r="L490" i="3" s="1"/>
  <c r="L491" i="3" s="1"/>
  <c r="L492" i="3" s="1"/>
  <c r="L493" i="3" s="1"/>
  <c r="L494" i="3" s="1"/>
  <c r="L495" i="3" s="1"/>
  <c r="L496" i="3" s="1"/>
  <c r="L497" i="3" s="1"/>
  <c r="L498" i="3" s="1"/>
  <c r="L499" i="3" s="1"/>
  <c r="L500" i="3" s="1"/>
  <c r="L501" i="3" s="1"/>
  <c r="L502" i="3" s="1"/>
  <c r="L503" i="3" s="1"/>
  <c r="L504" i="3" s="1"/>
  <c r="L505" i="3" s="1"/>
  <c r="L506" i="3" s="1"/>
  <c r="L507" i="3" s="1"/>
  <c r="L508" i="3" s="1"/>
  <c r="L509" i="3" s="1"/>
  <c r="L510" i="3" s="1"/>
  <c r="L511" i="3" s="1"/>
  <c r="L512" i="3" s="1"/>
  <c r="L513" i="3" s="1"/>
  <c r="L514" i="3" s="1"/>
  <c r="L515" i="3" s="1"/>
  <c r="L516" i="3" s="1"/>
  <c r="L517" i="3" s="1"/>
  <c r="L518" i="3" s="1"/>
  <c r="L519" i="3" s="1"/>
  <c r="L520" i="3" s="1"/>
  <c r="L521" i="3" s="1"/>
  <c r="L522" i="3" s="1"/>
  <c r="L523" i="3" s="1"/>
  <c r="L524" i="3" s="1"/>
  <c r="L525" i="3" s="1"/>
  <c r="L526" i="3" s="1"/>
  <c r="L527" i="3" s="1"/>
  <c r="L528" i="3" s="1"/>
  <c r="L529" i="3" s="1"/>
  <c r="L530" i="3" s="1"/>
  <c r="L531" i="3" s="1"/>
  <c r="L532" i="3" s="1"/>
  <c r="L533" i="3" s="1"/>
  <c r="L534" i="3" s="1"/>
  <c r="L535" i="3" s="1"/>
  <c r="L536" i="3" s="1"/>
  <c r="L537" i="3" s="1"/>
  <c r="L538" i="3" s="1"/>
  <c r="L539" i="3" s="1"/>
  <c r="L540" i="3" s="1"/>
  <c r="L541" i="3" s="1"/>
  <c r="L542" i="3" s="1"/>
  <c r="L543" i="3" s="1"/>
  <c r="L544" i="3" s="1"/>
  <c r="L545" i="3" s="1"/>
  <c r="L546" i="3" s="1"/>
  <c r="L547" i="3" s="1"/>
  <c r="L548" i="3" s="1"/>
  <c r="L549" i="3" s="1"/>
  <c r="L550" i="3" s="1"/>
  <c r="L551" i="3" s="1"/>
  <c r="L552" i="3" s="1"/>
  <c r="L553" i="3" s="1"/>
  <c r="L554" i="3" s="1"/>
  <c r="L555" i="3" s="1"/>
  <c r="L556" i="3" s="1"/>
  <c r="L557" i="3" s="1"/>
  <c r="L558" i="3" s="1"/>
  <c r="L559" i="3" s="1"/>
  <c r="L560" i="3" s="1"/>
  <c r="L561" i="3" s="1"/>
  <c r="L562" i="3" s="1"/>
  <c r="L563" i="3" s="1"/>
  <c r="L564" i="3" s="1"/>
  <c r="L565" i="3" s="1"/>
  <c r="L566" i="3" s="1"/>
  <c r="L567" i="3" s="1"/>
  <c r="L568" i="3" s="1"/>
  <c r="L569" i="3" s="1"/>
  <c r="L570" i="3" s="1"/>
  <c r="L571" i="3" s="1"/>
  <c r="L572" i="3" s="1"/>
  <c r="L573" i="3" s="1"/>
  <c r="L574" i="3" s="1"/>
  <c r="L575" i="3" s="1"/>
  <c r="L576" i="3" s="1"/>
  <c r="L577" i="3" s="1"/>
  <c r="L578" i="3" s="1"/>
  <c r="L579" i="3" s="1"/>
  <c r="L580" i="3" s="1"/>
  <c r="L581" i="3" s="1"/>
  <c r="L582" i="3" s="1"/>
  <c r="L583" i="3" s="1"/>
  <c r="L584" i="3" s="1"/>
  <c r="L585" i="3" s="1"/>
  <c r="L586" i="3" s="1"/>
  <c r="L587" i="3" s="1"/>
  <c r="L588" i="3" s="1"/>
  <c r="L589" i="3" s="1"/>
  <c r="L590" i="3" s="1"/>
  <c r="L591" i="3" s="1"/>
  <c r="L592" i="3" s="1"/>
  <c r="L593" i="3" s="1"/>
  <c r="L594" i="3" s="1"/>
  <c r="L595" i="3" s="1"/>
  <c r="L596" i="3" s="1"/>
  <c r="L597" i="3" s="1"/>
  <c r="L598" i="3" s="1"/>
  <c r="L599" i="3" s="1"/>
  <c r="L600" i="3" s="1"/>
  <c r="L601" i="3" s="1"/>
  <c r="L602" i="3" s="1"/>
  <c r="L603" i="3" s="1"/>
  <c r="L604" i="3" s="1"/>
  <c r="L605" i="3" s="1"/>
  <c r="L606" i="3" s="1"/>
  <c r="L607" i="3" s="1"/>
  <c r="L608" i="3" s="1"/>
  <c r="L609" i="3" s="1"/>
  <c r="L610" i="3" s="1"/>
  <c r="L611" i="3" s="1"/>
  <c r="L612" i="3" s="1"/>
  <c r="L613" i="3" s="1"/>
  <c r="L614" i="3" s="1"/>
  <c r="L615" i="3" s="1"/>
  <c r="L616" i="3" s="1"/>
  <c r="L617" i="3" s="1"/>
  <c r="L618" i="3" s="1"/>
  <c r="L619" i="3" s="1"/>
  <c r="L620" i="3" s="1"/>
  <c r="L621" i="3" s="1"/>
  <c r="L622" i="3" s="1"/>
  <c r="L623" i="3" s="1"/>
  <c r="L624" i="3" s="1"/>
  <c r="L625" i="3" s="1"/>
  <c r="L626" i="3" s="1"/>
  <c r="L627" i="3" s="1"/>
  <c r="L628" i="3" s="1"/>
  <c r="L629" i="3" s="1"/>
  <c r="L630" i="3" s="1"/>
  <c r="L631" i="3" s="1"/>
  <c r="L632" i="3" s="1"/>
  <c r="L633" i="3" s="1"/>
  <c r="L634" i="3" s="1"/>
  <c r="L635" i="3" s="1"/>
  <c r="L636" i="3" s="1"/>
  <c r="L637" i="3" s="1"/>
  <c r="L638" i="3" s="1"/>
  <c r="L639" i="3" s="1"/>
  <c r="L640" i="3" s="1"/>
  <c r="L641" i="3" s="1"/>
  <c r="L642" i="3" s="1"/>
  <c r="L643" i="3" s="1"/>
  <c r="L644" i="3" s="1"/>
  <c r="L645" i="3" s="1"/>
  <c r="L646" i="3" s="1"/>
  <c r="L647" i="3" s="1"/>
  <c r="L648" i="3" s="1"/>
  <c r="L649" i="3" s="1"/>
  <c r="L650" i="3" s="1"/>
  <c r="L651" i="3" s="1"/>
  <c r="L652" i="3" s="1"/>
  <c r="L653" i="3" s="1"/>
  <c r="L654" i="3" s="1"/>
  <c r="L655" i="3" s="1"/>
  <c r="L656" i="3" s="1"/>
  <c r="L657" i="3" s="1"/>
  <c r="L658" i="3" s="1"/>
  <c r="L659" i="3" s="1"/>
  <c r="L660" i="3" s="1"/>
  <c r="L661" i="3" s="1"/>
  <c r="L662" i="3" s="1"/>
  <c r="L663" i="3" s="1"/>
  <c r="L664" i="3" s="1"/>
  <c r="L665" i="3" s="1"/>
  <c r="L666" i="3" s="1"/>
  <c r="L667" i="3" s="1"/>
  <c r="L668" i="3" s="1"/>
  <c r="L669" i="3" s="1"/>
  <c r="L670" i="3" s="1"/>
  <c r="L671" i="3" s="1"/>
  <c r="L672" i="3" s="1"/>
  <c r="L673" i="3" s="1"/>
  <c r="L674" i="3" s="1"/>
  <c r="L675" i="3" s="1"/>
  <c r="L676" i="3" s="1"/>
  <c r="L677" i="3" s="1"/>
  <c r="L678" i="3" s="1"/>
  <c r="L679" i="3" s="1"/>
  <c r="L680" i="3" s="1"/>
  <c r="L681" i="3" s="1"/>
  <c r="L682" i="3" s="1"/>
  <c r="L683" i="3" s="1"/>
  <c r="L684" i="3" s="1"/>
  <c r="L685" i="3" s="1"/>
  <c r="L686" i="3" s="1"/>
  <c r="L687" i="3" s="1"/>
  <c r="L688" i="3" s="1"/>
  <c r="L689" i="3" s="1"/>
  <c r="L690" i="3" s="1"/>
  <c r="L691" i="3" s="1"/>
  <c r="L692" i="3" s="1"/>
  <c r="L693" i="3" s="1"/>
  <c r="L694" i="3" s="1"/>
  <c r="L695" i="3" s="1"/>
  <c r="L696" i="3" s="1"/>
  <c r="L697" i="3" s="1"/>
  <c r="L698" i="3" s="1"/>
  <c r="L699" i="3" s="1"/>
  <c r="L700" i="3" s="1"/>
  <c r="L701" i="3" s="1"/>
  <c r="L702" i="3" s="1"/>
  <c r="L703" i="3" s="1"/>
  <c r="L704" i="3" s="1"/>
  <c r="L705" i="3" s="1"/>
  <c r="L706" i="3" s="1"/>
  <c r="L707" i="3" s="1"/>
  <c r="L708" i="3" s="1"/>
  <c r="L709" i="3" s="1"/>
  <c r="L710" i="3" s="1"/>
  <c r="L711" i="3" s="1"/>
  <c r="L712" i="3" s="1"/>
  <c r="L713" i="3" s="1"/>
  <c r="L714" i="3" s="1"/>
  <c r="L715" i="3" s="1"/>
  <c r="L716" i="3" s="1"/>
  <c r="L717" i="3" s="1"/>
  <c r="L718" i="3" s="1"/>
  <c r="L719" i="3" s="1"/>
  <c r="L720" i="3" s="1"/>
  <c r="L721" i="3" s="1"/>
  <c r="L722" i="3" s="1"/>
  <c r="L723" i="3" s="1"/>
  <c r="L724" i="3" s="1"/>
  <c r="L725" i="3" s="1"/>
  <c r="L726" i="3" s="1"/>
  <c r="L727" i="3" s="1"/>
  <c r="L728" i="3" s="1"/>
  <c r="L729" i="3" s="1"/>
  <c r="L730" i="3" s="1"/>
  <c r="L731" i="3" s="1"/>
  <c r="L732" i="3" s="1"/>
  <c r="L733" i="3" s="1"/>
  <c r="L734" i="3" s="1"/>
  <c r="L735" i="3" s="1"/>
  <c r="L736" i="3" s="1"/>
  <c r="L737" i="3" s="1"/>
  <c r="L738" i="3" s="1"/>
  <c r="L739" i="3" s="1"/>
  <c r="L740" i="3" s="1"/>
  <c r="L741" i="3" s="1"/>
  <c r="L742" i="3" s="1"/>
  <c r="L743" i="3" s="1"/>
  <c r="L744" i="3" s="1"/>
  <c r="L745" i="3" s="1"/>
  <c r="L746" i="3" s="1"/>
  <c r="L747" i="3" s="1"/>
  <c r="L748" i="3" s="1"/>
  <c r="L749" i="3" s="1"/>
  <c r="L750" i="3" s="1"/>
  <c r="L751" i="3" s="1"/>
  <c r="L752" i="3" s="1"/>
  <c r="L753" i="3" s="1"/>
  <c r="L754" i="3" s="1"/>
  <c r="L755" i="3" s="1"/>
  <c r="L756" i="3" s="1"/>
  <c r="L757" i="3" s="1"/>
  <c r="L758" i="3" s="1"/>
  <c r="L759" i="3" s="1"/>
  <c r="L760" i="3" s="1"/>
  <c r="L761" i="3" s="1"/>
  <c r="L762" i="3" s="1"/>
  <c r="L763" i="3" s="1"/>
  <c r="L764" i="3" s="1"/>
  <c r="L765" i="3" s="1"/>
  <c r="L766" i="3" s="1"/>
  <c r="L767" i="3" s="1"/>
  <c r="L768" i="3" s="1"/>
  <c r="L769" i="3" s="1"/>
  <c r="L770" i="3" s="1"/>
  <c r="L771" i="3" s="1"/>
  <c r="L772" i="3" s="1"/>
  <c r="L773" i="3" s="1"/>
  <c r="L774" i="3" s="1"/>
  <c r="L775" i="3" s="1"/>
  <c r="L776" i="3" s="1"/>
  <c r="L777" i="3" s="1"/>
  <c r="L778" i="3" s="1"/>
  <c r="L779" i="3" s="1"/>
  <c r="L780" i="3" s="1"/>
  <c r="L781" i="3" s="1"/>
  <c r="L782" i="3" s="1"/>
  <c r="L783" i="3" s="1"/>
  <c r="L784" i="3" s="1"/>
  <c r="L785" i="3" s="1"/>
  <c r="L786" i="3" s="1"/>
  <c r="L787" i="3" s="1"/>
  <c r="L788" i="3" s="1"/>
  <c r="L789" i="3" s="1"/>
  <c r="L790" i="3" s="1"/>
  <c r="L791" i="3" s="1"/>
  <c r="L792" i="3" s="1"/>
  <c r="L793" i="3" s="1"/>
  <c r="L794" i="3" s="1"/>
  <c r="L795" i="3" s="1"/>
  <c r="L796" i="3" s="1"/>
  <c r="L797" i="3" s="1"/>
  <c r="L798" i="3" s="1"/>
  <c r="L799" i="3" s="1"/>
  <c r="L800" i="3" s="1"/>
  <c r="L801" i="3" s="1"/>
  <c r="L802" i="3" s="1"/>
  <c r="L803" i="3" s="1"/>
  <c r="L804" i="3" s="1"/>
  <c r="L805" i="3" s="1"/>
  <c r="L806" i="3" s="1"/>
  <c r="L807" i="3" s="1"/>
  <c r="L808" i="3" s="1"/>
  <c r="L809" i="3" s="1"/>
  <c r="L810" i="3" s="1"/>
  <c r="L811" i="3" s="1"/>
  <c r="L812" i="3" s="1"/>
  <c r="L813" i="3" s="1"/>
  <c r="L814" i="3" s="1"/>
  <c r="L815" i="3" s="1"/>
  <c r="L816" i="3" s="1"/>
  <c r="L817" i="3" s="1"/>
  <c r="L818" i="3" s="1"/>
  <c r="L819" i="3" s="1"/>
  <c r="L820" i="3" s="1"/>
  <c r="L821" i="3" s="1"/>
  <c r="L822" i="3" s="1"/>
  <c r="L823" i="3" s="1"/>
  <c r="L824" i="3" s="1"/>
  <c r="L825" i="3" s="1"/>
  <c r="L826" i="3" s="1"/>
  <c r="L827" i="3" s="1"/>
  <c r="L828" i="3" s="1"/>
  <c r="L829" i="3" s="1"/>
  <c r="L830" i="3" s="1"/>
  <c r="L831" i="3" s="1"/>
  <c r="L832" i="3" s="1"/>
  <c r="L833" i="3" s="1"/>
  <c r="L834" i="3" s="1"/>
  <c r="L835" i="3" s="1"/>
  <c r="L836" i="3" s="1"/>
  <c r="L837" i="3" s="1"/>
  <c r="L838" i="3" s="1"/>
  <c r="L839" i="3" s="1"/>
  <c r="L840" i="3" s="1"/>
  <c r="L841" i="3" s="1"/>
  <c r="L842" i="3" s="1"/>
  <c r="L843" i="3" s="1"/>
  <c r="L844" i="3" s="1"/>
  <c r="L845" i="3" s="1"/>
  <c r="L846" i="3" s="1"/>
  <c r="L847" i="3" s="1"/>
  <c r="L848" i="3" s="1"/>
  <c r="L849" i="3" s="1"/>
  <c r="L850" i="3" s="1"/>
  <c r="L851" i="3" s="1"/>
  <c r="L852" i="3" s="1"/>
  <c r="L853" i="3" s="1"/>
  <c r="L854" i="3" s="1"/>
  <c r="L855" i="3" s="1"/>
  <c r="L856" i="3" s="1"/>
  <c r="L857" i="3" s="1"/>
  <c r="L858" i="3" s="1"/>
  <c r="L859" i="3" s="1"/>
  <c r="L860" i="3" s="1"/>
  <c r="L861" i="3" s="1"/>
  <c r="L862" i="3" s="1"/>
  <c r="L863" i="3" s="1"/>
  <c r="L864" i="3" s="1"/>
  <c r="L865" i="3" s="1"/>
  <c r="L866" i="3" s="1"/>
  <c r="L867" i="3" s="1"/>
  <c r="L868" i="3" s="1"/>
  <c r="L869" i="3" s="1"/>
  <c r="L870" i="3" s="1"/>
  <c r="L871" i="3" s="1"/>
  <c r="L872" i="3" s="1"/>
  <c r="L873" i="3" s="1"/>
  <c r="L874" i="3" s="1"/>
  <c r="L875" i="3" s="1"/>
  <c r="L876" i="3" s="1"/>
  <c r="L877" i="3" s="1"/>
  <c r="L878" i="3" s="1"/>
  <c r="L879" i="3" s="1"/>
  <c r="L880" i="3" s="1"/>
  <c r="L881" i="3" s="1"/>
  <c r="L882" i="3" s="1"/>
  <c r="L883" i="3" s="1"/>
  <c r="L884" i="3" s="1"/>
  <c r="L885" i="3" s="1"/>
  <c r="L886" i="3" s="1"/>
  <c r="L887" i="3" s="1"/>
  <c r="L888" i="3" s="1"/>
  <c r="L889" i="3" s="1"/>
  <c r="L890" i="3" s="1"/>
  <c r="L891" i="3" s="1"/>
  <c r="L892" i="3" s="1"/>
  <c r="L893" i="3" s="1"/>
  <c r="L894" i="3" s="1"/>
  <c r="L895" i="3" s="1"/>
  <c r="L896" i="3" s="1"/>
  <c r="L897" i="3" s="1"/>
  <c r="L898" i="3" s="1"/>
  <c r="L899" i="3" s="1"/>
  <c r="L900" i="3" s="1"/>
  <c r="L901" i="3" s="1"/>
  <c r="L902" i="3" s="1"/>
  <c r="L903" i="3" s="1"/>
  <c r="L904" i="3" s="1"/>
  <c r="L905" i="3" s="1"/>
  <c r="L906" i="3" s="1"/>
  <c r="L907" i="3" s="1"/>
  <c r="L908" i="3" s="1"/>
  <c r="L909" i="3" s="1"/>
  <c r="L910" i="3" s="1"/>
  <c r="L911" i="3" s="1"/>
  <c r="L912" i="3" s="1"/>
  <c r="L913" i="3" s="1"/>
  <c r="L914" i="3" s="1"/>
  <c r="L915" i="3" s="1"/>
  <c r="L916" i="3" s="1"/>
  <c r="L917" i="3" s="1"/>
  <c r="L918" i="3" s="1"/>
  <c r="L919" i="3" s="1"/>
  <c r="L920" i="3" s="1"/>
  <c r="L921" i="3" s="1"/>
  <c r="L922" i="3" s="1"/>
  <c r="L923" i="3" s="1"/>
  <c r="L924" i="3" s="1"/>
  <c r="L925" i="3" s="1"/>
  <c r="L926" i="3" s="1"/>
  <c r="L927" i="3" s="1"/>
  <c r="L928" i="3" s="1"/>
  <c r="L929" i="3" s="1"/>
  <c r="L930" i="3" s="1"/>
  <c r="L931" i="3" s="1"/>
  <c r="L932" i="3" s="1"/>
  <c r="L933" i="3" s="1"/>
  <c r="L934" i="3" s="1"/>
  <c r="L935" i="3" s="1"/>
  <c r="L936" i="3" s="1"/>
  <c r="L937" i="3" s="1"/>
  <c r="L938" i="3" s="1"/>
  <c r="L939" i="3" s="1"/>
  <c r="L940" i="3" s="1"/>
  <c r="L941" i="3" s="1"/>
  <c r="L942" i="3" s="1"/>
  <c r="L943" i="3" s="1"/>
  <c r="L944" i="3" s="1"/>
  <c r="L945" i="3" s="1"/>
  <c r="L946" i="3" s="1"/>
  <c r="L947" i="3" s="1"/>
  <c r="L948" i="3" s="1"/>
  <c r="L949" i="3" s="1"/>
  <c r="L950" i="3" s="1"/>
  <c r="L951" i="3" s="1"/>
  <c r="L952" i="3" s="1"/>
  <c r="L953" i="3" s="1"/>
  <c r="L954" i="3" s="1"/>
  <c r="L955" i="3" s="1"/>
  <c r="L956" i="3" s="1"/>
  <c r="L957" i="3" s="1"/>
  <c r="L958" i="3" s="1"/>
  <c r="L959" i="3" s="1"/>
  <c r="L960" i="3" s="1"/>
  <c r="L961" i="3" s="1"/>
  <c r="L962" i="3" s="1"/>
  <c r="L963" i="3" s="1"/>
  <c r="L964" i="3" s="1"/>
  <c r="L965" i="3" s="1"/>
  <c r="L966" i="3" s="1"/>
  <c r="L967" i="3" s="1"/>
  <c r="L968" i="3" s="1"/>
  <c r="L969" i="3" s="1"/>
  <c r="L970" i="3" s="1"/>
  <c r="L971" i="3" s="1"/>
  <c r="L972" i="3" s="1"/>
  <c r="L973" i="3" s="1"/>
  <c r="L974" i="3" s="1"/>
  <c r="L975" i="3" s="1"/>
  <c r="L976" i="3" s="1"/>
  <c r="L977" i="3" s="1"/>
  <c r="L978" i="3" s="1"/>
  <c r="L979" i="3" s="1"/>
  <c r="L980" i="3" s="1"/>
  <c r="L981" i="3" s="1"/>
  <c r="L982" i="3" s="1"/>
  <c r="L983" i="3" s="1"/>
  <c r="L984" i="3" s="1"/>
  <c r="L985" i="3" s="1"/>
  <c r="L986" i="3" s="1"/>
  <c r="L987" i="3" s="1"/>
  <c r="L988" i="3" s="1"/>
  <c r="L989" i="3" s="1"/>
  <c r="L990" i="3" s="1"/>
  <c r="L991" i="3" s="1"/>
  <c r="L992" i="3" s="1"/>
  <c r="L993" i="3" s="1"/>
  <c r="L994" i="3" s="1"/>
  <c r="L995" i="3" s="1"/>
  <c r="B5" i="2" s="1"/>
  <c r="A5" i="2" s="1"/>
  <c r="U3" i="3"/>
  <c r="U4" i="3" s="1"/>
  <c r="U5" i="3" s="1"/>
  <c r="U6" i="3" s="1"/>
  <c r="U7" i="3" s="1"/>
  <c r="U8" i="3" s="1"/>
  <c r="U9" i="3" s="1"/>
  <c r="U10" i="3" s="1"/>
  <c r="U11" i="3" s="1"/>
  <c r="U12" i="3" s="1"/>
  <c r="U13" i="3" s="1"/>
  <c r="U14" i="3" s="1"/>
  <c r="U15" i="3" s="1"/>
  <c r="U16" i="3" s="1"/>
  <c r="U17" i="3" s="1"/>
  <c r="U18" i="3" s="1"/>
  <c r="U19" i="3" s="1"/>
  <c r="U20" i="3" s="1"/>
  <c r="U21" i="3" s="1"/>
  <c r="U22" i="3" s="1"/>
  <c r="U23" i="3" s="1"/>
  <c r="U24" i="3" s="1"/>
  <c r="U25" i="3" s="1"/>
  <c r="U26" i="3" s="1"/>
  <c r="U27" i="3" s="1"/>
  <c r="U28" i="3" s="1"/>
  <c r="U29" i="3" s="1"/>
  <c r="U30" i="3" s="1"/>
  <c r="U31" i="3" s="1"/>
  <c r="U32" i="3" s="1"/>
  <c r="U33" i="3" s="1"/>
  <c r="U34" i="3" s="1"/>
  <c r="U35" i="3" s="1"/>
  <c r="U36" i="3" s="1"/>
  <c r="U37" i="3" s="1"/>
  <c r="U38" i="3" s="1"/>
  <c r="U39" i="3" s="1"/>
  <c r="U40" i="3" s="1"/>
  <c r="U41" i="3" s="1"/>
  <c r="U42" i="3" s="1"/>
  <c r="U43" i="3" s="1"/>
  <c r="U44" i="3" s="1"/>
  <c r="U45" i="3" s="1"/>
  <c r="U46" i="3" s="1"/>
  <c r="U47" i="3" s="1"/>
  <c r="U48" i="3" s="1"/>
  <c r="U49" i="3" s="1"/>
  <c r="U50" i="3" s="1"/>
  <c r="U51" i="3" s="1"/>
  <c r="U52" i="3" s="1"/>
  <c r="U53" i="3" s="1"/>
  <c r="U54" i="3" s="1"/>
  <c r="U55" i="3" s="1"/>
  <c r="U56" i="3" s="1"/>
  <c r="U57" i="3" s="1"/>
  <c r="U58" i="3" s="1"/>
  <c r="U59" i="3" s="1"/>
  <c r="U60" i="3" s="1"/>
  <c r="U61" i="3" s="1"/>
  <c r="U62" i="3" s="1"/>
  <c r="U63" i="3" s="1"/>
  <c r="U64" i="3" s="1"/>
  <c r="U65" i="3" s="1"/>
  <c r="U66" i="3" s="1"/>
  <c r="U67" i="3" s="1"/>
  <c r="U68" i="3" s="1"/>
  <c r="U69" i="3" s="1"/>
  <c r="U70" i="3" s="1"/>
  <c r="U71" i="3" s="1"/>
  <c r="U72" i="3" s="1"/>
  <c r="U73" i="3" s="1"/>
  <c r="U74" i="3" s="1"/>
  <c r="U75" i="3" s="1"/>
  <c r="U76" i="3" s="1"/>
  <c r="U77" i="3" s="1"/>
  <c r="U78" i="3" s="1"/>
  <c r="U79" i="3" s="1"/>
  <c r="U80" i="3" s="1"/>
  <c r="U81" i="3" s="1"/>
  <c r="U82" i="3" s="1"/>
  <c r="U83" i="3" s="1"/>
  <c r="U84" i="3" s="1"/>
  <c r="U85" i="3" s="1"/>
  <c r="U86" i="3" s="1"/>
  <c r="U87" i="3" s="1"/>
  <c r="U88" i="3" s="1"/>
  <c r="U89" i="3" s="1"/>
  <c r="U90" i="3" s="1"/>
  <c r="U91" i="3" s="1"/>
  <c r="U92" i="3" s="1"/>
  <c r="U93" i="3" s="1"/>
  <c r="U94" i="3" s="1"/>
  <c r="U95" i="3" s="1"/>
  <c r="U96" i="3" s="1"/>
  <c r="U97" i="3" s="1"/>
  <c r="U98" i="3" s="1"/>
  <c r="U99" i="3" s="1"/>
  <c r="U100" i="3" s="1"/>
  <c r="U101" i="3" s="1"/>
  <c r="U102" i="3" s="1"/>
  <c r="U103" i="3" s="1"/>
  <c r="U104" i="3" s="1"/>
  <c r="U105" i="3" s="1"/>
  <c r="U106" i="3" s="1"/>
  <c r="U107" i="3" s="1"/>
  <c r="U108" i="3" s="1"/>
  <c r="U109" i="3" s="1"/>
  <c r="U110" i="3" s="1"/>
  <c r="U111" i="3" s="1"/>
  <c r="U112" i="3" s="1"/>
  <c r="U113" i="3" s="1"/>
  <c r="U114" i="3" s="1"/>
  <c r="U115" i="3" s="1"/>
  <c r="U116" i="3" s="1"/>
  <c r="U117" i="3" s="1"/>
  <c r="U118" i="3" s="1"/>
  <c r="U119" i="3" s="1"/>
  <c r="U120" i="3" s="1"/>
  <c r="U121" i="3" s="1"/>
  <c r="U122" i="3" s="1"/>
  <c r="U123" i="3" s="1"/>
  <c r="U124" i="3" s="1"/>
  <c r="U125" i="3" s="1"/>
  <c r="U126" i="3" s="1"/>
  <c r="U127" i="3" s="1"/>
  <c r="U128" i="3" s="1"/>
  <c r="U129" i="3" s="1"/>
  <c r="U130" i="3" s="1"/>
  <c r="U131" i="3" s="1"/>
  <c r="U132" i="3" s="1"/>
  <c r="U133" i="3" s="1"/>
  <c r="U134" i="3" s="1"/>
  <c r="U135" i="3" s="1"/>
  <c r="U136" i="3" s="1"/>
  <c r="U137" i="3" s="1"/>
  <c r="U138" i="3" s="1"/>
  <c r="U139" i="3" s="1"/>
  <c r="U140" i="3" s="1"/>
  <c r="U141" i="3" s="1"/>
  <c r="U142" i="3" s="1"/>
  <c r="U143" i="3" s="1"/>
  <c r="U144" i="3" s="1"/>
  <c r="U145" i="3" s="1"/>
  <c r="U146" i="3" s="1"/>
  <c r="U147" i="3" s="1"/>
  <c r="U148" i="3" s="1"/>
  <c r="U149" i="3" s="1"/>
  <c r="U150" i="3" s="1"/>
  <c r="U151" i="3" s="1"/>
  <c r="U152" i="3" s="1"/>
  <c r="U153" i="3" s="1"/>
  <c r="U154" i="3" s="1"/>
  <c r="U155" i="3" s="1"/>
  <c r="U156" i="3" s="1"/>
  <c r="U157" i="3" s="1"/>
  <c r="U158" i="3" s="1"/>
  <c r="U159" i="3" s="1"/>
  <c r="U160" i="3" s="1"/>
  <c r="U161" i="3" s="1"/>
  <c r="U162" i="3" s="1"/>
  <c r="U163" i="3" s="1"/>
  <c r="U164" i="3" s="1"/>
  <c r="U165" i="3" s="1"/>
  <c r="U166" i="3" s="1"/>
  <c r="U167" i="3" s="1"/>
  <c r="U168" i="3" s="1"/>
  <c r="U169" i="3" s="1"/>
  <c r="U170" i="3" s="1"/>
  <c r="U171" i="3" s="1"/>
  <c r="U172" i="3" s="1"/>
  <c r="U173" i="3" s="1"/>
  <c r="U174" i="3" s="1"/>
  <c r="U175" i="3" s="1"/>
  <c r="U176" i="3" s="1"/>
  <c r="U177" i="3" s="1"/>
  <c r="U178" i="3" s="1"/>
  <c r="U179" i="3" s="1"/>
  <c r="U180" i="3" s="1"/>
  <c r="U181" i="3" s="1"/>
  <c r="U182" i="3" s="1"/>
  <c r="U183" i="3" s="1"/>
  <c r="U184" i="3" s="1"/>
  <c r="U185" i="3" s="1"/>
  <c r="U186" i="3" s="1"/>
  <c r="U187" i="3" s="1"/>
  <c r="U188" i="3" s="1"/>
  <c r="U189" i="3" s="1"/>
  <c r="U190" i="3" s="1"/>
  <c r="U191" i="3" s="1"/>
  <c r="U192" i="3" s="1"/>
  <c r="U193" i="3" s="1"/>
  <c r="U194" i="3" s="1"/>
  <c r="U195" i="3" s="1"/>
  <c r="U196" i="3" s="1"/>
  <c r="U197" i="3" s="1"/>
  <c r="U198" i="3" s="1"/>
  <c r="U199" i="3" s="1"/>
  <c r="U200" i="3" s="1"/>
  <c r="U201" i="3" s="1"/>
  <c r="U202" i="3" s="1"/>
  <c r="U203" i="3" s="1"/>
  <c r="U204" i="3" s="1"/>
  <c r="U205" i="3" s="1"/>
  <c r="U206" i="3" s="1"/>
  <c r="U207" i="3" s="1"/>
  <c r="U208" i="3" s="1"/>
  <c r="U209" i="3" s="1"/>
  <c r="U210" i="3" s="1"/>
  <c r="U211" i="3" s="1"/>
  <c r="U212" i="3" s="1"/>
  <c r="U213" i="3" s="1"/>
  <c r="U214" i="3" s="1"/>
  <c r="U215" i="3" s="1"/>
  <c r="U216" i="3" s="1"/>
  <c r="U217" i="3" s="1"/>
  <c r="U218" i="3" s="1"/>
  <c r="U219" i="3" s="1"/>
  <c r="U220" i="3" s="1"/>
  <c r="U221" i="3" s="1"/>
  <c r="U222" i="3" s="1"/>
  <c r="U223" i="3" s="1"/>
  <c r="U224" i="3" s="1"/>
  <c r="U225" i="3" s="1"/>
  <c r="U226" i="3" s="1"/>
  <c r="U227" i="3" s="1"/>
  <c r="U228" i="3" s="1"/>
  <c r="U229" i="3" s="1"/>
  <c r="U230" i="3" s="1"/>
  <c r="U231" i="3" s="1"/>
  <c r="U232" i="3" s="1"/>
  <c r="U233" i="3" s="1"/>
  <c r="U234" i="3" s="1"/>
  <c r="U235" i="3" s="1"/>
  <c r="U236" i="3" s="1"/>
  <c r="U237" i="3" s="1"/>
  <c r="U238" i="3" s="1"/>
  <c r="U239" i="3" s="1"/>
  <c r="U240" i="3" s="1"/>
  <c r="U241" i="3" s="1"/>
  <c r="U242" i="3" s="1"/>
  <c r="U243" i="3" s="1"/>
  <c r="U244" i="3" s="1"/>
  <c r="U245" i="3" s="1"/>
  <c r="U246" i="3" s="1"/>
  <c r="U247" i="3" s="1"/>
  <c r="U248" i="3" s="1"/>
  <c r="U249" i="3" s="1"/>
  <c r="U250" i="3" s="1"/>
  <c r="U251" i="3" s="1"/>
  <c r="U252" i="3" s="1"/>
  <c r="U253" i="3" s="1"/>
  <c r="U254" i="3" s="1"/>
  <c r="U255" i="3" s="1"/>
  <c r="U256" i="3" s="1"/>
  <c r="U257" i="3" s="1"/>
  <c r="U258" i="3" s="1"/>
  <c r="U259" i="3" s="1"/>
  <c r="U260" i="3" s="1"/>
  <c r="U261" i="3" s="1"/>
  <c r="U262" i="3" s="1"/>
  <c r="U263" i="3" s="1"/>
  <c r="U264" i="3" s="1"/>
  <c r="U265" i="3" s="1"/>
  <c r="U266" i="3" s="1"/>
  <c r="U267" i="3" s="1"/>
  <c r="U268" i="3" s="1"/>
  <c r="U269" i="3" s="1"/>
  <c r="U270" i="3" s="1"/>
  <c r="U271" i="3" s="1"/>
  <c r="U272" i="3" s="1"/>
  <c r="U273" i="3" s="1"/>
  <c r="U274" i="3" s="1"/>
  <c r="U275" i="3" s="1"/>
  <c r="U276" i="3" s="1"/>
  <c r="U277" i="3" s="1"/>
  <c r="U278" i="3" s="1"/>
  <c r="U279" i="3" s="1"/>
  <c r="U280" i="3" s="1"/>
  <c r="U281" i="3" s="1"/>
  <c r="U282" i="3" s="1"/>
  <c r="U283" i="3" s="1"/>
  <c r="U284" i="3" s="1"/>
  <c r="U285" i="3" s="1"/>
  <c r="U286" i="3" s="1"/>
  <c r="U287" i="3" s="1"/>
  <c r="U288" i="3" s="1"/>
  <c r="U289" i="3" s="1"/>
  <c r="U290" i="3" s="1"/>
  <c r="U291" i="3" s="1"/>
  <c r="U292" i="3" s="1"/>
  <c r="U293" i="3" s="1"/>
  <c r="U294" i="3" s="1"/>
  <c r="U295" i="3" s="1"/>
  <c r="U296" i="3" s="1"/>
  <c r="U297" i="3" s="1"/>
  <c r="U298" i="3" s="1"/>
  <c r="U299" i="3" s="1"/>
  <c r="U300" i="3" s="1"/>
  <c r="U301" i="3" s="1"/>
  <c r="U302" i="3" s="1"/>
  <c r="U303" i="3" s="1"/>
  <c r="U304" i="3" s="1"/>
  <c r="U305" i="3" s="1"/>
  <c r="U306" i="3" s="1"/>
  <c r="U307" i="3" s="1"/>
  <c r="U308" i="3" s="1"/>
  <c r="U309" i="3" s="1"/>
  <c r="U310" i="3" s="1"/>
  <c r="U311" i="3" s="1"/>
  <c r="U312" i="3" s="1"/>
  <c r="U313" i="3" s="1"/>
  <c r="U314" i="3" s="1"/>
  <c r="U315" i="3" s="1"/>
  <c r="U316" i="3" s="1"/>
  <c r="U317" i="3" s="1"/>
  <c r="U318" i="3" s="1"/>
  <c r="U319" i="3" s="1"/>
  <c r="U320" i="3" s="1"/>
  <c r="U321" i="3" s="1"/>
  <c r="U322" i="3" s="1"/>
  <c r="U323" i="3" s="1"/>
  <c r="U324" i="3" s="1"/>
  <c r="U325" i="3" s="1"/>
  <c r="U326" i="3" s="1"/>
  <c r="U327" i="3" s="1"/>
  <c r="U328" i="3" s="1"/>
  <c r="U329" i="3" s="1"/>
  <c r="U330" i="3" s="1"/>
  <c r="U331" i="3" s="1"/>
  <c r="U332" i="3" s="1"/>
  <c r="U333" i="3" s="1"/>
  <c r="U334" i="3" s="1"/>
  <c r="U335" i="3" s="1"/>
  <c r="U336" i="3" s="1"/>
  <c r="U337" i="3" s="1"/>
  <c r="U338" i="3" s="1"/>
  <c r="U339" i="3" s="1"/>
  <c r="U340" i="3" s="1"/>
  <c r="U341" i="3" s="1"/>
  <c r="U342" i="3" s="1"/>
  <c r="U343" i="3" s="1"/>
  <c r="U344" i="3" s="1"/>
  <c r="U345" i="3" s="1"/>
  <c r="U346" i="3" s="1"/>
  <c r="U347" i="3" s="1"/>
  <c r="U348" i="3" s="1"/>
  <c r="U349" i="3" s="1"/>
  <c r="U350" i="3" s="1"/>
  <c r="U351" i="3" s="1"/>
  <c r="U352" i="3" s="1"/>
  <c r="U353" i="3" s="1"/>
  <c r="U354" i="3" s="1"/>
  <c r="U355" i="3" s="1"/>
  <c r="U356" i="3" s="1"/>
  <c r="U357" i="3" s="1"/>
  <c r="U358" i="3" s="1"/>
  <c r="U359" i="3" s="1"/>
  <c r="U360" i="3" s="1"/>
  <c r="U361" i="3" s="1"/>
  <c r="U362" i="3" s="1"/>
  <c r="U363" i="3" s="1"/>
  <c r="U364" i="3" s="1"/>
  <c r="U365" i="3" s="1"/>
  <c r="U366" i="3" s="1"/>
  <c r="U367" i="3" s="1"/>
  <c r="U368" i="3" s="1"/>
  <c r="U369" i="3" s="1"/>
  <c r="U370" i="3" s="1"/>
  <c r="U371" i="3" s="1"/>
  <c r="U372" i="3" s="1"/>
  <c r="U373" i="3" s="1"/>
  <c r="U374" i="3" s="1"/>
  <c r="U375" i="3" s="1"/>
  <c r="U376" i="3" s="1"/>
  <c r="U377" i="3" s="1"/>
  <c r="U378" i="3" s="1"/>
  <c r="U379" i="3" s="1"/>
  <c r="U380" i="3" s="1"/>
  <c r="U381" i="3" s="1"/>
  <c r="U382" i="3" s="1"/>
  <c r="U383" i="3" s="1"/>
  <c r="U384" i="3" s="1"/>
  <c r="U385" i="3" s="1"/>
  <c r="U386" i="3" s="1"/>
  <c r="U387" i="3" s="1"/>
  <c r="U388" i="3" s="1"/>
  <c r="U389" i="3" s="1"/>
  <c r="U390" i="3" s="1"/>
  <c r="U391" i="3" s="1"/>
  <c r="U392" i="3" s="1"/>
  <c r="U393" i="3" s="1"/>
  <c r="U394" i="3" s="1"/>
  <c r="U395" i="3" s="1"/>
  <c r="U396" i="3" s="1"/>
  <c r="U397" i="3" s="1"/>
  <c r="U398" i="3" s="1"/>
  <c r="U399" i="3" s="1"/>
  <c r="U400" i="3" s="1"/>
  <c r="U401" i="3" s="1"/>
  <c r="U402" i="3" s="1"/>
  <c r="U403" i="3" s="1"/>
  <c r="U404" i="3" s="1"/>
  <c r="U405" i="3" s="1"/>
  <c r="U406" i="3" s="1"/>
  <c r="U407" i="3" s="1"/>
  <c r="U408" i="3" s="1"/>
  <c r="U409" i="3" s="1"/>
  <c r="U410" i="3" s="1"/>
  <c r="U411" i="3" s="1"/>
  <c r="U412" i="3" s="1"/>
  <c r="U413" i="3" s="1"/>
  <c r="U414" i="3" s="1"/>
  <c r="U415" i="3" s="1"/>
  <c r="U416" i="3" s="1"/>
  <c r="U417" i="3" s="1"/>
  <c r="U418" i="3" s="1"/>
  <c r="U419" i="3" s="1"/>
  <c r="U420" i="3" s="1"/>
  <c r="U421" i="3" s="1"/>
  <c r="U422" i="3" s="1"/>
  <c r="U423" i="3" s="1"/>
  <c r="U424" i="3" s="1"/>
  <c r="U425" i="3" s="1"/>
  <c r="U426" i="3" s="1"/>
  <c r="U427" i="3" s="1"/>
  <c r="U428" i="3" s="1"/>
  <c r="U429" i="3" s="1"/>
  <c r="U430" i="3" s="1"/>
  <c r="U431" i="3" s="1"/>
  <c r="U432" i="3" s="1"/>
  <c r="U433" i="3" s="1"/>
  <c r="U434" i="3" s="1"/>
  <c r="U435" i="3" s="1"/>
  <c r="U436" i="3" s="1"/>
  <c r="U437" i="3" s="1"/>
  <c r="U438" i="3" s="1"/>
  <c r="U439" i="3" s="1"/>
  <c r="U440" i="3" s="1"/>
  <c r="U441" i="3" s="1"/>
  <c r="U442" i="3" s="1"/>
  <c r="U443" i="3" s="1"/>
  <c r="U444" i="3" s="1"/>
  <c r="U445" i="3" s="1"/>
  <c r="U446" i="3" s="1"/>
  <c r="U447" i="3" s="1"/>
  <c r="U448" i="3" s="1"/>
  <c r="U449" i="3" s="1"/>
  <c r="U450" i="3" s="1"/>
  <c r="U451" i="3" s="1"/>
  <c r="U452" i="3" s="1"/>
  <c r="U453" i="3" s="1"/>
  <c r="U454" i="3" s="1"/>
  <c r="U455" i="3" s="1"/>
  <c r="U456" i="3" s="1"/>
  <c r="U457" i="3" s="1"/>
  <c r="U458" i="3" s="1"/>
  <c r="U459" i="3" s="1"/>
  <c r="U460" i="3" s="1"/>
  <c r="U461" i="3" s="1"/>
  <c r="U462" i="3" s="1"/>
  <c r="U463" i="3" s="1"/>
  <c r="U464" i="3" s="1"/>
  <c r="U465" i="3" s="1"/>
  <c r="U466" i="3" s="1"/>
  <c r="U467" i="3" s="1"/>
  <c r="U468" i="3" s="1"/>
  <c r="U469" i="3" s="1"/>
  <c r="U470" i="3" s="1"/>
  <c r="U471" i="3" s="1"/>
  <c r="U472" i="3" s="1"/>
  <c r="U473" i="3" s="1"/>
  <c r="U474" i="3" s="1"/>
  <c r="U475" i="3" s="1"/>
  <c r="U476" i="3" s="1"/>
  <c r="U477" i="3" s="1"/>
  <c r="U478" i="3" s="1"/>
  <c r="U479" i="3" s="1"/>
  <c r="U480" i="3" s="1"/>
  <c r="U481" i="3" s="1"/>
  <c r="U482" i="3" s="1"/>
  <c r="U483" i="3" s="1"/>
  <c r="U484" i="3" s="1"/>
  <c r="U485" i="3" s="1"/>
  <c r="U486" i="3" s="1"/>
  <c r="U487" i="3" s="1"/>
  <c r="U488" i="3" s="1"/>
  <c r="U489" i="3" s="1"/>
  <c r="U490" i="3" s="1"/>
  <c r="U491" i="3" s="1"/>
  <c r="U492" i="3" s="1"/>
  <c r="U493" i="3" s="1"/>
  <c r="U494" i="3" s="1"/>
  <c r="U495" i="3" s="1"/>
  <c r="U496" i="3" s="1"/>
  <c r="U497" i="3" s="1"/>
  <c r="U498" i="3" s="1"/>
  <c r="U499" i="3" s="1"/>
  <c r="U500" i="3" s="1"/>
  <c r="U501" i="3" s="1"/>
  <c r="U502" i="3" s="1"/>
  <c r="U503" i="3" s="1"/>
  <c r="U504" i="3" s="1"/>
  <c r="U505" i="3" s="1"/>
  <c r="U506" i="3" s="1"/>
  <c r="U507" i="3" s="1"/>
  <c r="U508" i="3" s="1"/>
  <c r="U509" i="3" s="1"/>
  <c r="U510" i="3" s="1"/>
  <c r="U511" i="3" s="1"/>
  <c r="U512" i="3" s="1"/>
  <c r="U513" i="3" s="1"/>
  <c r="U514" i="3" s="1"/>
  <c r="U515" i="3" s="1"/>
  <c r="U516" i="3" s="1"/>
  <c r="U517" i="3" s="1"/>
  <c r="U518" i="3" s="1"/>
  <c r="U519" i="3" s="1"/>
  <c r="U520" i="3" s="1"/>
  <c r="U521" i="3" s="1"/>
  <c r="U522" i="3" s="1"/>
  <c r="U523" i="3" s="1"/>
  <c r="U524" i="3" s="1"/>
  <c r="U525" i="3" s="1"/>
  <c r="U526" i="3" s="1"/>
  <c r="U527" i="3" s="1"/>
  <c r="U528" i="3" s="1"/>
  <c r="U529" i="3" s="1"/>
  <c r="U530" i="3" s="1"/>
  <c r="U531" i="3" s="1"/>
  <c r="U532" i="3" s="1"/>
  <c r="U533" i="3" s="1"/>
  <c r="U534" i="3" s="1"/>
  <c r="U535" i="3" s="1"/>
  <c r="U536" i="3" s="1"/>
  <c r="U537" i="3" s="1"/>
  <c r="U538" i="3" s="1"/>
  <c r="U539" i="3" s="1"/>
  <c r="U540" i="3" s="1"/>
  <c r="U541" i="3" s="1"/>
  <c r="U542" i="3" s="1"/>
  <c r="U543" i="3" s="1"/>
  <c r="U544" i="3" s="1"/>
  <c r="U545" i="3" s="1"/>
  <c r="U546" i="3" s="1"/>
  <c r="U547" i="3" s="1"/>
  <c r="U548" i="3" s="1"/>
  <c r="U549" i="3" s="1"/>
  <c r="U550" i="3" s="1"/>
  <c r="U551" i="3" s="1"/>
  <c r="U552" i="3" s="1"/>
  <c r="U553" i="3" s="1"/>
  <c r="U554" i="3" s="1"/>
  <c r="U555" i="3" s="1"/>
  <c r="U556" i="3" s="1"/>
  <c r="U557" i="3" s="1"/>
  <c r="U558" i="3" s="1"/>
  <c r="U559" i="3" s="1"/>
  <c r="U560" i="3" s="1"/>
  <c r="U561" i="3" s="1"/>
  <c r="U562" i="3" s="1"/>
  <c r="U563" i="3" s="1"/>
  <c r="U564" i="3" s="1"/>
  <c r="U565" i="3" s="1"/>
  <c r="U566" i="3" s="1"/>
  <c r="U567" i="3" s="1"/>
  <c r="U568" i="3" s="1"/>
  <c r="U569" i="3" s="1"/>
  <c r="U570" i="3" s="1"/>
  <c r="U571" i="3" s="1"/>
  <c r="U572" i="3" s="1"/>
  <c r="U573" i="3" s="1"/>
  <c r="U574" i="3" s="1"/>
  <c r="U575" i="3" s="1"/>
  <c r="U576" i="3" s="1"/>
  <c r="U577" i="3" s="1"/>
  <c r="U578" i="3" s="1"/>
  <c r="U579" i="3" s="1"/>
  <c r="U580" i="3" s="1"/>
  <c r="U581" i="3" s="1"/>
  <c r="U582" i="3" s="1"/>
  <c r="U583" i="3" s="1"/>
  <c r="U584" i="3" s="1"/>
  <c r="U585" i="3" s="1"/>
  <c r="U586" i="3" s="1"/>
  <c r="U587" i="3" s="1"/>
  <c r="U588" i="3" s="1"/>
  <c r="U589" i="3" s="1"/>
  <c r="U590" i="3" s="1"/>
  <c r="U591" i="3" s="1"/>
  <c r="U592" i="3" s="1"/>
  <c r="U593" i="3" s="1"/>
  <c r="U594" i="3" s="1"/>
  <c r="U595" i="3" s="1"/>
  <c r="U596" i="3" s="1"/>
  <c r="U597" i="3" s="1"/>
  <c r="U598" i="3" s="1"/>
  <c r="U599" i="3" s="1"/>
  <c r="U600" i="3" s="1"/>
  <c r="U601" i="3" s="1"/>
  <c r="U602" i="3" s="1"/>
  <c r="U603" i="3" s="1"/>
  <c r="U604" i="3" s="1"/>
  <c r="U605" i="3" s="1"/>
  <c r="U606" i="3" s="1"/>
  <c r="U607" i="3" s="1"/>
  <c r="U608" i="3" s="1"/>
  <c r="U609" i="3" s="1"/>
  <c r="U610" i="3" s="1"/>
  <c r="U611" i="3" s="1"/>
  <c r="U612" i="3" s="1"/>
  <c r="U613" i="3" s="1"/>
  <c r="U614" i="3" s="1"/>
  <c r="U615" i="3" s="1"/>
  <c r="U616" i="3" s="1"/>
  <c r="U617" i="3" s="1"/>
  <c r="U618" i="3" s="1"/>
  <c r="U619" i="3" s="1"/>
  <c r="U620" i="3" s="1"/>
  <c r="U621" i="3" s="1"/>
  <c r="U622" i="3" s="1"/>
  <c r="U623" i="3" s="1"/>
  <c r="U624" i="3" s="1"/>
  <c r="U625" i="3" s="1"/>
  <c r="U626" i="3" s="1"/>
  <c r="U627" i="3" s="1"/>
  <c r="U628" i="3" s="1"/>
  <c r="U629" i="3" s="1"/>
  <c r="U630" i="3" s="1"/>
  <c r="U631" i="3" s="1"/>
  <c r="U632" i="3" s="1"/>
  <c r="U633" i="3" s="1"/>
  <c r="U634" i="3" s="1"/>
  <c r="U635" i="3" s="1"/>
  <c r="U636" i="3" s="1"/>
  <c r="U637" i="3" s="1"/>
  <c r="U638" i="3" s="1"/>
  <c r="U639" i="3" s="1"/>
  <c r="U640" i="3" s="1"/>
  <c r="U641" i="3" s="1"/>
  <c r="U642" i="3" s="1"/>
  <c r="U643" i="3" s="1"/>
  <c r="U644" i="3" s="1"/>
  <c r="U645" i="3" s="1"/>
  <c r="U646" i="3" s="1"/>
  <c r="U647" i="3" s="1"/>
  <c r="U648" i="3" s="1"/>
  <c r="U649" i="3" s="1"/>
  <c r="U650" i="3" s="1"/>
  <c r="U651" i="3" s="1"/>
  <c r="U652" i="3" s="1"/>
  <c r="U653" i="3" s="1"/>
  <c r="U654" i="3" s="1"/>
  <c r="U655" i="3" s="1"/>
  <c r="U656" i="3" s="1"/>
  <c r="U657" i="3" s="1"/>
  <c r="U658" i="3" s="1"/>
  <c r="U659" i="3" s="1"/>
  <c r="U660" i="3" s="1"/>
  <c r="U661" i="3" s="1"/>
  <c r="U662" i="3" s="1"/>
  <c r="U663" i="3" s="1"/>
  <c r="U664" i="3" s="1"/>
  <c r="U665" i="3" s="1"/>
  <c r="U666" i="3" s="1"/>
  <c r="U667" i="3" s="1"/>
  <c r="U668" i="3" s="1"/>
  <c r="U669" i="3" s="1"/>
  <c r="U670" i="3" s="1"/>
  <c r="U671" i="3" s="1"/>
  <c r="U672" i="3" s="1"/>
  <c r="U673" i="3" s="1"/>
  <c r="U674" i="3" s="1"/>
  <c r="U675" i="3" s="1"/>
  <c r="U676" i="3" s="1"/>
  <c r="U677" i="3" s="1"/>
  <c r="U678" i="3" s="1"/>
  <c r="U679" i="3" s="1"/>
  <c r="U680" i="3" s="1"/>
  <c r="U681" i="3" s="1"/>
  <c r="U682" i="3" s="1"/>
  <c r="U683" i="3" s="1"/>
  <c r="U684" i="3" s="1"/>
  <c r="U685" i="3" s="1"/>
  <c r="U686" i="3" s="1"/>
  <c r="U687" i="3" s="1"/>
  <c r="U688" i="3" s="1"/>
  <c r="U689" i="3" s="1"/>
  <c r="U690" i="3" s="1"/>
  <c r="U691" i="3" s="1"/>
  <c r="U692" i="3" s="1"/>
  <c r="U693" i="3" s="1"/>
  <c r="U694" i="3" s="1"/>
  <c r="U695" i="3" s="1"/>
  <c r="U696" i="3" s="1"/>
  <c r="U697" i="3" s="1"/>
  <c r="U698" i="3" s="1"/>
  <c r="U699" i="3" s="1"/>
  <c r="U700" i="3" s="1"/>
  <c r="U701" i="3" s="1"/>
  <c r="U702" i="3" s="1"/>
  <c r="U703" i="3" s="1"/>
  <c r="U704" i="3" s="1"/>
  <c r="U705" i="3" s="1"/>
  <c r="U706" i="3" s="1"/>
  <c r="U707" i="3" s="1"/>
  <c r="U708" i="3" s="1"/>
  <c r="U709" i="3" s="1"/>
  <c r="U710" i="3" s="1"/>
  <c r="U711" i="3" s="1"/>
  <c r="U712" i="3" s="1"/>
  <c r="U713" i="3" s="1"/>
  <c r="U714" i="3" s="1"/>
  <c r="U715" i="3" s="1"/>
  <c r="U716" i="3" s="1"/>
  <c r="U717" i="3" s="1"/>
  <c r="U718" i="3" s="1"/>
  <c r="U719" i="3" s="1"/>
  <c r="U720" i="3" s="1"/>
  <c r="U721" i="3" s="1"/>
  <c r="U722" i="3" s="1"/>
  <c r="U723" i="3" s="1"/>
  <c r="U724" i="3" s="1"/>
  <c r="U725" i="3" s="1"/>
  <c r="U726" i="3" s="1"/>
  <c r="U727" i="3" s="1"/>
  <c r="U728" i="3" s="1"/>
  <c r="U729" i="3" s="1"/>
  <c r="U730" i="3" s="1"/>
  <c r="U731" i="3" s="1"/>
  <c r="U732" i="3" s="1"/>
  <c r="U733" i="3" s="1"/>
  <c r="U734" i="3" s="1"/>
  <c r="U735" i="3" s="1"/>
  <c r="U736" i="3" s="1"/>
  <c r="U737" i="3" s="1"/>
  <c r="U738" i="3" s="1"/>
  <c r="U739" i="3" s="1"/>
  <c r="U740" i="3" s="1"/>
  <c r="U741" i="3" s="1"/>
  <c r="U742" i="3" s="1"/>
  <c r="U743" i="3" s="1"/>
  <c r="U744" i="3" s="1"/>
  <c r="U745" i="3" s="1"/>
  <c r="U746" i="3" s="1"/>
  <c r="U747" i="3" s="1"/>
  <c r="U748" i="3" s="1"/>
  <c r="U749" i="3" s="1"/>
  <c r="U750" i="3" s="1"/>
  <c r="U751" i="3" s="1"/>
  <c r="U752" i="3" s="1"/>
  <c r="U753" i="3" s="1"/>
  <c r="U754" i="3" s="1"/>
  <c r="U755" i="3" s="1"/>
  <c r="U756" i="3" s="1"/>
  <c r="U757" i="3" s="1"/>
  <c r="U758" i="3" s="1"/>
  <c r="U759" i="3" s="1"/>
  <c r="U760" i="3" s="1"/>
  <c r="U761" i="3" s="1"/>
  <c r="U762" i="3" s="1"/>
  <c r="U763" i="3" s="1"/>
  <c r="U764" i="3" s="1"/>
  <c r="U765" i="3" s="1"/>
  <c r="U766" i="3" s="1"/>
  <c r="U767" i="3" s="1"/>
  <c r="U768" i="3" s="1"/>
  <c r="U769" i="3" s="1"/>
  <c r="U770" i="3" s="1"/>
  <c r="U771" i="3" s="1"/>
  <c r="U772" i="3" s="1"/>
  <c r="U773" i="3" s="1"/>
  <c r="U774" i="3" s="1"/>
  <c r="U775" i="3" s="1"/>
  <c r="U776" i="3" s="1"/>
  <c r="U777" i="3" s="1"/>
  <c r="U778" i="3" s="1"/>
  <c r="U779" i="3" s="1"/>
  <c r="U780" i="3" s="1"/>
  <c r="U781" i="3" s="1"/>
  <c r="U782" i="3" s="1"/>
  <c r="U783" i="3" s="1"/>
  <c r="U784" i="3" s="1"/>
  <c r="U785" i="3" s="1"/>
  <c r="U786" i="3" s="1"/>
  <c r="U787" i="3" s="1"/>
  <c r="U788" i="3" s="1"/>
  <c r="U789" i="3" s="1"/>
  <c r="U790" i="3" s="1"/>
  <c r="U791" i="3" s="1"/>
  <c r="U792" i="3" s="1"/>
  <c r="U793" i="3" s="1"/>
  <c r="U794" i="3" s="1"/>
  <c r="U795" i="3" s="1"/>
  <c r="U796" i="3" s="1"/>
  <c r="U797" i="3" s="1"/>
  <c r="U798" i="3" s="1"/>
  <c r="U799" i="3" s="1"/>
  <c r="U800" i="3" s="1"/>
  <c r="U801" i="3" s="1"/>
  <c r="U802" i="3" s="1"/>
  <c r="U803" i="3" s="1"/>
  <c r="U804" i="3" s="1"/>
  <c r="U805" i="3" s="1"/>
  <c r="U806" i="3" s="1"/>
  <c r="U807" i="3" s="1"/>
  <c r="U808" i="3" s="1"/>
  <c r="U809" i="3" s="1"/>
  <c r="U810" i="3" s="1"/>
  <c r="U811" i="3" s="1"/>
  <c r="U812" i="3" s="1"/>
  <c r="U813" i="3" s="1"/>
  <c r="U814" i="3" s="1"/>
  <c r="U815" i="3" s="1"/>
  <c r="U816" i="3" s="1"/>
  <c r="U817" i="3" s="1"/>
  <c r="U818" i="3" s="1"/>
  <c r="U819" i="3" s="1"/>
  <c r="U820" i="3" s="1"/>
  <c r="U821" i="3" s="1"/>
  <c r="U822" i="3" s="1"/>
  <c r="U823" i="3" s="1"/>
  <c r="U824" i="3" s="1"/>
  <c r="U825" i="3" s="1"/>
  <c r="U826" i="3" s="1"/>
  <c r="U827" i="3" s="1"/>
  <c r="U828" i="3" s="1"/>
  <c r="U829" i="3" s="1"/>
  <c r="U830" i="3" s="1"/>
  <c r="U831" i="3" s="1"/>
  <c r="U832" i="3" s="1"/>
  <c r="U833" i="3" s="1"/>
  <c r="U834" i="3" s="1"/>
  <c r="U835" i="3" s="1"/>
  <c r="U836" i="3" s="1"/>
  <c r="U837" i="3" s="1"/>
  <c r="U838" i="3" s="1"/>
  <c r="U839" i="3" s="1"/>
  <c r="U840" i="3" s="1"/>
  <c r="U841" i="3" s="1"/>
  <c r="U842" i="3" s="1"/>
  <c r="U843" i="3" s="1"/>
  <c r="U844" i="3" s="1"/>
  <c r="U845" i="3" s="1"/>
  <c r="U846" i="3" s="1"/>
  <c r="U847" i="3" s="1"/>
  <c r="U848" i="3" s="1"/>
  <c r="U849" i="3" s="1"/>
  <c r="U850" i="3" s="1"/>
  <c r="U851" i="3" s="1"/>
  <c r="U852" i="3" s="1"/>
  <c r="U853" i="3" s="1"/>
  <c r="U854" i="3" s="1"/>
  <c r="U855" i="3" s="1"/>
  <c r="U856" i="3" s="1"/>
  <c r="U857" i="3" s="1"/>
  <c r="U858" i="3" s="1"/>
  <c r="U859" i="3" s="1"/>
  <c r="U860" i="3" s="1"/>
  <c r="U861" i="3" s="1"/>
  <c r="U862" i="3" s="1"/>
  <c r="U863" i="3" s="1"/>
  <c r="U864" i="3" s="1"/>
  <c r="U865" i="3" s="1"/>
  <c r="U866" i="3" s="1"/>
  <c r="U867" i="3" s="1"/>
  <c r="U868" i="3" s="1"/>
  <c r="U869" i="3" s="1"/>
  <c r="U870" i="3" s="1"/>
  <c r="U871" i="3" s="1"/>
  <c r="U872" i="3" s="1"/>
  <c r="U873" i="3" s="1"/>
  <c r="U874" i="3" s="1"/>
  <c r="U875" i="3" s="1"/>
  <c r="U876" i="3" s="1"/>
  <c r="U877" i="3" s="1"/>
  <c r="U878" i="3" s="1"/>
  <c r="U879" i="3" s="1"/>
  <c r="U880" i="3" s="1"/>
  <c r="U881" i="3" s="1"/>
  <c r="U882" i="3" s="1"/>
  <c r="U883" i="3" s="1"/>
  <c r="U884" i="3" s="1"/>
  <c r="U885" i="3" s="1"/>
  <c r="U886" i="3" s="1"/>
  <c r="U887" i="3" s="1"/>
  <c r="U888" i="3" s="1"/>
  <c r="U889" i="3" s="1"/>
  <c r="U890" i="3" s="1"/>
  <c r="U891" i="3" s="1"/>
  <c r="U892" i="3" s="1"/>
  <c r="U893" i="3" s="1"/>
  <c r="U894" i="3" s="1"/>
  <c r="U895" i="3" s="1"/>
  <c r="U896" i="3" s="1"/>
  <c r="U897" i="3" s="1"/>
  <c r="U898" i="3" s="1"/>
  <c r="U899" i="3" s="1"/>
  <c r="U900" i="3" s="1"/>
  <c r="U901" i="3" s="1"/>
  <c r="U902" i="3" s="1"/>
  <c r="U903" i="3" s="1"/>
  <c r="U904" i="3" s="1"/>
  <c r="U905" i="3" s="1"/>
  <c r="U906" i="3" s="1"/>
  <c r="U907" i="3" s="1"/>
  <c r="U908" i="3" s="1"/>
  <c r="U909" i="3" s="1"/>
  <c r="U910" i="3" s="1"/>
  <c r="U911" i="3" s="1"/>
  <c r="U912" i="3" s="1"/>
  <c r="U913" i="3" s="1"/>
  <c r="U914" i="3" s="1"/>
  <c r="U915" i="3" s="1"/>
  <c r="U916" i="3" s="1"/>
  <c r="U917" i="3" s="1"/>
  <c r="U918" i="3" s="1"/>
  <c r="U919" i="3" s="1"/>
  <c r="U920" i="3" s="1"/>
  <c r="U921" i="3" s="1"/>
  <c r="U922" i="3" s="1"/>
  <c r="U923" i="3" s="1"/>
  <c r="U924" i="3" s="1"/>
  <c r="U925" i="3" s="1"/>
  <c r="U926" i="3" s="1"/>
  <c r="U927" i="3" s="1"/>
  <c r="U928" i="3" s="1"/>
  <c r="U929" i="3" s="1"/>
  <c r="U930" i="3" s="1"/>
  <c r="U931" i="3" s="1"/>
  <c r="U932" i="3" s="1"/>
  <c r="U933" i="3" s="1"/>
  <c r="U934" i="3" s="1"/>
  <c r="U935" i="3" s="1"/>
  <c r="U936" i="3" s="1"/>
  <c r="U937" i="3" s="1"/>
  <c r="U938" i="3" s="1"/>
  <c r="U939" i="3" s="1"/>
  <c r="U940" i="3" s="1"/>
  <c r="U941" i="3" s="1"/>
  <c r="U942" i="3" s="1"/>
  <c r="U943" i="3" s="1"/>
  <c r="U944" i="3" s="1"/>
  <c r="U945" i="3" s="1"/>
  <c r="U946" i="3" s="1"/>
  <c r="U947" i="3" s="1"/>
  <c r="U948" i="3" s="1"/>
  <c r="U949" i="3" s="1"/>
  <c r="U950" i="3" s="1"/>
  <c r="U951" i="3" s="1"/>
  <c r="U952" i="3" s="1"/>
  <c r="U953" i="3" s="1"/>
  <c r="U954" i="3" s="1"/>
  <c r="U955" i="3" s="1"/>
  <c r="U956" i="3" s="1"/>
  <c r="U957" i="3" s="1"/>
  <c r="U958" i="3" s="1"/>
  <c r="U959" i="3" s="1"/>
  <c r="U960" i="3" s="1"/>
  <c r="U961" i="3" s="1"/>
  <c r="U962" i="3" s="1"/>
  <c r="U963" i="3" s="1"/>
  <c r="U964" i="3" s="1"/>
  <c r="U965" i="3" s="1"/>
  <c r="U966" i="3" s="1"/>
  <c r="U967" i="3" s="1"/>
  <c r="U968" i="3" s="1"/>
  <c r="U969" i="3" s="1"/>
  <c r="U970" i="3" s="1"/>
  <c r="U971" i="3" s="1"/>
  <c r="U972" i="3" s="1"/>
  <c r="U973" i="3" s="1"/>
  <c r="U974" i="3" s="1"/>
  <c r="U975" i="3" s="1"/>
  <c r="U976" i="3" s="1"/>
  <c r="U977" i="3" s="1"/>
  <c r="U978" i="3" s="1"/>
  <c r="U979" i="3" s="1"/>
  <c r="U980" i="3" s="1"/>
  <c r="U981" i="3" s="1"/>
  <c r="U982" i="3" s="1"/>
  <c r="U983" i="3" s="1"/>
  <c r="U984" i="3" s="1"/>
  <c r="U985" i="3" s="1"/>
  <c r="U986" i="3" s="1"/>
  <c r="U987" i="3" s="1"/>
  <c r="U988" i="3" s="1"/>
  <c r="U989" i="3" s="1"/>
  <c r="U990" i="3" s="1"/>
  <c r="U991" i="3" s="1"/>
  <c r="U992" i="3" s="1"/>
  <c r="U993" i="3" s="1"/>
  <c r="U994" i="3" s="1"/>
  <c r="U995" i="3" s="1"/>
  <c r="B8" i="2" s="1"/>
  <c r="A8" i="2" s="1"/>
</calcChain>
</file>

<file path=xl/sharedStrings.xml><?xml version="1.0" encoding="utf-8"?>
<sst xmlns="http://schemas.openxmlformats.org/spreadsheetml/2006/main" count="348" uniqueCount="158">
  <si>
    <t>Информация о реализуемых и планируемых к реализации на территории РФ инвестиционных проектах в сфере АПК</t>
  </si>
  <si>
    <t>Тип проекта</t>
  </si>
  <si>
    <t>Стадия проекта</t>
  </si>
  <si>
    <t>По состоянию на:</t>
  </si>
  <si>
    <t>создание нового</t>
  </si>
  <si>
    <t>идея</t>
  </si>
  <si>
    <t>№
п/п</t>
  </si>
  <si>
    <t>Содержание проекта
(подробно)</t>
  </si>
  <si>
    <t>Организация-инициатор проекта</t>
  </si>
  <si>
    <t>Материнская компания по отношению к инициатору проекта 
(при наличии)</t>
  </si>
  <si>
    <t>Фактическое местоположение объекта</t>
  </si>
  <si>
    <t>Тип проекта
(выбрать из списка)</t>
  </si>
  <si>
    <t>Стадия проекта
(выбрать из списка)</t>
  </si>
  <si>
    <t>Общее направление деятельности
(выбрать из списка)</t>
  </si>
  <si>
    <t>Дата начала реализации проекта
(в формате ММ.ГГГГ)</t>
  </si>
  <si>
    <t>Дата ввода объекта в эксплуатацию
(в формате ММ.ГГГГ)</t>
  </si>
  <si>
    <t>Планируемая дата выхода на проектную мощность
(в формате ММ.ГГГГ)</t>
  </si>
  <si>
    <t>Количество созданных рабочих мест, шт.</t>
  </si>
  <si>
    <t>Единица измерения мощности
(выбрать из списка)</t>
  </si>
  <si>
    <t>Годовая мощность инвестиционного проекта</t>
  </si>
  <si>
    <t>Планируемый годовой объём экспортных поставок после выхода на проектную мощность</t>
  </si>
  <si>
    <t>Основной банк-кредитор</t>
  </si>
  <si>
    <t>Объем финансирования 
инвестиционного проекта, руб.</t>
  </si>
  <si>
    <t>Комментарий</t>
  </si>
  <si>
    <t>модернизация</t>
  </si>
  <si>
    <t>проектная стадия</t>
  </si>
  <si>
    <t>наименование</t>
  </si>
  <si>
    <t>ИНН</t>
  </si>
  <si>
    <t>контактные данные</t>
  </si>
  <si>
    <t>индекс</t>
  </si>
  <si>
    <t>адрес</t>
  </si>
  <si>
    <t>действующая 
(для модернизации)</t>
  </si>
  <si>
    <t>планируемая (проектная)</t>
  </si>
  <si>
    <t>единица измерения
(выбрать из списка)</t>
  </si>
  <si>
    <t>в натуральном выражении</t>
  </si>
  <si>
    <t>в долларах США</t>
  </si>
  <si>
    <t>объем кредита от основного банка-кредитора, руб.</t>
  </si>
  <si>
    <t>всего</t>
  </si>
  <si>
    <t>в т.ч. собственные средства</t>
  </si>
  <si>
    <t>в т.ч. заёмные средства</t>
  </si>
  <si>
    <t>реализация</t>
  </si>
  <si>
    <t>Общее направление деятельности (нужен для созависимых списков)</t>
  </si>
  <si>
    <t>Общее направление деятельности</t>
  </si>
  <si>
    <t>Единицы измерения в выпадающем списке</t>
  </si>
  <si>
    <t>единица измерения</t>
  </si>
  <si>
    <t>Аквакультура (рыбоводство)</t>
  </si>
  <si>
    <t>млн шт. мальков в год</t>
  </si>
  <si>
    <t>тонн</t>
  </si>
  <si>
    <t>Виноградник</t>
  </si>
  <si>
    <t>тонн продукции в год</t>
  </si>
  <si>
    <t>шт.</t>
  </si>
  <si>
    <t>Животноводство (прочее)</t>
  </si>
  <si>
    <t>тыс. физич. банок в год</t>
  </si>
  <si>
    <t>голов</t>
  </si>
  <si>
    <t>Картофелехранилище</t>
  </si>
  <si>
    <t>га</t>
  </si>
  <si>
    <t>тыс. дал</t>
  </si>
  <si>
    <t>КРС молочного направления</t>
  </si>
  <si>
    <t>литр</t>
  </si>
  <si>
    <t>КРС мясного направления</t>
  </si>
  <si>
    <t>–</t>
  </si>
  <si>
    <t>млн шт. яиц</t>
  </si>
  <si>
    <t>Логистика (прочее)</t>
  </si>
  <si>
    <t>голов маточного поголовья</t>
  </si>
  <si>
    <t>Льноводство и коноплеводство</t>
  </si>
  <si>
    <t>голов товарного поголовья единовременного содержания</t>
  </si>
  <si>
    <t>МРС молочного направления</t>
  </si>
  <si>
    <t>голов товарного поголовья на убой в год</t>
  </si>
  <si>
    <t>Овощехранилище</t>
  </si>
  <si>
    <t>тонн в живом весе в год</t>
  </si>
  <si>
    <t>Овцеводство мясное</t>
  </si>
  <si>
    <t>тонн в убойном весе в год</t>
  </si>
  <si>
    <t>Оптово-распределительный центр</t>
  </si>
  <si>
    <t>Плодово-ягодные насаждения</t>
  </si>
  <si>
    <t>тонн единовременного хранения</t>
  </si>
  <si>
    <t>Плодохранилище</t>
  </si>
  <si>
    <t>скотомест</t>
  </si>
  <si>
    <t>Продукция переработки (прочее)</t>
  </si>
  <si>
    <t>Производство кормов для животных</t>
  </si>
  <si>
    <t>Производство масложировой продукции</t>
  </si>
  <si>
    <t>Производство молочной продукции</t>
  </si>
  <si>
    <t>Производство мясной продукции</t>
  </si>
  <si>
    <t>Производство плодоовощных консервов</t>
  </si>
  <si>
    <t>Птицеводство мясное</t>
  </si>
  <si>
    <t>Птицеводство яичное (инкубационное яйцо)</t>
  </si>
  <si>
    <t>Птицеводство яичное (товарное яйцо)</t>
  </si>
  <si>
    <t>тонн в пересчете на волокно в год</t>
  </si>
  <si>
    <t>Растениеводство (прочее)</t>
  </si>
  <si>
    <t>тонн переработки сырья в год</t>
  </si>
  <si>
    <t>Рыболовство</t>
  </si>
  <si>
    <t>Свиноводство</t>
  </si>
  <si>
    <t>Селекционно-генетический центр</t>
  </si>
  <si>
    <t>Селекционно-питомниководческий центр</t>
  </si>
  <si>
    <t>Селекционно-семеноводческий центр</t>
  </si>
  <si>
    <t>Тепличный комплекс</t>
  </si>
  <si>
    <t>Терминал для перевалки зерновых/масличных</t>
  </si>
  <si>
    <t>Убойный пункт</t>
  </si>
  <si>
    <t>Хранилище для зерновых/масличных</t>
  </si>
  <si>
    <t>млн шт. яиц в год</t>
  </si>
  <si>
    <t>тыс дал в год</t>
  </si>
  <si>
    <t>голов несушек</t>
  </si>
  <si>
    <t>голов свиноматок</t>
  </si>
  <si>
    <t>тыс. шт. саженцев</t>
  </si>
  <si>
    <t>тонн перевалки в год</t>
  </si>
  <si>
    <t>Статус</t>
  </si>
  <si>
    <t>№ строк с ошибкой</t>
  </si>
  <si>
    <t>Описание ошибки</t>
  </si>
  <si>
    <t>01.02.2024</t>
  </si>
  <si>
    <t>При заполнении хотя бы одного из показателей в строке отчета остальные показатели являются обязательными к заполнению. 
Исключения (могут не заполняться): основной банк-кредитор (наименование, ИНН и объем кредита от основного банка-кредитора), если показатель «в т.ч. заемные средства» равен нулю; материнская компания (наименование и ИНН); действующая годовая мощность, если указан тип проекта «создание нового»; комментарий</t>
  </si>
  <si>
    <t>000000850</t>
  </si>
  <si>
    <t>Могут не заполняться: основной банк-кредитор (наименование, ИНН и объем кредита от основного банка-кредитора), если показатель «в т.ч. заемные средства» равен нулю.
В случае, если показатель «в т.ч. заемные средства» не равен нулю, заполнение информации о наименовании, ИНН и объеме кредита по основному банку-кредитору является обязательным.</t>
  </si>
  <si>
    <t>В разделе «годовая мощность», если в качестве типа проекта указано «создание нового», обязательным является указание планируемой мощности</t>
  </si>
  <si>
    <t>В разделе «годовая мощность», если в качестве типа проекта указана «модернизация», заполнение информации о действующей и планируемой мощностях должно быть обязательным.</t>
  </si>
  <si>
    <t>Планируемая (проектная) мощность не может быть меньше действующей.</t>
  </si>
  <si>
    <t>Объем финансирования инвестиционного проекта в руб. должен быть равен сумме объемов собственных средств в руб. и заемных средств в руб.</t>
  </si>
  <si>
    <t>Объем кредита от основного банка в руб. не может превышать объем заемных средств.</t>
  </si>
  <si>
    <t>Планируемая дата выхода на проектную мощность не может быть раньше планируемой даты ввода объекта в эксплуатацию, планируемой даты начала реализации проекта и даты заполнения отчета.</t>
  </si>
  <si>
    <t>Дата ввода объекта в эксплуатацию не может быть раньше планируемой даты начала реализации проекта</t>
  </si>
  <si>
    <t>Если в качестве стадии проекта указана реализация, планируемая дата начала реализации проекта не может быть позже даты заполнения отчета.</t>
  </si>
  <si>
    <t>Если в качестве стадии проекта указана «идея» или «проектная стадия», планируемая дата начала реализации проекта не может быть раньше даты заполнения отчета.</t>
  </si>
  <si>
    <t>Номер строки</t>
  </si>
  <si>
    <t>Инструкция по заполнению отчета «Информация об инвестиционных проектах в АПК»</t>
  </si>
  <si>
    <t> </t>
  </si>
  <si>
    <t xml:space="preserve">При входе в систему 1С необходимо скачать форму, заполнить и затем снова загрузить в систему, либо заполнить сразу в системе. Изменение структуры формы или создание собственного варианта формы не допускается. </t>
  </si>
  <si>
    <t>В столбце №2 «Содержание проекта» указывается создаваемый (модернизируемый) объект, а также приводится подробная значимая информация о проекте, в т.ч. виды продукции и проектная мощность в дополнительных единицах измерения.</t>
  </si>
  <si>
    <t xml:space="preserve">Примеры: </t>
  </si>
  <si>
    <t>- Строительство тепличного комплекса по выращиванию овощей площадью 15,04 га (15 000 тонн огурцов и 3 550 тонн томатов в год)</t>
  </si>
  <si>
    <t>- Строительство убойного пункта для забоя свиней. Мощность 420 000 голов товарного поголовья в год.</t>
  </si>
  <si>
    <t>- Строительство животноводческого комплекса на 1 200 коров, производство молока - 9 000 тонн</t>
  </si>
  <si>
    <t>- Яблоневый сад интенсивного типа на 9 000 саженцев на площади 200 га мощностью 8 000 тонн продукции.</t>
  </si>
  <si>
    <t>Если инвестиционный проект включает в себя несколько элементов (объектов) в «Содержании проекта» приводится описание всех элементов (объектов)</t>
  </si>
  <si>
    <t>- 6 товарных свинокомплексов по 3 000 свиноматок с племенной фермой на 3 000 свиноматок общей производительностью 33 тыс. тонн свинины в год (в убойном весе) и убойным цехом мощностью 70 тыс. тонн в год (в убойном весе).</t>
  </si>
  <si>
    <t>В столбце №5 «Контактные данные» указываются ФИО и должность руководителя организации / контактного лица, адрес его электронной почты и телефон для связи.</t>
  </si>
  <si>
    <t xml:space="preserve">Под материнской компанией (столбцы №6-7) подразумевается юридическое лицо, являющееся учредителем / холдингом / головной организацией по отношению к организации-инициатору проекта. </t>
  </si>
  <si>
    <t>Пример: АО «Раздолье» учредило ООО «Прядильные волокна» для реализации инвестиционного проекта по выращиванию и первичной переработке льна-долгунца. ООО «Прядильные волокна» следует указать как организацию-инициатора проекта, а АО «Раздолье» – в качестве материнской компании.</t>
  </si>
  <si>
    <t xml:space="preserve">В столбцах №8-9 («Фактическое местоположение объекта») приводится информация о реальном расположении планируемых / создаваемых производственных объектов (заводских корпусов, посевных площадей и т.д.). Адрес заполняется в формате: почтовый индекс (в отдельном столбце); субъект РФ; муниципальный район; населенный пункт; улица, дом. В случае если адрес объекту не присвоен, указывается муниципальный район и наименование ближайшего населённого пункта, а также соответствующий почтовый индекс. </t>
  </si>
  <si>
    <t xml:space="preserve">Значения столбцов №10-12, 17, 20 выбираются из выпадающего списка. </t>
  </si>
  <si>
    <t>Столбец №14 «Дата ввода объекта в эксплуатацию» не может быть раньше «Даты начала реализации проекта».</t>
  </si>
  <si>
    <t>Если в качестве «стадии проекта» указана «реализация» (ст. №11), «Дата начала реализации проекта» (ст. №13) не может быть позже даты заполнения отчета.</t>
  </si>
  <si>
    <t>Если в качестве «стадии проекта» указана «идея» или «проектная стадия» (ст. №11), «Дата начала реализации проекта» (ст. №13) не может быть раньше даты заполнения отчета.</t>
  </si>
  <si>
    <t>Если реализация проекта не предполагает создания рабочих мест, то в столбце №16 необходимо поставить 0.</t>
  </si>
  <si>
    <t>«Годовая мощность инвестиционного проекта» (столбцы №18-19)</t>
  </si>
  <si>
    <t>если в качестве типа проекта указана «модернизация», заполнение информации о действующей и планируемой мощностях является обязательным;</t>
  </si>
  <si>
    <t>если тип проекта «создание нового», обязательным является указание планируемой мощности.</t>
  </si>
  <si>
    <t>В столбце №20 («Планируемый годовой объём экспортных поставок после выхода на проектную мощность») в случае если экспортных поставок не планируется, тогда необходимо выбрать из выпадающего списка «-», а в столбцах №21-22, поставить 0.</t>
  </si>
  <si>
    <t>Значение показателя «планируемый годовой объем экспортных поставок после выхода на проектную мощность, в натуральном выражении» столбец №21 не может превышать значение показателя «годовая мощность инвестиционного проекта, планируемая (проектная)».</t>
  </si>
  <si>
    <t>Столбцы №25 («Объем кредита от основного банка в руб.»), 26 («Общий объем финансирования»), 27 («собственные средства») и 28 («заемные средства») заполняются в рублях.</t>
  </si>
  <si>
    <t xml:space="preserve">Столбец №25 «Объем кредита от основного банка в руб.» не может превышать объем заемных средств. </t>
  </si>
  <si>
    <t>Значение показателя «Общий объем финансирования» (столбец №26) равняется сумме значений показателей «собственные средства» (столбец №27) и «заемные средства» (столбец №28). В случае, если показатель «в т.ч. заемные средства» не равен нулю, заполнение информации о наименовании, ИНН и объеме кредита по основному банку-кредитору является обязательным.</t>
  </si>
  <si>
    <t>По техническим вопросам заполнения формы обращаться по телефону +7 (499) 322-00-85 или на адрес электронной почты mcx@mkskom.ru</t>
  </si>
  <si>
    <t xml:space="preserve"> «Молочно-товарная ферма на 1199 коров, расположенная по адресу: Орловская область, Малоархангельский район, территория ООО«Дубовицкое»</t>
  </si>
  <si>
    <t>ООО "ДУБОВИЦКОЕ" Орловская обл. Малоархангельский р-н</t>
  </si>
  <si>
    <t>5716002576</t>
  </si>
  <si>
    <t>8 48679 26610</t>
  </si>
  <si>
    <t>303374</t>
  </si>
  <si>
    <t>10500 тн.</t>
  </si>
  <si>
    <t>Орловская обл. Малоархангельский р-н, , Дубовицкое сельское поселение</t>
  </si>
  <si>
    <t>РСХБ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</si>
</sst>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 wrapText="1"/>
    </xf>
    <xf numFmtId="0" fontId="0" fillId="3" borderId="8" xfId="0" applyFill="1" applyBorder="1"/>
    <xf numFmtId="0" fontId="3" fillId="0" borderId="8" xfId="0" applyFont="1" applyBorder="1" applyAlignment="1">
      <alignment wrapText="1"/>
    </xf>
    <xf numFmtId="0" fontId="0" fillId="0" borderId="1" xfId="0" applyBorder="1"/>
    <xf numFmtId="0" fontId="6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8" xfId="0" applyFont="1" applyBorder="1" applyAlignment="1" applyProtection="1">
      <alignment vertical="top" wrapText="1"/>
      <protection locked="0"/>
    </xf>
    <xf numFmtId="49" fontId="3" fillId="0" borderId="8" xfId="0" applyNumberFormat="1" applyFont="1" applyBorder="1" applyAlignment="1" applyProtection="1">
      <alignment vertical="top" wrapText="1"/>
      <protection locked="0"/>
    </xf>
    <xf numFmtId="164" fontId="3" fillId="0" borderId="8" xfId="0" applyNumberFormat="1" applyFont="1" applyBorder="1" applyAlignment="1" applyProtection="1">
      <alignment vertical="top" wrapText="1"/>
      <protection locked="0"/>
    </xf>
    <xf numFmtId="3" fontId="3" fillId="0" borderId="8" xfId="0" applyNumberFormat="1" applyFont="1" applyBorder="1" applyAlignment="1" applyProtection="1">
      <alignment vertical="top" wrapText="1"/>
      <protection locked="0"/>
    </xf>
    <xf numFmtId="4" fontId="3" fillId="0" borderId="8" xfId="0" applyNumberFormat="1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49" fontId="3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horizontal="justify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49" fontId="3" fillId="0" borderId="0" xfId="0" applyNumberFormat="1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49" fontId="3" fillId="0" borderId="8" xfId="0" applyNumberFormat="1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9" xfId="0" applyBorder="1"/>
    <xf numFmtId="0" fontId="5" fillId="0" borderId="8" xfId="0" applyFont="1" applyBorder="1" applyAlignment="1">
      <alignment horizontal="center" vertical="center" wrapText="1"/>
    </xf>
    <xf numFmtId="0" fontId="0" fillId="0" borderId="7" xfId="0" applyBorder="1"/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8" fillId="0" borderId="0" xfId="0" applyFont="1" applyAlignment="1">
      <alignment horizontal="right" vertical="center" wrapText="1"/>
    </xf>
    <xf numFmtId="165" fontId="8" fillId="0" borderId="0" xfId="0" applyNumberFormat="1" applyFont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5" fillId="0" borderId="1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0" fillId="4" borderId="11" xfId="0" applyFont="1" applyFill="1" applyBorder="1" applyAlignment="1">
      <alignment horizontal="center" vertical="center" wrapText="1"/>
    </xf>
    <xf numFmtId="0" fontId="0" fillId="0" borderId="10" xfId="0" applyBorder="1"/>
  </cellXfs>
  <cellStyles count="2">
    <cellStyle name="Обычный" xfId="0" builtinId="0"/>
    <cellStyle name="Обычный 3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edelko/AppData/Local/Temp/v8_F1DF_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_приложение_1"/>
      <sheetName val="Инструкция_приложение_2"/>
      <sheetName val="ТехЛист"/>
    </sheetNames>
    <sheetDataSet>
      <sheetData sheetId="0" refreshError="1"/>
      <sheetData sheetId="1" refreshError="1"/>
      <sheetData sheetId="2">
        <row r="3">
          <cell r="J3" t="str">
            <v>га</v>
          </cell>
        </row>
        <row r="4">
          <cell r="D4" t="str">
            <v>Создание нового</v>
          </cell>
          <cell r="J4" t="str">
            <v>тонн</v>
          </cell>
        </row>
        <row r="5">
          <cell r="B5" t="str">
            <v>Тепличный комплекс</v>
          </cell>
          <cell r="D5" t="str">
            <v>Модернизация</v>
          </cell>
          <cell r="J5" t="str">
            <v>тыс. шт. саженцев</v>
          </cell>
        </row>
        <row r="6">
          <cell r="B6" t="str">
            <v>Селекционно-семеноводческий центр</v>
          </cell>
          <cell r="J6" t="str">
            <v>тонн в пересчёте на волокно</v>
          </cell>
        </row>
        <row r="7">
          <cell r="B7" t="str">
            <v>Селекционно-питомниководческий центр</v>
          </cell>
          <cell r="J7" t="str">
            <v>голов товарного поголовья</v>
          </cell>
        </row>
        <row r="8">
          <cell r="B8" t="str">
            <v>Льноводство и коноплеводство</v>
          </cell>
          <cell r="J8" t="str">
            <v>голов свиноматок</v>
          </cell>
        </row>
        <row r="9">
          <cell r="B9" t="str">
            <v>Плодово-ягодные насаждения</v>
          </cell>
          <cell r="J9" t="str">
            <v>скотомест</v>
          </cell>
        </row>
        <row r="10">
          <cell r="B10" t="str">
            <v>Виноградник</v>
          </cell>
          <cell r="J10" t="str">
            <v>голов</v>
          </cell>
        </row>
        <row r="11">
          <cell r="B11" t="str">
            <v>Растениеводство (прочее)</v>
          </cell>
          <cell r="J11" t="str">
            <v>голов несушек</v>
          </cell>
        </row>
        <row r="12">
          <cell r="B12" t="str">
            <v>КРС мясного направления</v>
          </cell>
          <cell r="J12" t="str">
            <v>млн штук яиц</v>
          </cell>
        </row>
        <row r="13">
          <cell r="B13" t="str">
            <v>Убойный пункт</v>
          </cell>
          <cell r="D13" t="str">
            <v>Идея</v>
          </cell>
          <cell r="J13" t="str">
            <v>тонн единовременного хранения</v>
          </cell>
        </row>
        <row r="14">
          <cell r="B14" t="str">
            <v>КРС молочного направления</v>
          </cell>
          <cell r="D14" t="str">
            <v>Проектная стадия</v>
          </cell>
          <cell r="J14" t="str">
            <v>дал</v>
          </cell>
        </row>
        <row r="15">
          <cell r="B15" t="str">
            <v xml:space="preserve">Овцеводство мясное </v>
          </cell>
          <cell r="D15" t="str">
            <v>Реализация</v>
          </cell>
          <cell r="J15" t="str">
            <v>м3/сутки</v>
          </cell>
        </row>
        <row r="16">
          <cell r="B16" t="str">
            <v>МРС молочного направления</v>
          </cell>
          <cell r="J16" t="str">
            <v>–</v>
          </cell>
        </row>
        <row r="17">
          <cell r="B17" t="str">
            <v>Свиноводство</v>
          </cell>
        </row>
        <row r="18">
          <cell r="B18" t="str">
            <v xml:space="preserve">Птицеводство мясное </v>
          </cell>
        </row>
        <row r="19">
          <cell r="B19" t="str">
            <v>Птицеводство яичное (инкубационное яйцо)</v>
          </cell>
        </row>
        <row r="20">
          <cell r="B20" t="str">
            <v>Птицеводство яичное (товарное яйцо)</v>
          </cell>
          <cell r="J20" t="str">
            <v>тонн</v>
          </cell>
        </row>
        <row r="21">
          <cell r="B21" t="str">
            <v>Селекционно-генетический центр</v>
          </cell>
          <cell r="D21" t="str">
            <v>январь</v>
          </cell>
          <cell r="E21">
            <v>2007</v>
          </cell>
          <cell r="J21" t="str">
            <v>штук</v>
          </cell>
        </row>
        <row r="22">
          <cell r="B22" t="str">
            <v>Животноводство (прочее)</v>
          </cell>
          <cell r="D22" t="str">
            <v>февраль</v>
          </cell>
          <cell r="E22">
            <v>2008</v>
          </cell>
          <cell r="J22" t="str">
            <v>голов</v>
          </cell>
        </row>
        <row r="23">
          <cell r="B23" t="str">
            <v>Производство масложировой продукции</v>
          </cell>
          <cell r="D23" t="str">
            <v>март</v>
          </cell>
          <cell r="E23">
            <v>2009</v>
          </cell>
          <cell r="J23" t="str">
            <v>дал</v>
          </cell>
        </row>
        <row r="24">
          <cell r="B24" t="str">
            <v>Производство плодоовощной продукции</v>
          </cell>
          <cell r="D24" t="str">
            <v>апрель</v>
          </cell>
          <cell r="E24">
            <v>2010</v>
          </cell>
          <cell r="J24" t="str">
            <v>литр</v>
          </cell>
        </row>
        <row r="25">
          <cell r="B25" t="str">
            <v>Производство мясной продукции</v>
          </cell>
          <cell r="D25" t="str">
            <v>май</v>
          </cell>
          <cell r="E25">
            <v>2011</v>
          </cell>
          <cell r="J25" t="str">
            <v>млн штук яиц</v>
          </cell>
        </row>
        <row r="26">
          <cell r="B26" t="str">
            <v>Производство кормов для животных</v>
          </cell>
          <cell r="D26" t="str">
            <v>июнь</v>
          </cell>
          <cell r="E26">
            <v>2012</v>
          </cell>
          <cell r="J26" t="str">
            <v>–</v>
          </cell>
        </row>
        <row r="27">
          <cell r="B27" t="str">
            <v>Производство молочной продукции</v>
          </cell>
          <cell r="D27" t="str">
            <v>июль</v>
          </cell>
          <cell r="E27">
            <v>2013</v>
          </cell>
        </row>
        <row r="28">
          <cell r="B28" t="str">
            <v>Продукция переработки (прочее)</v>
          </cell>
          <cell r="D28" t="str">
            <v>август</v>
          </cell>
          <cell r="E28">
            <v>2014</v>
          </cell>
        </row>
        <row r="29">
          <cell r="B29" t="str">
            <v>Рыболовство</v>
          </cell>
          <cell r="D29" t="str">
            <v>сентябрь</v>
          </cell>
          <cell r="E29">
            <v>2015</v>
          </cell>
        </row>
        <row r="30">
          <cell r="B30" t="str">
            <v>Аквакультура (рыбоводство)</v>
          </cell>
          <cell r="D30" t="str">
            <v>октябрь</v>
          </cell>
          <cell r="E30">
            <v>2016</v>
          </cell>
        </row>
        <row r="31">
          <cell r="B31" t="str">
            <v>Плодохранилище</v>
          </cell>
          <cell r="D31" t="str">
            <v>ноябрь</v>
          </cell>
          <cell r="E31">
            <v>2017</v>
          </cell>
        </row>
        <row r="32">
          <cell r="B32" t="str">
            <v>Картофелехранилище</v>
          </cell>
          <cell r="D32" t="str">
            <v>декабрь</v>
          </cell>
          <cell r="E32">
            <v>2018</v>
          </cell>
        </row>
        <row r="33">
          <cell r="B33" t="str">
            <v>Овощехранилище</v>
          </cell>
          <cell r="E33">
            <v>2019</v>
          </cell>
        </row>
        <row r="34">
          <cell r="B34" t="str">
            <v>Оптово-распределительный центр</v>
          </cell>
          <cell r="E34">
            <v>2020</v>
          </cell>
        </row>
        <row r="35">
          <cell r="B35" t="str">
            <v>Терминал для перевалки зерновых/масличных</v>
          </cell>
          <cell r="E35">
            <v>2021</v>
          </cell>
        </row>
        <row r="36">
          <cell r="B36" t="str">
            <v>Хранилище для зерновых/масличных</v>
          </cell>
          <cell r="E36">
            <v>2022</v>
          </cell>
        </row>
        <row r="37">
          <cell r="B37" t="str">
            <v>Логистика (прочее)</v>
          </cell>
          <cell r="E37">
            <v>2023</v>
          </cell>
        </row>
        <row r="38">
          <cell r="E38">
            <v>2024</v>
          </cell>
        </row>
        <row r="39">
          <cell r="E39">
            <v>2025</v>
          </cell>
        </row>
        <row r="40">
          <cell r="E40">
            <v>2026</v>
          </cell>
        </row>
        <row r="41">
          <cell r="E41">
            <v>2027</v>
          </cell>
        </row>
        <row r="42">
          <cell r="E42">
            <v>2028</v>
          </cell>
        </row>
        <row r="43">
          <cell r="E43">
            <v>2029</v>
          </cell>
        </row>
        <row r="44">
          <cell r="E44">
            <v>2030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J1047975"/>
  <sheetViews>
    <sheetView showGridLines="0" tabSelected="1" zoomScale="85" zoomScaleNormal="85" zoomScaleSheetLayoutView="55" workbookViewId="0">
      <pane xSplit="2" ySplit="6" topLeftCell="AC7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ColWidth="9.140625" defaultRowHeight="15" x14ac:dyDescent="0.25"/>
  <cols>
    <col min="1" max="1" width="10" style="19" customWidth="1"/>
    <col min="2" max="2" width="63.28515625" style="20" customWidth="1"/>
    <col min="3" max="3" width="23.140625" style="19" customWidth="1"/>
    <col min="4" max="4" width="15.7109375" style="20" customWidth="1"/>
    <col min="5" max="5" width="24.85546875" style="20" customWidth="1"/>
    <col min="6" max="6" width="23.140625" style="19" customWidth="1"/>
    <col min="7" max="7" width="15.7109375" style="20" customWidth="1"/>
    <col min="8" max="8" width="14.7109375" style="20" customWidth="1"/>
    <col min="9" max="9" width="24.85546875" style="20" customWidth="1"/>
    <col min="10" max="11" width="15.140625" style="20" customWidth="1"/>
    <col min="12" max="12" width="29" style="20" customWidth="1"/>
    <col min="13" max="16" width="15.140625" style="19" customWidth="1"/>
    <col min="17" max="17" width="29" style="20" customWidth="1"/>
    <col min="18" max="19" width="15.85546875" style="19" customWidth="1"/>
    <col min="20" max="20" width="26.5703125" style="19" customWidth="1"/>
    <col min="21" max="22" width="24.5703125" style="19" customWidth="1"/>
    <col min="23" max="23" width="21.5703125" style="19" customWidth="1"/>
    <col min="24" max="24" width="15.7109375" style="19" customWidth="1"/>
    <col min="25" max="28" width="21.140625" style="19" customWidth="1"/>
    <col min="29" max="29" width="61.28515625" style="19" customWidth="1"/>
    <col min="30" max="30" width="10.140625" style="1" customWidth="1"/>
    <col min="31" max="43" width="9.140625" style="1" customWidth="1"/>
    <col min="44" max="44" width="30.28515625" style="1" customWidth="1"/>
    <col min="45" max="45" width="9.7109375" style="1" customWidth="1"/>
    <col min="46" max="47" width="30.28515625" style="1" customWidth="1"/>
    <col min="48" max="48" width="7" style="1" customWidth="1"/>
    <col min="49" max="49" width="30.28515625" style="1" customWidth="1"/>
    <col min="50" max="50" width="25" style="1" customWidth="1"/>
    <col min="51" max="57" width="9.140625" style="1" customWidth="1"/>
    <col min="58" max="58" width="44.5703125" style="1" bestFit="1" customWidth="1"/>
    <col min="59" max="80" width="9.140625" style="1" customWidth="1"/>
    <col min="81" max="82" width="0" style="1" hidden="1"/>
    <col min="83" max="83" width="9.140625" style="1" customWidth="1"/>
    <col min="84" max="16384" width="9.140625" style="1"/>
  </cols>
  <sheetData>
    <row r="1" spans="1:82" ht="51.75" customHeight="1" x14ac:dyDescent="0.25">
      <c r="A1" s="45" t="s">
        <v>0</v>
      </c>
      <c r="B1" s="46"/>
      <c r="C1" s="47"/>
      <c r="D1" s="46"/>
      <c r="E1" s="46"/>
      <c r="F1" s="47"/>
      <c r="G1" s="46"/>
      <c r="H1" s="46"/>
      <c r="I1" s="46"/>
      <c r="J1" s="46"/>
      <c r="K1" s="46"/>
      <c r="L1" s="46"/>
      <c r="M1" s="47"/>
      <c r="N1" s="2"/>
      <c r="O1" s="2"/>
      <c r="P1" s="2"/>
      <c r="Q1" s="3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9"/>
      <c r="CC1" s="10" t="s">
        <v>1</v>
      </c>
      <c r="CD1" s="10" t="s">
        <v>2</v>
      </c>
    </row>
    <row r="2" spans="1:82" ht="22.5" customHeight="1" x14ac:dyDescent="0.25">
      <c r="A2" s="48" t="s">
        <v>3</v>
      </c>
      <c r="B2" s="46"/>
      <c r="C2" s="47"/>
      <c r="D2" s="46"/>
      <c r="E2" s="46"/>
      <c r="F2" s="47"/>
      <c r="G2" s="46"/>
      <c r="H2" s="49">
        <f>DATEVALUE(ФЛК!CV1)</f>
        <v>45323</v>
      </c>
      <c r="I2" s="46"/>
      <c r="J2" s="21"/>
      <c r="K2" s="21"/>
      <c r="L2" s="21"/>
      <c r="M2" s="21"/>
      <c r="N2" s="2"/>
      <c r="O2" s="2"/>
      <c r="P2" s="2"/>
      <c r="Q2" s="3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CC2" s="4" t="s">
        <v>4</v>
      </c>
      <c r="CD2" s="4" t="s">
        <v>5</v>
      </c>
    </row>
    <row r="3" spans="1:82" s="2" customFormat="1" ht="62.25" customHeight="1" x14ac:dyDescent="0.25">
      <c r="A3" s="43" t="s">
        <v>6</v>
      </c>
      <c r="B3" s="43" t="s">
        <v>7</v>
      </c>
      <c r="C3" s="43" t="s">
        <v>8</v>
      </c>
      <c r="D3" s="50"/>
      <c r="E3" s="51"/>
      <c r="F3" s="43" t="s">
        <v>9</v>
      </c>
      <c r="G3" s="51"/>
      <c r="H3" s="43" t="s">
        <v>10</v>
      </c>
      <c r="I3" s="51"/>
      <c r="J3" s="43" t="s">
        <v>11</v>
      </c>
      <c r="K3" s="43" t="s">
        <v>12</v>
      </c>
      <c r="L3" s="43" t="s">
        <v>13</v>
      </c>
      <c r="M3" s="41" t="s">
        <v>14</v>
      </c>
      <c r="N3" s="41" t="s">
        <v>15</v>
      </c>
      <c r="O3" s="41" t="s">
        <v>16</v>
      </c>
      <c r="P3" s="43" t="s">
        <v>17</v>
      </c>
      <c r="Q3" s="43" t="s">
        <v>18</v>
      </c>
      <c r="R3" s="43" t="s">
        <v>19</v>
      </c>
      <c r="S3" s="51"/>
      <c r="T3" s="43" t="s">
        <v>20</v>
      </c>
      <c r="U3" s="50"/>
      <c r="V3" s="51"/>
      <c r="W3" s="43" t="s">
        <v>21</v>
      </c>
      <c r="X3" s="50"/>
      <c r="Y3" s="51"/>
      <c r="Z3" s="52" t="s">
        <v>22</v>
      </c>
      <c r="AA3" s="53"/>
      <c r="AB3" s="54"/>
      <c r="AC3" s="43" t="s">
        <v>23</v>
      </c>
      <c r="AD3" s="1"/>
      <c r="CC3" s="4" t="s">
        <v>24</v>
      </c>
      <c r="CD3" s="4" t="s">
        <v>25</v>
      </c>
    </row>
    <row r="4" spans="1:82" s="2" customFormat="1" ht="58.5" customHeight="1" x14ac:dyDescent="0.25">
      <c r="A4" s="44"/>
      <c r="B4" s="44"/>
      <c r="C4" s="22" t="s">
        <v>26</v>
      </c>
      <c r="D4" s="22" t="s">
        <v>27</v>
      </c>
      <c r="E4" s="22" t="s">
        <v>28</v>
      </c>
      <c r="F4" s="22" t="s">
        <v>26</v>
      </c>
      <c r="G4" s="22" t="s">
        <v>27</v>
      </c>
      <c r="H4" s="22" t="s">
        <v>29</v>
      </c>
      <c r="I4" s="22" t="s">
        <v>30</v>
      </c>
      <c r="J4" s="44"/>
      <c r="K4" s="44"/>
      <c r="L4" s="44"/>
      <c r="M4" s="42"/>
      <c r="N4" s="42"/>
      <c r="O4" s="42"/>
      <c r="P4" s="44"/>
      <c r="Q4" s="44"/>
      <c r="R4" s="22" t="s">
        <v>31</v>
      </c>
      <c r="S4" s="22" t="s">
        <v>32</v>
      </c>
      <c r="T4" s="22" t="s">
        <v>33</v>
      </c>
      <c r="U4" s="22" t="s">
        <v>34</v>
      </c>
      <c r="V4" s="22" t="s">
        <v>35</v>
      </c>
      <c r="W4" s="22" t="s">
        <v>26</v>
      </c>
      <c r="X4" s="22" t="s">
        <v>27</v>
      </c>
      <c r="Y4" s="22" t="s">
        <v>36</v>
      </c>
      <c r="Z4" s="22" t="s">
        <v>37</v>
      </c>
      <c r="AA4" s="22" t="s">
        <v>38</v>
      </c>
      <c r="AB4" s="22" t="s">
        <v>39</v>
      </c>
      <c r="AC4" s="44"/>
      <c r="AM4" s="1"/>
      <c r="AN4" s="1"/>
      <c r="AO4" s="1"/>
      <c r="AP4" s="1"/>
      <c r="AQ4" s="1"/>
      <c r="AR4" s="1"/>
      <c r="AS4" s="1"/>
      <c r="AT4" s="1"/>
      <c r="AU4" s="1"/>
      <c r="AV4" s="1"/>
      <c r="AY4" s="1"/>
      <c r="AZ4" s="1"/>
      <c r="CC4" s="1"/>
      <c r="CD4" s="4" t="s">
        <v>40</v>
      </c>
    </row>
    <row r="5" spans="1:82" s="2" customForma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  <c r="V5" s="6">
        <v>22</v>
      </c>
      <c r="W5" s="6">
        <v>23</v>
      </c>
      <c r="X5" s="6">
        <v>24</v>
      </c>
      <c r="Y5" s="6">
        <v>25</v>
      </c>
      <c r="Z5" s="6">
        <v>26</v>
      </c>
      <c r="AA5" s="6">
        <v>27</v>
      </c>
      <c r="AB5" s="6">
        <v>28</v>
      </c>
      <c r="AC5" s="6">
        <v>29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82" x14ac:dyDescent="0.2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4"/>
      <c r="U6" s="24"/>
      <c r="V6" s="24"/>
      <c r="W6" s="3"/>
      <c r="X6" s="3"/>
      <c r="Y6" s="24"/>
      <c r="Z6" s="24"/>
      <c r="AA6" s="24"/>
      <c r="AB6" s="24"/>
      <c r="AC6" s="3"/>
    </row>
    <row r="7" spans="1:82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3"/>
      <c r="M7" s="15"/>
      <c r="N7" s="15"/>
      <c r="O7" s="15"/>
      <c r="P7" s="16"/>
      <c r="Q7" s="13"/>
      <c r="R7" s="17"/>
      <c r="S7" s="17"/>
      <c r="T7" s="13"/>
      <c r="U7" s="17"/>
      <c r="V7" s="17"/>
      <c r="W7" s="14"/>
      <c r="X7" s="14"/>
      <c r="Y7" s="17"/>
      <c r="Z7" s="17"/>
      <c r="AA7" s="17"/>
      <c r="AB7" s="17"/>
      <c r="AC7" s="14"/>
    </row>
    <row r="8" spans="1:82" ht="60" x14ac:dyDescent="0.25">
      <c r="A8" s="13">
        <v>1</v>
      </c>
      <c r="B8" s="18" t="s">
        <v>150</v>
      </c>
      <c r="C8" s="14" t="s">
        <v>151</v>
      </c>
      <c r="D8" s="14" t="s">
        <v>152</v>
      </c>
      <c r="E8" s="14" t="s">
        <v>153</v>
      </c>
      <c r="F8" s="14"/>
      <c r="G8" s="14"/>
      <c r="H8" s="40" t="s">
        <v>154</v>
      </c>
      <c r="I8" s="14" t="s">
        <v>156</v>
      </c>
      <c r="J8" s="14" t="s">
        <v>4</v>
      </c>
      <c r="K8" s="14" t="s">
        <v>25</v>
      </c>
      <c r="L8" s="13" t="s">
        <v>57</v>
      </c>
      <c r="M8" s="15">
        <v>45566</v>
      </c>
      <c r="N8" s="15">
        <v>46357</v>
      </c>
      <c r="O8" s="15"/>
      <c r="P8" s="16">
        <v>42</v>
      </c>
      <c r="Q8" s="13" t="s">
        <v>49</v>
      </c>
      <c r="R8" s="17"/>
      <c r="S8" s="17" t="s">
        <v>155</v>
      </c>
      <c r="T8" s="13"/>
      <c r="U8" s="17"/>
      <c r="V8" s="17"/>
      <c r="W8" s="14" t="s">
        <v>157</v>
      </c>
      <c r="X8" s="14"/>
      <c r="Y8" s="17">
        <v>1716000</v>
      </c>
      <c r="Z8" s="17">
        <v>2216000</v>
      </c>
      <c r="AA8" s="17">
        <v>500000</v>
      </c>
      <c r="AB8" s="17">
        <v>1716000</v>
      </c>
      <c r="AC8" s="14"/>
    </row>
    <row r="9" spans="1:82" ht="17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3"/>
      <c r="M9" s="15"/>
      <c r="N9" s="15"/>
      <c r="O9" s="15"/>
      <c r="P9" s="16"/>
      <c r="Q9" s="13"/>
      <c r="R9" s="17"/>
      <c r="S9" s="17"/>
      <c r="T9" s="13"/>
      <c r="U9" s="17"/>
      <c r="V9" s="17"/>
      <c r="W9" s="14"/>
      <c r="X9" s="14"/>
      <c r="Y9" s="17"/>
      <c r="Z9" s="17"/>
      <c r="AA9" s="17"/>
      <c r="AB9" s="17"/>
      <c r="AC9" s="14"/>
      <c r="AO9" s="11"/>
      <c r="AQ9" s="11"/>
      <c r="AX9" s="12"/>
      <c r="AY9" s="12"/>
      <c r="AZ9" s="12"/>
    </row>
    <row r="10" spans="1:82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3"/>
      <c r="M10" s="15"/>
      <c r="N10" s="15"/>
      <c r="O10" s="15"/>
      <c r="P10" s="16"/>
      <c r="Q10" s="13"/>
      <c r="R10" s="17"/>
      <c r="S10" s="17"/>
      <c r="T10" s="13"/>
      <c r="U10" s="17"/>
      <c r="V10" s="17"/>
      <c r="W10" s="14"/>
      <c r="X10" s="14"/>
      <c r="Y10" s="17"/>
      <c r="Z10" s="17"/>
      <c r="AA10" s="17"/>
      <c r="AB10" s="17"/>
      <c r="AC10" s="14"/>
    </row>
    <row r="11" spans="1:82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3"/>
      <c r="M11" s="15"/>
      <c r="N11" s="15"/>
      <c r="O11" s="15"/>
      <c r="P11" s="16"/>
      <c r="Q11" s="13"/>
      <c r="R11" s="17"/>
      <c r="S11" s="17"/>
      <c r="T11" s="13"/>
      <c r="U11" s="17"/>
      <c r="V11" s="17"/>
      <c r="W11" s="14"/>
      <c r="X11" s="14"/>
      <c r="Y11" s="17"/>
      <c r="Z11" s="17"/>
      <c r="AA11" s="17"/>
      <c r="AB11" s="17"/>
      <c r="AC11" s="14"/>
    </row>
    <row r="12" spans="1:82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3"/>
      <c r="M12" s="15"/>
      <c r="N12" s="15"/>
      <c r="O12" s="15"/>
      <c r="P12" s="16"/>
      <c r="Q12" s="13"/>
      <c r="R12" s="17"/>
      <c r="S12" s="17"/>
      <c r="T12" s="13"/>
      <c r="U12" s="17"/>
      <c r="V12" s="17"/>
      <c r="W12" s="14"/>
      <c r="X12" s="14"/>
      <c r="Y12" s="17"/>
      <c r="Z12" s="17"/>
      <c r="AA12" s="17"/>
      <c r="AB12" s="17"/>
      <c r="AC12" s="14"/>
    </row>
    <row r="13" spans="1:82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3"/>
      <c r="M13" s="15"/>
      <c r="N13" s="15"/>
      <c r="O13" s="15"/>
      <c r="P13" s="16"/>
      <c r="Q13" s="13"/>
      <c r="R13" s="17"/>
      <c r="S13" s="17"/>
      <c r="T13" s="13"/>
      <c r="U13" s="17"/>
      <c r="V13" s="17"/>
      <c r="W13" s="14"/>
      <c r="X13" s="14"/>
      <c r="Y13" s="17"/>
      <c r="Z13" s="17"/>
      <c r="AA13" s="17"/>
      <c r="AB13" s="17"/>
      <c r="AC13" s="14"/>
    </row>
    <row r="14" spans="1:82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3"/>
      <c r="M14" s="15"/>
      <c r="N14" s="15"/>
      <c r="O14" s="15"/>
      <c r="P14" s="16"/>
      <c r="Q14" s="13"/>
      <c r="R14" s="17"/>
      <c r="S14" s="17"/>
      <c r="T14" s="13"/>
      <c r="U14" s="17"/>
      <c r="V14" s="17"/>
      <c r="W14" s="14"/>
      <c r="X14" s="14"/>
      <c r="Y14" s="17"/>
      <c r="Z14" s="17"/>
      <c r="AA14" s="17"/>
      <c r="AB14" s="17"/>
      <c r="AC14" s="14"/>
    </row>
    <row r="15" spans="1:82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3"/>
      <c r="M15" s="15"/>
      <c r="N15" s="15"/>
      <c r="O15" s="15"/>
      <c r="P15" s="16"/>
      <c r="Q15" s="13"/>
      <c r="R15" s="17"/>
      <c r="S15" s="17"/>
      <c r="T15" s="13"/>
      <c r="U15" s="17"/>
      <c r="V15" s="17"/>
      <c r="W15" s="14"/>
      <c r="X15" s="14"/>
      <c r="Y15" s="17"/>
      <c r="Z15" s="17"/>
      <c r="AA15" s="17"/>
      <c r="AB15" s="17"/>
      <c r="AC15" s="14"/>
    </row>
    <row r="16" spans="1:82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3"/>
      <c r="M16" s="15"/>
      <c r="N16" s="15"/>
      <c r="O16" s="15"/>
      <c r="P16" s="16"/>
      <c r="Q16" s="13"/>
      <c r="R16" s="17"/>
      <c r="S16" s="17"/>
      <c r="T16" s="13"/>
      <c r="U16" s="17"/>
      <c r="V16" s="17"/>
      <c r="W16" s="14"/>
      <c r="X16" s="14"/>
      <c r="Y16" s="17"/>
      <c r="Z16" s="17"/>
      <c r="AA16" s="17"/>
      <c r="AB16" s="17"/>
      <c r="AC16" s="14"/>
    </row>
    <row r="17" spans="1:29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3"/>
      <c r="M17" s="15"/>
      <c r="N17" s="15"/>
      <c r="O17" s="15"/>
      <c r="P17" s="16"/>
      <c r="Q17" s="13"/>
      <c r="R17" s="17"/>
      <c r="S17" s="17"/>
      <c r="T17" s="13"/>
      <c r="U17" s="17"/>
      <c r="V17" s="17"/>
      <c r="W17" s="14"/>
      <c r="X17" s="14"/>
      <c r="Y17" s="17"/>
      <c r="Z17" s="17"/>
      <c r="AA17" s="17"/>
      <c r="AB17" s="17"/>
      <c r="AC17" s="14"/>
    </row>
    <row r="18" spans="1:29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3"/>
      <c r="M18" s="15"/>
      <c r="N18" s="15"/>
      <c r="O18" s="15"/>
      <c r="P18" s="16"/>
      <c r="Q18" s="13"/>
      <c r="R18" s="17"/>
      <c r="S18" s="17"/>
      <c r="T18" s="13"/>
      <c r="U18" s="17"/>
      <c r="V18" s="17"/>
      <c r="W18" s="14"/>
      <c r="X18" s="14"/>
      <c r="Y18" s="17"/>
      <c r="Z18" s="17"/>
      <c r="AA18" s="17"/>
      <c r="AB18" s="17"/>
      <c r="AC18" s="14"/>
    </row>
    <row r="19" spans="1:29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3"/>
      <c r="M19" s="15"/>
      <c r="N19" s="15"/>
      <c r="O19" s="15"/>
      <c r="P19" s="16"/>
      <c r="Q19" s="13"/>
      <c r="R19" s="17"/>
      <c r="S19" s="17"/>
      <c r="T19" s="13"/>
      <c r="U19" s="17"/>
      <c r="V19" s="17"/>
      <c r="W19" s="14"/>
      <c r="X19" s="14"/>
      <c r="Y19" s="17"/>
      <c r="Z19" s="17"/>
      <c r="AA19" s="17"/>
      <c r="AB19" s="17"/>
      <c r="AC19" s="14"/>
    </row>
    <row r="20" spans="1:29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3"/>
      <c r="M20" s="15"/>
      <c r="N20" s="15"/>
      <c r="O20" s="15"/>
      <c r="P20" s="16"/>
      <c r="Q20" s="13"/>
      <c r="R20" s="17"/>
      <c r="S20" s="17"/>
      <c r="T20" s="13"/>
      <c r="U20" s="17"/>
      <c r="V20" s="17"/>
      <c r="W20" s="14"/>
      <c r="X20" s="14"/>
      <c r="Y20" s="17"/>
      <c r="Z20" s="17"/>
      <c r="AA20" s="17"/>
      <c r="AB20" s="17"/>
      <c r="AC20" s="14"/>
    </row>
    <row r="21" spans="1:29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3"/>
      <c r="M21" s="15"/>
      <c r="N21" s="15"/>
      <c r="O21" s="15"/>
      <c r="P21" s="16"/>
      <c r="Q21" s="13"/>
      <c r="R21" s="17"/>
      <c r="S21" s="17"/>
      <c r="T21" s="13"/>
      <c r="U21" s="17"/>
      <c r="V21" s="17"/>
      <c r="W21" s="14"/>
      <c r="X21" s="14"/>
      <c r="Y21" s="17"/>
      <c r="Z21" s="17"/>
      <c r="AA21" s="17"/>
      <c r="AB21" s="17"/>
      <c r="AC21" s="14"/>
    </row>
    <row r="22" spans="1:29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3"/>
      <c r="M22" s="15"/>
      <c r="N22" s="15"/>
      <c r="O22" s="15"/>
      <c r="P22" s="16"/>
      <c r="Q22" s="13"/>
      <c r="R22" s="17"/>
      <c r="S22" s="17"/>
      <c r="T22" s="13"/>
      <c r="U22" s="17"/>
      <c r="V22" s="17"/>
      <c r="W22" s="14"/>
      <c r="X22" s="14"/>
      <c r="Y22" s="17"/>
      <c r="Z22" s="17"/>
      <c r="AA22" s="17"/>
      <c r="AB22" s="17"/>
      <c r="AC22" s="14"/>
    </row>
    <row r="23" spans="1:29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"/>
      <c r="M23" s="15"/>
      <c r="N23" s="15"/>
      <c r="O23" s="15"/>
      <c r="P23" s="16"/>
      <c r="Q23" s="13"/>
      <c r="R23" s="17"/>
      <c r="S23" s="17"/>
      <c r="T23" s="13"/>
      <c r="U23" s="17"/>
      <c r="V23" s="17"/>
      <c r="W23" s="14"/>
      <c r="X23" s="14"/>
      <c r="Y23" s="17"/>
      <c r="Z23" s="17"/>
      <c r="AA23" s="17"/>
      <c r="AB23" s="17"/>
      <c r="AC23" s="14"/>
    </row>
    <row r="24" spans="1:29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3"/>
      <c r="M24" s="15"/>
      <c r="N24" s="15"/>
      <c r="O24" s="15"/>
      <c r="P24" s="16"/>
      <c r="Q24" s="13"/>
      <c r="R24" s="17"/>
      <c r="S24" s="17"/>
      <c r="T24" s="13"/>
      <c r="U24" s="17"/>
      <c r="V24" s="17"/>
      <c r="W24" s="14"/>
      <c r="X24" s="14"/>
      <c r="Y24" s="17"/>
      <c r="Z24" s="17"/>
      <c r="AA24" s="17"/>
      <c r="AB24" s="17"/>
      <c r="AC24" s="14"/>
    </row>
    <row r="25" spans="1:29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3"/>
      <c r="M25" s="15"/>
      <c r="N25" s="15"/>
      <c r="O25" s="15"/>
      <c r="P25" s="16"/>
      <c r="Q25" s="13"/>
      <c r="R25" s="17"/>
      <c r="S25" s="17"/>
      <c r="T25" s="13"/>
      <c r="U25" s="17"/>
      <c r="V25" s="17"/>
      <c r="W25" s="14"/>
      <c r="X25" s="14"/>
      <c r="Y25" s="17"/>
      <c r="Z25" s="17"/>
      <c r="AA25" s="17"/>
      <c r="AB25" s="17"/>
      <c r="AC25" s="14"/>
    </row>
    <row r="26" spans="1:29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3"/>
      <c r="M26" s="15"/>
      <c r="N26" s="15"/>
      <c r="O26" s="15"/>
      <c r="P26" s="16"/>
      <c r="Q26" s="13"/>
      <c r="R26" s="17"/>
      <c r="S26" s="17"/>
      <c r="T26" s="13"/>
      <c r="U26" s="17"/>
      <c r="V26" s="17"/>
      <c r="W26" s="14"/>
      <c r="X26" s="14"/>
      <c r="Y26" s="17"/>
      <c r="Z26" s="17"/>
      <c r="AA26" s="17"/>
      <c r="AB26" s="17"/>
      <c r="AC26" s="14"/>
    </row>
    <row r="27" spans="1:29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3"/>
      <c r="M27" s="15"/>
      <c r="N27" s="15"/>
      <c r="O27" s="15"/>
      <c r="P27" s="16"/>
      <c r="Q27" s="13"/>
      <c r="R27" s="17"/>
      <c r="S27" s="17"/>
      <c r="T27" s="13"/>
      <c r="U27" s="17"/>
      <c r="V27" s="17"/>
      <c r="W27" s="14"/>
      <c r="X27" s="14"/>
      <c r="Y27" s="17"/>
      <c r="Z27" s="17"/>
      <c r="AA27" s="17"/>
      <c r="AB27" s="17"/>
      <c r="AC27" s="14"/>
    </row>
    <row r="28" spans="1:29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3"/>
      <c r="M28" s="15"/>
      <c r="N28" s="15"/>
      <c r="O28" s="15"/>
      <c r="P28" s="16"/>
      <c r="Q28" s="13"/>
      <c r="R28" s="17"/>
      <c r="S28" s="17"/>
      <c r="T28" s="13"/>
      <c r="U28" s="17"/>
      <c r="V28" s="17"/>
      <c r="W28" s="14"/>
      <c r="X28" s="14"/>
      <c r="Y28" s="17"/>
      <c r="Z28" s="17"/>
      <c r="AA28" s="17"/>
      <c r="AB28" s="17"/>
      <c r="AC28" s="14"/>
    </row>
    <row r="29" spans="1:29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3"/>
      <c r="M29" s="15"/>
      <c r="N29" s="15"/>
      <c r="O29" s="15"/>
      <c r="P29" s="16"/>
      <c r="Q29" s="13"/>
      <c r="R29" s="17"/>
      <c r="S29" s="17"/>
      <c r="T29" s="13"/>
      <c r="U29" s="17"/>
      <c r="V29" s="17"/>
      <c r="W29" s="14"/>
      <c r="X29" s="14"/>
      <c r="Y29" s="17"/>
      <c r="Z29" s="17"/>
      <c r="AA29" s="17"/>
      <c r="AB29" s="17"/>
      <c r="AC29" s="14"/>
    </row>
    <row r="30" spans="1:29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3"/>
      <c r="M30" s="15"/>
      <c r="N30" s="15"/>
      <c r="O30" s="15"/>
      <c r="P30" s="16"/>
      <c r="Q30" s="13"/>
      <c r="R30" s="17"/>
      <c r="S30" s="17"/>
      <c r="T30" s="13"/>
      <c r="U30" s="17"/>
      <c r="V30" s="17"/>
      <c r="W30" s="14"/>
      <c r="X30" s="14"/>
      <c r="Y30" s="17"/>
      <c r="Z30" s="17"/>
      <c r="AA30" s="17"/>
      <c r="AB30" s="17"/>
      <c r="AC30" s="14"/>
    </row>
    <row r="31" spans="1:29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3"/>
      <c r="M31" s="15"/>
      <c r="N31" s="15"/>
      <c r="O31" s="15"/>
      <c r="P31" s="16"/>
      <c r="Q31" s="13"/>
      <c r="R31" s="17"/>
      <c r="S31" s="17"/>
      <c r="T31" s="13"/>
      <c r="U31" s="17"/>
      <c r="V31" s="17"/>
      <c r="W31" s="14"/>
      <c r="X31" s="14"/>
      <c r="Y31" s="17"/>
      <c r="Z31" s="17"/>
      <c r="AA31" s="17"/>
      <c r="AB31" s="17"/>
      <c r="AC31" s="14"/>
    </row>
    <row r="32" spans="1:29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3"/>
      <c r="M32" s="15"/>
      <c r="N32" s="15"/>
      <c r="O32" s="15"/>
      <c r="P32" s="16"/>
      <c r="Q32" s="13"/>
      <c r="R32" s="17"/>
      <c r="S32" s="17"/>
      <c r="T32" s="13"/>
      <c r="U32" s="17"/>
      <c r="V32" s="17"/>
      <c r="W32" s="14"/>
      <c r="X32" s="14"/>
      <c r="Y32" s="17"/>
      <c r="Z32" s="17"/>
      <c r="AA32" s="17"/>
      <c r="AB32" s="17"/>
      <c r="AC32" s="14"/>
    </row>
    <row r="33" spans="1:29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3"/>
      <c r="M33" s="15"/>
      <c r="N33" s="15"/>
      <c r="O33" s="15"/>
      <c r="P33" s="16"/>
      <c r="Q33" s="13"/>
      <c r="R33" s="17"/>
      <c r="S33" s="17"/>
      <c r="T33" s="13"/>
      <c r="U33" s="17"/>
      <c r="V33" s="17"/>
      <c r="W33" s="14"/>
      <c r="X33" s="14"/>
      <c r="Y33" s="17"/>
      <c r="Z33" s="17"/>
      <c r="AA33" s="17"/>
      <c r="AB33" s="17"/>
      <c r="AC33" s="14"/>
    </row>
    <row r="34" spans="1:29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3"/>
      <c r="M34" s="15"/>
      <c r="N34" s="15"/>
      <c r="O34" s="15"/>
      <c r="P34" s="16"/>
      <c r="Q34" s="13"/>
      <c r="R34" s="17"/>
      <c r="S34" s="17"/>
      <c r="T34" s="13"/>
      <c r="U34" s="17"/>
      <c r="V34" s="17"/>
      <c r="W34" s="14"/>
      <c r="X34" s="14"/>
      <c r="Y34" s="17"/>
      <c r="Z34" s="17"/>
      <c r="AA34" s="17"/>
      <c r="AB34" s="17"/>
      <c r="AC34" s="14"/>
    </row>
    <row r="35" spans="1:29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3"/>
      <c r="M35" s="15"/>
      <c r="N35" s="15"/>
      <c r="O35" s="15"/>
      <c r="P35" s="16"/>
      <c r="Q35" s="13"/>
      <c r="R35" s="17"/>
      <c r="S35" s="17"/>
      <c r="T35" s="13"/>
      <c r="U35" s="17"/>
      <c r="V35" s="17"/>
      <c r="W35" s="14"/>
      <c r="X35" s="14"/>
      <c r="Y35" s="17"/>
      <c r="Z35" s="17"/>
      <c r="AA35" s="17"/>
      <c r="AB35" s="17"/>
      <c r="AC35" s="14"/>
    </row>
    <row r="36" spans="1:29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3"/>
      <c r="M36" s="15"/>
      <c r="N36" s="15"/>
      <c r="O36" s="15"/>
      <c r="P36" s="16"/>
      <c r="Q36" s="13"/>
      <c r="R36" s="17"/>
      <c r="S36" s="17"/>
      <c r="T36" s="13"/>
      <c r="U36" s="17"/>
      <c r="V36" s="17"/>
      <c r="W36" s="14"/>
      <c r="X36" s="14"/>
      <c r="Y36" s="17"/>
      <c r="Z36" s="17"/>
      <c r="AA36" s="17"/>
      <c r="AB36" s="17"/>
      <c r="AC36" s="14"/>
    </row>
    <row r="37" spans="1:29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3"/>
      <c r="M37" s="15"/>
      <c r="N37" s="15"/>
      <c r="O37" s="15"/>
      <c r="P37" s="16"/>
      <c r="Q37" s="13"/>
      <c r="R37" s="17"/>
      <c r="S37" s="17"/>
      <c r="T37" s="13"/>
      <c r="U37" s="17"/>
      <c r="V37" s="17"/>
      <c r="W37" s="14"/>
      <c r="X37" s="14"/>
      <c r="Y37" s="17"/>
      <c r="Z37" s="17"/>
      <c r="AA37" s="17"/>
      <c r="AB37" s="17"/>
      <c r="AC37" s="14"/>
    </row>
    <row r="38" spans="1:29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3"/>
      <c r="M38" s="15"/>
      <c r="N38" s="15"/>
      <c r="O38" s="15"/>
      <c r="P38" s="16"/>
      <c r="Q38" s="13"/>
      <c r="R38" s="17"/>
      <c r="S38" s="17"/>
      <c r="T38" s="13"/>
      <c r="U38" s="17"/>
      <c r="V38" s="17"/>
      <c r="W38" s="14"/>
      <c r="X38" s="14"/>
      <c r="Y38" s="17"/>
      <c r="Z38" s="17"/>
      <c r="AA38" s="17"/>
      <c r="AB38" s="17"/>
      <c r="AC38" s="14"/>
    </row>
    <row r="39" spans="1:29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3"/>
      <c r="M39" s="15"/>
      <c r="N39" s="15"/>
      <c r="O39" s="15"/>
      <c r="P39" s="16"/>
      <c r="Q39" s="13"/>
      <c r="R39" s="17"/>
      <c r="S39" s="17"/>
      <c r="T39" s="13"/>
      <c r="U39" s="17"/>
      <c r="V39" s="17"/>
      <c r="W39" s="14"/>
      <c r="X39" s="14"/>
      <c r="Y39" s="17"/>
      <c r="Z39" s="17"/>
      <c r="AA39" s="17"/>
      <c r="AB39" s="17"/>
      <c r="AC39" s="14"/>
    </row>
    <row r="40" spans="1:29" x14ac:dyDescent="0.2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3"/>
      <c r="M40" s="15"/>
      <c r="N40" s="15"/>
      <c r="O40" s="15"/>
      <c r="P40" s="16"/>
      <c r="Q40" s="13"/>
      <c r="R40" s="17"/>
      <c r="S40" s="17"/>
      <c r="T40" s="13"/>
      <c r="U40" s="17"/>
      <c r="V40" s="17"/>
      <c r="W40" s="14"/>
      <c r="X40" s="14"/>
      <c r="Y40" s="17"/>
      <c r="Z40" s="17"/>
      <c r="AA40" s="17"/>
      <c r="AB40" s="17"/>
      <c r="AC40" s="14"/>
    </row>
    <row r="41" spans="1:29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3"/>
      <c r="M41" s="15"/>
      <c r="N41" s="15"/>
      <c r="O41" s="15"/>
      <c r="P41" s="16"/>
      <c r="Q41" s="13"/>
      <c r="R41" s="17"/>
      <c r="S41" s="17"/>
      <c r="T41" s="13"/>
      <c r="U41" s="17"/>
      <c r="V41" s="17"/>
      <c r="W41" s="14"/>
      <c r="X41" s="14"/>
      <c r="Y41" s="17"/>
      <c r="Z41" s="17"/>
      <c r="AA41" s="17"/>
      <c r="AB41" s="17"/>
      <c r="AC41" s="14"/>
    </row>
    <row r="42" spans="1:29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3"/>
      <c r="M42" s="15"/>
      <c r="N42" s="15"/>
      <c r="O42" s="15"/>
      <c r="P42" s="16"/>
      <c r="Q42" s="13"/>
      <c r="R42" s="17"/>
      <c r="S42" s="17"/>
      <c r="T42" s="13"/>
      <c r="U42" s="17"/>
      <c r="V42" s="17"/>
      <c r="W42" s="14"/>
      <c r="X42" s="14"/>
      <c r="Y42" s="17"/>
      <c r="Z42" s="17"/>
      <c r="AA42" s="17"/>
      <c r="AB42" s="17"/>
      <c r="AC42" s="14"/>
    </row>
    <row r="43" spans="1:29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3"/>
      <c r="M43" s="15"/>
      <c r="N43" s="15"/>
      <c r="O43" s="15"/>
      <c r="P43" s="16"/>
      <c r="Q43" s="13"/>
      <c r="R43" s="17"/>
      <c r="S43" s="17"/>
      <c r="T43" s="13"/>
      <c r="U43" s="17"/>
      <c r="V43" s="17"/>
      <c r="W43" s="14"/>
      <c r="X43" s="14"/>
      <c r="Y43" s="17"/>
      <c r="Z43" s="17"/>
      <c r="AA43" s="17"/>
      <c r="AB43" s="17"/>
      <c r="AC43" s="14"/>
    </row>
    <row r="44" spans="1:29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3"/>
      <c r="M44" s="15"/>
      <c r="N44" s="15"/>
      <c r="O44" s="15"/>
      <c r="P44" s="16"/>
      <c r="Q44" s="13"/>
      <c r="R44" s="17"/>
      <c r="S44" s="17"/>
      <c r="T44" s="13"/>
      <c r="U44" s="17"/>
      <c r="V44" s="17"/>
      <c r="W44" s="14"/>
      <c r="X44" s="14"/>
      <c r="Y44" s="17"/>
      <c r="Z44" s="17"/>
      <c r="AA44" s="17"/>
      <c r="AB44" s="17"/>
      <c r="AC44" s="14"/>
    </row>
    <row r="45" spans="1:29" x14ac:dyDescent="0.2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3"/>
      <c r="M45" s="15"/>
      <c r="N45" s="15"/>
      <c r="O45" s="15"/>
      <c r="P45" s="16"/>
      <c r="Q45" s="13"/>
      <c r="R45" s="17"/>
      <c r="S45" s="17"/>
      <c r="T45" s="13"/>
      <c r="U45" s="17"/>
      <c r="V45" s="17"/>
      <c r="W45" s="14"/>
      <c r="X45" s="14"/>
      <c r="Y45" s="17"/>
      <c r="Z45" s="17"/>
      <c r="AA45" s="17"/>
      <c r="AB45" s="17"/>
      <c r="AC45" s="14"/>
    </row>
    <row r="46" spans="1:29" x14ac:dyDescent="0.2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3"/>
      <c r="M46" s="15"/>
      <c r="N46" s="15"/>
      <c r="O46" s="15"/>
      <c r="P46" s="16"/>
      <c r="Q46" s="13"/>
      <c r="R46" s="17"/>
      <c r="S46" s="17"/>
      <c r="T46" s="13"/>
      <c r="U46" s="17"/>
      <c r="V46" s="17"/>
      <c r="W46" s="14"/>
      <c r="X46" s="14"/>
      <c r="Y46" s="17"/>
      <c r="Z46" s="17"/>
      <c r="AA46" s="17"/>
      <c r="AB46" s="17"/>
      <c r="AC46" s="14"/>
    </row>
    <row r="47" spans="1:29" x14ac:dyDescent="0.2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3"/>
      <c r="M47" s="15"/>
      <c r="N47" s="15"/>
      <c r="O47" s="15"/>
      <c r="P47" s="16"/>
      <c r="Q47" s="13"/>
      <c r="R47" s="17"/>
      <c r="S47" s="17"/>
      <c r="T47" s="13"/>
      <c r="U47" s="17"/>
      <c r="V47" s="17"/>
      <c r="W47" s="14"/>
      <c r="X47" s="14"/>
      <c r="Y47" s="17"/>
      <c r="Z47" s="17"/>
      <c r="AA47" s="17"/>
      <c r="AB47" s="17"/>
      <c r="AC47" s="14"/>
    </row>
    <row r="48" spans="1:29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3"/>
      <c r="M48" s="15"/>
      <c r="N48" s="15"/>
      <c r="O48" s="15"/>
      <c r="P48" s="16"/>
      <c r="Q48" s="13"/>
      <c r="R48" s="17"/>
      <c r="S48" s="17"/>
      <c r="T48" s="13"/>
      <c r="U48" s="17"/>
      <c r="V48" s="17"/>
      <c r="W48" s="14"/>
      <c r="X48" s="14"/>
      <c r="Y48" s="17"/>
      <c r="Z48" s="17"/>
      <c r="AA48" s="17"/>
      <c r="AB48" s="17"/>
      <c r="AC48" s="14"/>
    </row>
    <row r="49" spans="1:29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3"/>
      <c r="M49" s="15"/>
      <c r="N49" s="15"/>
      <c r="O49" s="15"/>
      <c r="P49" s="16"/>
      <c r="Q49" s="13"/>
      <c r="R49" s="17"/>
      <c r="S49" s="17"/>
      <c r="T49" s="13"/>
      <c r="U49" s="17"/>
      <c r="V49" s="17"/>
      <c r="W49" s="14"/>
      <c r="X49" s="14"/>
      <c r="Y49" s="17"/>
      <c r="Z49" s="17"/>
      <c r="AA49" s="17"/>
      <c r="AB49" s="17"/>
      <c r="AC49" s="14"/>
    </row>
    <row r="50" spans="1:29" x14ac:dyDescent="0.2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3"/>
      <c r="M50" s="15"/>
      <c r="N50" s="15"/>
      <c r="O50" s="15"/>
      <c r="P50" s="16"/>
      <c r="Q50" s="13"/>
      <c r="R50" s="17"/>
      <c r="S50" s="17"/>
      <c r="T50" s="13"/>
      <c r="U50" s="17"/>
      <c r="V50" s="17"/>
      <c r="W50" s="14"/>
      <c r="X50" s="14"/>
      <c r="Y50" s="17"/>
      <c r="Z50" s="17"/>
      <c r="AA50" s="17"/>
      <c r="AB50" s="17"/>
      <c r="AC50" s="14"/>
    </row>
    <row r="51" spans="1:29" x14ac:dyDescent="0.25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3"/>
      <c r="M51" s="15"/>
      <c r="N51" s="15"/>
      <c r="O51" s="15"/>
      <c r="P51" s="16"/>
      <c r="Q51" s="13"/>
      <c r="R51" s="17"/>
      <c r="S51" s="17"/>
      <c r="T51" s="13"/>
      <c r="U51" s="17"/>
      <c r="V51" s="17"/>
      <c r="W51" s="14"/>
      <c r="X51" s="14"/>
      <c r="Y51" s="17"/>
      <c r="Z51" s="17"/>
      <c r="AA51" s="17"/>
      <c r="AB51" s="17"/>
      <c r="AC51" s="14"/>
    </row>
    <row r="52" spans="1:29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3"/>
      <c r="M52" s="15"/>
      <c r="N52" s="15"/>
      <c r="O52" s="15"/>
      <c r="P52" s="16"/>
      <c r="Q52" s="13"/>
      <c r="R52" s="17"/>
      <c r="S52" s="17"/>
      <c r="T52" s="13"/>
      <c r="U52" s="17"/>
      <c r="V52" s="17"/>
      <c r="W52" s="14"/>
      <c r="X52" s="14"/>
      <c r="Y52" s="17"/>
      <c r="Z52" s="17"/>
      <c r="AA52" s="17"/>
      <c r="AB52" s="17"/>
      <c r="AC52" s="14"/>
    </row>
    <row r="53" spans="1:29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3"/>
      <c r="M53" s="15"/>
      <c r="N53" s="15"/>
      <c r="O53" s="15"/>
      <c r="P53" s="16"/>
      <c r="Q53" s="13"/>
      <c r="R53" s="17"/>
      <c r="S53" s="17"/>
      <c r="T53" s="13"/>
      <c r="U53" s="17"/>
      <c r="V53" s="17"/>
      <c r="W53" s="14"/>
      <c r="X53" s="14"/>
      <c r="Y53" s="17"/>
      <c r="Z53" s="17"/>
      <c r="AA53" s="17"/>
      <c r="AB53" s="17"/>
      <c r="AC53" s="14"/>
    </row>
    <row r="54" spans="1:29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3"/>
      <c r="M54" s="15"/>
      <c r="N54" s="15"/>
      <c r="O54" s="15"/>
      <c r="P54" s="16"/>
      <c r="Q54" s="13"/>
      <c r="R54" s="17"/>
      <c r="S54" s="17"/>
      <c r="T54" s="13"/>
      <c r="U54" s="17"/>
      <c r="V54" s="17"/>
      <c r="W54" s="14"/>
      <c r="X54" s="14"/>
      <c r="Y54" s="17"/>
      <c r="Z54" s="17"/>
      <c r="AA54" s="17"/>
      <c r="AB54" s="17"/>
      <c r="AC54" s="14"/>
    </row>
    <row r="55" spans="1:29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3"/>
      <c r="M55" s="15"/>
      <c r="N55" s="15"/>
      <c r="O55" s="15"/>
      <c r="P55" s="16"/>
      <c r="Q55" s="13"/>
      <c r="R55" s="17"/>
      <c r="S55" s="17"/>
      <c r="T55" s="13"/>
      <c r="U55" s="17"/>
      <c r="V55" s="17"/>
      <c r="W55" s="14"/>
      <c r="X55" s="14"/>
      <c r="Y55" s="17"/>
      <c r="Z55" s="17"/>
      <c r="AA55" s="17"/>
      <c r="AB55" s="17"/>
      <c r="AC55" s="14"/>
    </row>
    <row r="56" spans="1:29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3"/>
      <c r="M56" s="15"/>
      <c r="N56" s="15"/>
      <c r="O56" s="15"/>
      <c r="P56" s="16"/>
      <c r="Q56" s="13"/>
      <c r="R56" s="17"/>
      <c r="S56" s="17"/>
      <c r="T56" s="13"/>
      <c r="U56" s="17"/>
      <c r="V56" s="17"/>
      <c r="W56" s="14"/>
      <c r="X56" s="14"/>
      <c r="Y56" s="17"/>
      <c r="Z56" s="17"/>
      <c r="AA56" s="17"/>
      <c r="AB56" s="17"/>
      <c r="AC56" s="14"/>
    </row>
    <row r="57" spans="1:29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3"/>
      <c r="M57" s="15"/>
      <c r="N57" s="15"/>
      <c r="O57" s="15"/>
      <c r="P57" s="16"/>
      <c r="Q57" s="13"/>
      <c r="R57" s="17"/>
      <c r="S57" s="17"/>
      <c r="T57" s="13"/>
      <c r="U57" s="17"/>
      <c r="V57" s="17"/>
      <c r="W57" s="14"/>
      <c r="X57" s="14"/>
      <c r="Y57" s="17"/>
      <c r="Z57" s="17"/>
      <c r="AA57" s="17"/>
      <c r="AB57" s="17"/>
      <c r="AC57" s="14"/>
    </row>
    <row r="58" spans="1:29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3"/>
      <c r="M58" s="15"/>
      <c r="N58" s="15"/>
      <c r="O58" s="15"/>
      <c r="P58" s="16"/>
      <c r="Q58" s="13"/>
      <c r="R58" s="17"/>
      <c r="S58" s="17"/>
      <c r="T58" s="13"/>
      <c r="U58" s="17"/>
      <c r="V58" s="17"/>
      <c r="W58" s="14"/>
      <c r="X58" s="14"/>
      <c r="Y58" s="17"/>
      <c r="Z58" s="17"/>
      <c r="AA58" s="17"/>
      <c r="AB58" s="17"/>
      <c r="AC58" s="14"/>
    </row>
    <row r="59" spans="1:29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3"/>
      <c r="M59" s="15"/>
      <c r="N59" s="15"/>
      <c r="O59" s="15"/>
      <c r="P59" s="16"/>
      <c r="Q59" s="13"/>
      <c r="R59" s="17"/>
      <c r="S59" s="17"/>
      <c r="T59" s="13"/>
      <c r="U59" s="17"/>
      <c r="V59" s="17"/>
      <c r="W59" s="14"/>
      <c r="X59" s="14"/>
      <c r="Y59" s="17"/>
      <c r="Z59" s="17"/>
      <c r="AA59" s="17"/>
      <c r="AB59" s="17"/>
      <c r="AC59" s="14"/>
    </row>
    <row r="60" spans="1:29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3"/>
      <c r="M60" s="15"/>
      <c r="N60" s="15"/>
      <c r="O60" s="15"/>
      <c r="P60" s="16"/>
      <c r="Q60" s="13"/>
      <c r="R60" s="17"/>
      <c r="S60" s="17"/>
      <c r="T60" s="13"/>
      <c r="U60" s="17"/>
      <c r="V60" s="17"/>
      <c r="W60" s="14"/>
      <c r="X60" s="14"/>
      <c r="Y60" s="17"/>
      <c r="Z60" s="17"/>
      <c r="AA60" s="17"/>
      <c r="AB60" s="17"/>
      <c r="AC60" s="14"/>
    </row>
    <row r="61" spans="1:29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3"/>
      <c r="M61" s="15"/>
      <c r="N61" s="15"/>
      <c r="O61" s="15"/>
      <c r="P61" s="16"/>
      <c r="Q61" s="13"/>
      <c r="R61" s="17"/>
      <c r="S61" s="17"/>
      <c r="T61" s="13"/>
      <c r="U61" s="17"/>
      <c r="V61" s="17"/>
      <c r="W61" s="14"/>
      <c r="X61" s="14"/>
      <c r="Y61" s="17"/>
      <c r="Z61" s="17"/>
      <c r="AA61" s="17"/>
      <c r="AB61" s="17"/>
      <c r="AC61" s="14"/>
    </row>
    <row r="62" spans="1:29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3"/>
      <c r="M62" s="15"/>
      <c r="N62" s="15"/>
      <c r="O62" s="15"/>
      <c r="P62" s="16"/>
      <c r="Q62" s="13"/>
      <c r="R62" s="17"/>
      <c r="S62" s="17"/>
      <c r="T62" s="13"/>
      <c r="U62" s="17"/>
      <c r="V62" s="17"/>
      <c r="W62" s="14"/>
      <c r="X62" s="14"/>
      <c r="Y62" s="17"/>
      <c r="Z62" s="17"/>
      <c r="AA62" s="17"/>
      <c r="AB62" s="17"/>
      <c r="AC62" s="14"/>
    </row>
    <row r="63" spans="1:29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3"/>
      <c r="M63" s="15"/>
      <c r="N63" s="15"/>
      <c r="O63" s="15"/>
      <c r="P63" s="16"/>
      <c r="Q63" s="13"/>
      <c r="R63" s="17"/>
      <c r="S63" s="17"/>
      <c r="T63" s="13"/>
      <c r="U63" s="17"/>
      <c r="V63" s="17"/>
      <c r="W63" s="14"/>
      <c r="X63" s="14"/>
      <c r="Y63" s="17"/>
      <c r="Z63" s="17"/>
      <c r="AA63" s="17"/>
      <c r="AB63" s="17"/>
      <c r="AC63" s="14"/>
    </row>
    <row r="64" spans="1:29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3"/>
      <c r="M64" s="15"/>
      <c r="N64" s="15"/>
      <c r="O64" s="15"/>
      <c r="P64" s="16"/>
      <c r="Q64" s="13"/>
      <c r="R64" s="17"/>
      <c r="S64" s="17"/>
      <c r="T64" s="13"/>
      <c r="U64" s="17"/>
      <c r="V64" s="17"/>
      <c r="W64" s="14"/>
      <c r="X64" s="14"/>
      <c r="Y64" s="17"/>
      <c r="Z64" s="17"/>
      <c r="AA64" s="17"/>
      <c r="AB64" s="17"/>
      <c r="AC64" s="14"/>
    </row>
    <row r="65" spans="1:29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3"/>
      <c r="M65" s="15"/>
      <c r="N65" s="15"/>
      <c r="O65" s="15"/>
      <c r="P65" s="16"/>
      <c r="Q65" s="13"/>
      <c r="R65" s="17"/>
      <c r="S65" s="17"/>
      <c r="T65" s="13"/>
      <c r="U65" s="17"/>
      <c r="V65" s="17"/>
      <c r="W65" s="14"/>
      <c r="X65" s="14"/>
      <c r="Y65" s="17"/>
      <c r="Z65" s="17"/>
      <c r="AA65" s="17"/>
      <c r="AB65" s="17"/>
      <c r="AC65" s="14"/>
    </row>
    <row r="66" spans="1:29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3"/>
      <c r="M66" s="15"/>
      <c r="N66" s="15"/>
      <c r="O66" s="15"/>
      <c r="P66" s="16"/>
      <c r="Q66" s="13"/>
      <c r="R66" s="17"/>
      <c r="S66" s="17"/>
      <c r="T66" s="13"/>
      <c r="U66" s="17"/>
      <c r="V66" s="17"/>
      <c r="W66" s="14"/>
      <c r="X66" s="14"/>
      <c r="Y66" s="17"/>
      <c r="Z66" s="17"/>
      <c r="AA66" s="17"/>
      <c r="AB66" s="17"/>
      <c r="AC66" s="14"/>
    </row>
    <row r="67" spans="1:29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3"/>
      <c r="M67" s="15"/>
      <c r="N67" s="15"/>
      <c r="O67" s="15"/>
      <c r="P67" s="16"/>
      <c r="Q67" s="13"/>
      <c r="R67" s="17"/>
      <c r="S67" s="17"/>
      <c r="T67" s="13"/>
      <c r="U67" s="17"/>
      <c r="V67" s="17"/>
      <c r="W67" s="14"/>
      <c r="X67" s="14"/>
      <c r="Y67" s="17"/>
      <c r="Z67" s="17"/>
      <c r="AA67" s="17"/>
      <c r="AB67" s="17"/>
      <c r="AC67" s="14"/>
    </row>
    <row r="68" spans="1:29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3"/>
      <c r="M68" s="15"/>
      <c r="N68" s="15"/>
      <c r="O68" s="15"/>
      <c r="P68" s="16"/>
      <c r="Q68" s="13"/>
      <c r="R68" s="17"/>
      <c r="S68" s="17"/>
      <c r="T68" s="13"/>
      <c r="U68" s="17"/>
      <c r="V68" s="17"/>
      <c r="W68" s="14"/>
      <c r="X68" s="14"/>
      <c r="Y68" s="17"/>
      <c r="Z68" s="17"/>
      <c r="AA68" s="17"/>
      <c r="AB68" s="17"/>
      <c r="AC68" s="14"/>
    </row>
    <row r="69" spans="1:29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3"/>
      <c r="M69" s="15"/>
      <c r="N69" s="15"/>
      <c r="O69" s="15"/>
      <c r="P69" s="16"/>
      <c r="Q69" s="13"/>
      <c r="R69" s="17"/>
      <c r="S69" s="17"/>
      <c r="T69" s="13"/>
      <c r="U69" s="17"/>
      <c r="V69" s="17"/>
      <c r="W69" s="14"/>
      <c r="X69" s="14"/>
      <c r="Y69" s="17"/>
      <c r="Z69" s="17"/>
      <c r="AA69" s="17"/>
      <c r="AB69" s="17"/>
      <c r="AC69" s="14"/>
    </row>
    <row r="70" spans="1:29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3"/>
      <c r="M70" s="15"/>
      <c r="N70" s="15"/>
      <c r="O70" s="15"/>
      <c r="P70" s="16"/>
      <c r="Q70" s="13"/>
      <c r="R70" s="17"/>
      <c r="S70" s="17"/>
      <c r="T70" s="13"/>
      <c r="U70" s="17"/>
      <c r="V70" s="17"/>
      <c r="W70" s="14"/>
      <c r="X70" s="14"/>
      <c r="Y70" s="17"/>
      <c r="Z70" s="17"/>
      <c r="AA70" s="17"/>
      <c r="AB70" s="17"/>
      <c r="AC70" s="14"/>
    </row>
    <row r="71" spans="1:29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3"/>
      <c r="M71" s="15"/>
      <c r="N71" s="15"/>
      <c r="O71" s="15"/>
      <c r="P71" s="16"/>
      <c r="Q71" s="13"/>
      <c r="R71" s="17"/>
      <c r="S71" s="17"/>
      <c r="T71" s="13"/>
      <c r="U71" s="17"/>
      <c r="V71" s="17"/>
      <c r="W71" s="14"/>
      <c r="X71" s="14"/>
      <c r="Y71" s="17"/>
      <c r="Z71" s="17"/>
      <c r="AA71" s="17"/>
      <c r="AB71" s="17"/>
      <c r="AC71" s="14"/>
    </row>
    <row r="72" spans="1:29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3"/>
      <c r="M72" s="15"/>
      <c r="N72" s="15"/>
      <c r="O72" s="15"/>
      <c r="P72" s="16"/>
      <c r="Q72" s="13"/>
      <c r="R72" s="17"/>
      <c r="S72" s="17"/>
      <c r="T72" s="13"/>
      <c r="U72" s="17"/>
      <c r="V72" s="17"/>
      <c r="W72" s="14"/>
      <c r="X72" s="14"/>
      <c r="Y72" s="17"/>
      <c r="Z72" s="17"/>
      <c r="AA72" s="17"/>
      <c r="AB72" s="17"/>
      <c r="AC72" s="14"/>
    </row>
    <row r="73" spans="1:29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3"/>
      <c r="M73" s="15"/>
      <c r="N73" s="15"/>
      <c r="O73" s="15"/>
      <c r="P73" s="16"/>
      <c r="Q73" s="13"/>
      <c r="R73" s="17"/>
      <c r="S73" s="17"/>
      <c r="T73" s="13"/>
      <c r="U73" s="17"/>
      <c r="V73" s="17"/>
      <c r="W73" s="14"/>
      <c r="X73" s="14"/>
      <c r="Y73" s="17"/>
      <c r="Z73" s="17"/>
      <c r="AA73" s="17"/>
      <c r="AB73" s="17"/>
      <c r="AC73" s="14"/>
    </row>
    <row r="74" spans="1:29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3"/>
      <c r="M74" s="15"/>
      <c r="N74" s="15"/>
      <c r="O74" s="15"/>
      <c r="P74" s="16"/>
      <c r="Q74" s="13"/>
      <c r="R74" s="17"/>
      <c r="S74" s="17"/>
      <c r="T74" s="13"/>
      <c r="U74" s="17"/>
      <c r="V74" s="17"/>
      <c r="W74" s="14"/>
      <c r="X74" s="14"/>
      <c r="Y74" s="17"/>
      <c r="Z74" s="17"/>
      <c r="AA74" s="17"/>
      <c r="AB74" s="17"/>
      <c r="AC74" s="14"/>
    </row>
    <row r="75" spans="1:29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3"/>
      <c r="M75" s="15"/>
      <c r="N75" s="15"/>
      <c r="O75" s="15"/>
      <c r="P75" s="16"/>
      <c r="Q75" s="13"/>
      <c r="R75" s="17"/>
      <c r="S75" s="17"/>
      <c r="T75" s="13"/>
      <c r="U75" s="17"/>
      <c r="V75" s="17"/>
      <c r="W75" s="14"/>
      <c r="X75" s="14"/>
      <c r="Y75" s="17"/>
      <c r="Z75" s="17"/>
      <c r="AA75" s="17"/>
      <c r="AB75" s="17"/>
      <c r="AC75" s="14"/>
    </row>
    <row r="76" spans="1:29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3"/>
      <c r="M76" s="15"/>
      <c r="N76" s="15"/>
      <c r="O76" s="15"/>
      <c r="P76" s="16"/>
      <c r="Q76" s="13"/>
      <c r="R76" s="17"/>
      <c r="S76" s="17"/>
      <c r="T76" s="13"/>
      <c r="U76" s="17"/>
      <c r="V76" s="17"/>
      <c r="W76" s="14"/>
      <c r="X76" s="14"/>
      <c r="Y76" s="17"/>
      <c r="Z76" s="17"/>
      <c r="AA76" s="17"/>
      <c r="AB76" s="17"/>
      <c r="AC76" s="14"/>
    </row>
    <row r="77" spans="1:29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3"/>
      <c r="M77" s="15"/>
      <c r="N77" s="15"/>
      <c r="O77" s="15"/>
      <c r="P77" s="16"/>
      <c r="Q77" s="13"/>
      <c r="R77" s="17"/>
      <c r="S77" s="17"/>
      <c r="T77" s="13"/>
      <c r="U77" s="17"/>
      <c r="V77" s="17"/>
      <c r="W77" s="14"/>
      <c r="X77" s="14"/>
      <c r="Y77" s="17"/>
      <c r="Z77" s="17"/>
      <c r="AA77" s="17"/>
      <c r="AB77" s="17"/>
      <c r="AC77" s="14"/>
    </row>
    <row r="78" spans="1:29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3"/>
      <c r="M78" s="15"/>
      <c r="N78" s="15"/>
      <c r="O78" s="15"/>
      <c r="P78" s="16"/>
      <c r="Q78" s="13"/>
      <c r="R78" s="17"/>
      <c r="S78" s="17"/>
      <c r="T78" s="13"/>
      <c r="U78" s="17"/>
      <c r="V78" s="17"/>
      <c r="W78" s="14"/>
      <c r="X78" s="14"/>
      <c r="Y78" s="17"/>
      <c r="Z78" s="17"/>
      <c r="AA78" s="17"/>
      <c r="AB78" s="17"/>
      <c r="AC78" s="14"/>
    </row>
    <row r="79" spans="1:29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3"/>
      <c r="M79" s="15"/>
      <c r="N79" s="15"/>
      <c r="O79" s="15"/>
      <c r="P79" s="16"/>
      <c r="Q79" s="13"/>
      <c r="R79" s="17"/>
      <c r="S79" s="17"/>
      <c r="T79" s="13"/>
      <c r="U79" s="17"/>
      <c r="V79" s="17"/>
      <c r="W79" s="14"/>
      <c r="X79" s="14"/>
      <c r="Y79" s="17"/>
      <c r="Z79" s="17"/>
      <c r="AA79" s="17"/>
      <c r="AB79" s="17"/>
      <c r="AC79" s="14"/>
    </row>
    <row r="80" spans="1:29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3"/>
      <c r="M80" s="15"/>
      <c r="N80" s="15"/>
      <c r="O80" s="15"/>
      <c r="P80" s="16"/>
      <c r="Q80" s="13"/>
      <c r="R80" s="17"/>
      <c r="S80" s="17"/>
      <c r="T80" s="13"/>
      <c r="U80" s="17"/>
      <c r="V80" s="17"/>
      <c r="W80" s="14"/>
      <c r="X80" s="14"/>
      <c r="Y80" s="17"/>
      <c r="Z80" s="17"/>
      <c r="AA80" s="17"/>
      <c r="AB80" s="17"/>
      <c r="AC80" s="14"/>
    </row>
    <row r="81" spans="1:29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3"/>
      <c r="M81" s="15"/>
      <c r="N81" s="15"/>
      <c r="O81" s="15"/>
      <c r="P81" s="16"/>
      <c r="Q81" s="13"/>
      <c r="R81" s="17"/>
      <c r="S81" s="17"/>
      <c r="T81" s="13"/>
      <c r="U81" s="17"/>
      <c r="V81" s="17"/>
      <c r="W81" s="14"/>
      <c r="X81" s="14"/>
      <c r="Y81" s="17"/>
      <c r="Z81" s="17"/>
      <c r="AA81" s="17"/>
      <c r="AB81" s="17"/>
      <c r="AC81" s="14"/>
    </row>
    <row r="82" spans="1:29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3"/>
      <c r="M82" s="15"/>
      <c r="N82" s="15"/>
      <c r="O82" s="15"/>
      <c r="P82" s="16"/>
      <c r="Q82" s="13"/>
      <c r="R82" s="17"/>
      <c r="S82" s="17"/>
      <c r="T82" s="13"/>
      <c r="U82" s="17"/>
      <c r="V82" s="17"/>
      <c r="W82" s="14"/>
      <c r="X82" s="14"/>
      <c r="Y82" s="17"/>
      <c r="Z82" s="17"/>
      <c r="AA82" s="17"/>
      <c r="AB82" s="17"/>
      <c r="AC82" s="14"/>
    </row>
    <row r="83" spans="1:29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3"/>
      <c r="M83" s="15"/>
      <c r="N83" s="15"/>
      <c r="O83" s="15"/>
      <c r="P83" s="16"/>
      <c r="Q83" s="13"/>
      <c r="R83" s="17"/>
      <c r="S83" s="17"/>
      <c r="T83" s="13"/>
      <c r="U83" s="17"/>
      <c r="V83" s="17"/>
      <c r="W83" s="14"/>
      <c r="X83" s="14"/>
      <c r="Y83" s="17"/>
      <c r="Z83" s="17"/>
      <c r="AA83" s="17"/>
      <c r="AB83" s="17"/>
      <c r="AC83" s="14"/>
    </row>
    <row r="84" spans="1:29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3"/>
      <c r="M84" s="15"/>
      <c r="N84" s="15"/>
      <c r="O84" s="15"/>
      <c r="P84" s="16"/>
      <c r="Q84" s="13"/>
      <c r="R84" s="17"/>
      <c r="S84" s="17"/>
      <c r="T84" s="13"/>
      <c r="U84" s="17"/>
      <c r="V84" s="17"/>
      <c r="W84" s="14"/>
      <c r="X84" s="14"/>
      <c r="Y84" s="17"/>
      <c r="Z84" s="17"/>
      <c r="AA84" s="17"/>
      <c r="AB84" s="17"/>
      <c r="AC84" s="14"/>
    </row>
    <row r="85" spans="1:29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3"/>
      <c r="M85" s="15"/>
      <c r="N85" s="15"/>
      <c r="O85" s="15"/>
      <c r="P85" s="16"/>
      <c r="Q85" s="13"/>
      <c r="R85" s="17"/>
      <c r="S85" s="17"/>
      <c r="T85" s="13"/>
      <c r="U85" s="17"/>
      <c r="V85" s="17"/>
      <c r="W85" s="14"/>
      <c r="X85" s="14"/>
      <c r="Y85" s="17"/>
      <c r="Z85" s="17"/>
      <c r="AA85" s="17"/>
      <c r="AB85" s="17"/>
      <c r="AC85" s="14"/>
    </row>
    <row r="86" spans="1:29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3"/>
      <c r="M86" s="15"/>
      <c r="N86" s="15"/>
      <c r="O86" s="15"/>
      <c r="P86" s="16"/>
      <c r="Q86" s="13"/>
      <c r="R86" s="17"/>
      <c r="S86" s="17"/>
      <c r="T86" s="13"/>
      <c r="U86" s="17"/>
      <c r="V86" s="17"/>
      <c r="W86" s="14"/>
      <c r="X86" s="14"/>
      <c r="Y86" s="17"/>
      <c r="Z86" s="17"/>
      <c r="AA86" s="17"/>
      <c r="AB86" s="17"/>
      <c r="AC86" s="14"/>
    </row>
    <row r="87" spans="1:29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3"/>
      <c r="M87" s="15"/>
      <c r="N87" s="15"/>
      <c r="O87" s="15"/>
      <c r="P87" s="16"/>
      <c r="Q87" s="13"/>
      <c r="R87" s="17"/>
      <c r="S87" s="17"/>
      <c r="T87" s="13"/>
      <c r="U87" s="17"/>
      <c r="V87" s="17"/>
      <c r="W87" s="14"/>
      <c r="X87" s="14"/>
      <c r="Y87" s="17"/>
      <c r="Z87" s="17"/>
      <c r="AA87" s="17"/>
      <c r="AB87" s="17"/>
      <c r="AC87" s="14"/>
    </row>
    <row r="88" spans="1:29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3"/>
      <c r="M88" s="15"/>
      <c r="N88" s="15"/>
      <c r="O88" s="15"/>
      <c r="P88" s="16"/>
      <c r="Q88" s="13"/>
      <c r="R88" s="17"/>
      <c r="S88" s="17"/>
      <c r="T88" s="13"/>
      <c r="U88" s="17"/>
      <c r="V88" s="17"/>
      <c r="W88" s="14"/>
      <c r="X88" s="14"/>
      <c r="Y88" s="17"/>
      <c r="Z88" s="17"/>
      <c r="AA88" s="17"/>
      <c r="AB88" s="17"/>
      <c r="AC88" s="14"/>
    </row>
    <row r="89" spans="1:29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3"/>
      <c r="M89" s="15"/>
      <c r="N89" s="15"/>
      <c r="O89" s="15"/>
      <c r="P89" s="16"/>
      <c r="Q89" s="13"/>
      <c r="R89" s="17"/>
      <c r="S89" s="17"/>
      <c r="T89" s="13"/>
      <c r="U89" s="17"/>
      <c r="V89" s="17"/>
      <c r="W89" s="14"/>
      <c r="X89" s="14"/>
      <c r="Y89" s="17"/>
      <c r="Z89" s="17"/>
      <c r="AA89" s="17"/>
      <c r="AB89" s="17"/>
      <c r="AC89" s="14"/>
    </row>
    <row r="90" spans="1:29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3"/>
      <c r="M90" s="15"/>
      <c r="N90" s="15"/>
      <c r="O90" s="15"/>
      <c r="P90" s="16"/>
      <c r="Q90" s="13"/>
      <c r="R90" s="17"/>
      <c r="S90" s="17"/>
      <c r="T90" s="13"/>
      <c r="U90" s="17"/>
      <c r="V90" s="17"/>
      <c r="W90" s="14"/>
      <c r="X90" s="14"/>
      <c r="Y90" s="17"/>
      <c r="Z90" s="17"/>
      <c r="AA90" s="17"/>
      <c r="AB90" s="17"/>
      <c r="AC90" s="14"/>
    </row>
    <row r="91" spans="1:29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3"/>
      <c r="M91" s="15"/>
      <c r="N91" s="15"/>
      <c r="O91" s="15"/>
      <c r="P91" s="16"/>
      <c r="Q91" s="13"/>
      <c r="R91" s="17"/>
      <c r="S91" s="17"/>
      <c r="T91" s="13"/>
      <c r="U91" s="17"/>
      <c r="V91" s="17"/>
      <c r="W91" s="14"/>
      <c r="X91" s="14"/>
      <c r="Y91" s="17"/>
      <c r="Z91" s="17"/>
      <c r="AA91" s="17"/>
      <c r="AB91" s="17"/>
      <c r="AC91" s="14"/>
    </row>
    <row r="92" spans="1:29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3"/>
      <c r="M92" s="15"/>
      <c r="N92" s="15"/>
      <c r="O92" s="15"/>
      <c r="P92" s="16"/>
      <c r="Q92" s="13"/>
      <c r="R92" s="17"/>
      <c r="S92" s="17"/>
      <c r="T92" s="13"/>
      <c r="U92" s="17"/>
      <c r="V92" s="17"/>
      <c r="W92" s="14"/>
      <c r="X92" s="14"/>
      <c r="Y92" s="17"/>
      <c r="Z92" s="17"/>
      <c r="AA92" s="17"/>
      <c r="AB92" s="17"/>
      <c r="AC92" s="14"/>
    </row>
    <row r="93" spans="1:29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3"/>
      <c r="M93" s="15"/>
      <c r="N93" s="15"/>
      <c r="O93" s="15"/>
      <c r="P93" s="16"/>
      <c r="Q93" s="13"/>
      <c r="R93" s="17"/>
      <c r="S93" s="17"/>
      <c r="T93" s="13"/>
      <c r="U93" s="17"/>
      <c r="V93" s="17"/>
      <c r="W93" s="14"/>
      <c r="X93" s="14"/>
      <c r="Y93" s="17"/>
      <c r="Z93" s="17"/>
      <c r="AA93" s="17"/>
      <c r="AB93" s="17"/>
      <c r="AC93" s="14"/>
    </row>
    <row r="94" spans="1:29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3"/>
      <c r="M94" s="15"/>
      <c r="N94" s="15"/>
      <c r="O94" s="15"/>
      <c r="P94" s="16"/>
      <c r="Q94" s="13"/>
      <c r="R94" s="17"/>
      <c r="S94" s="17"/>
      <c r="T94" s="13"/>
      <c r="U94" s="17"/>
      <c r="V94" s="17"/>
      <c r="W94" s="14"/>
      <c r="X94" s="14"/>
      <c r="Y94" s="17"/>
      <c r="Z94" s="17"/>
      <c r="AA94" s="17"/>
      <c r="AB94" s="17"/>
      <c r="AC94" s="14"/>
    </row>
    <row r="95" spans="1:29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3"/>
      <c r="M95" s="15"/>
      <c r="N95" s="15"/>
      <c r="O95" s="15"/>
      <c r="P95" s="16"/>
      <c r="Q95" s="13"/>
      <c r="R95" s="17"/>
      <c r="S95" s="17"/>
      <c r="T95" s="13"/>
      <c r="U95" s="17"/>
      <c r="V95" s="17"/>
      <c r="W95" s="14"/>
      <c r="X95" s="14"/>
      <c r="Y95" s="17"/>
      <c r="Z95" s="17"/>
      <c r="AA95" s="17"/>
      <c r="AB95" s="17"/>
      <c r="AC95" s="14"/>
    </row>
    <row r="96" spans="1:29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3"/>
      <c r="M96" s="15"/>
      <c r="N96" s="15"/>
      <c r="O96" s="15"/>
      <c r="P96" s="16"/>
      <c r="Q96" s="13"/>
      <c r="R96" s="17"/>
      <c r="S96" s="17"/>
      <c r="T96" s="13"/>
      <c r="U96" s="17"/>
      <c r="V96" s="17"/>
      <c r="W96" s="14"/>
      <c r="X96" s="14"/>
      <c r="Y96" s="17"/>
      <c r="Z96" s="17"/>
      <c r="AA96" s="17"/>
      <c r="AB96" s="17"/>
      <c r="AC96" s="14"/>
    </row>
    <row r="97" spans="1:29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3"/>
      <c r="M97" s="15"/>
      <c r="N97" s="15"/>
      <c r="O97" s="15"/>
      <c r="P97" s="16"/>
      <c r="Q97" s="13"/>
      <c r="R97" s="17"/>
      <c r="S97" s="17"/>
      <c r="T97" s="13"/>
      <c r="U97" s="17"/>
      <c r="V97" s="17"/>
      <c r="W97" s="14"/>
      <c r="X97" s="14"/>
      <c r="Y97" s="17"/>
      <c r="Z97" s="17"/>
      <c r="AA97" s="17"/>
      <c r="AB97" s="17"/>
      <c r="AC97" s="14"/>
    </row>
    <row r="98" spans="1:29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3"/>
      <c r="M98" s="15"/>
      <c r="N98" s="15"/>
      <c r="O98" s="15"/>
      <c r="P98" s="16"/>
      <c r="Q98" s="13"/>
      <c r="R98" s="17"/>
      <c r="S98" s="17"/>
      <c r="T98" s="13"/>
      <c r="U98" s="17"/>
      <c r="V98" s="17"/>
      <c r="W98" s="14"/>
      <c r="X98" s="14"/>
      <c r="Y98" s="17"/>
      <c r="Z98" s="17"/>
      <c r="AA98" s="17"/>
      <c r="AB98" s="17"/>
      <c r="AC98" s="14"/>
    </row>
    <row r="99" spans="1:29" x14ac:dyDescent="0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3"/>
      <c r="M99" s="15"/>
      <c r="N99" s="15"/>
      <c r="O99" s="15"/>
      <c r="P99" s="16"/>
      <c r="Q99" s="13"/>
      <c r="R99" s="17"/>
      <c r="S99" s="17"/>
      <c r="T99" s="13"/>
      <c r="U99" s="17"/>
      <c r="V99" s="17"/>
      <c r="W99" s="14"/>
      <c r="X99" s="14"/>
      <c r="Y99" s="17"/>
      <c r="Z99" s="17"/>
      <c r="AA99" s="17"/>
      <c r="AB99" s="17"/>
      <c r="AC99" s="14"/>
    </row>
    <row r="100" spans="1:29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3"/>
      <c r="M100" s="15"/>
      <c r="N100" s="15"/>
      <c r="O100" s="15"/>
      <c r="P100" s="16"/>
      <c r="Q100" s="13"/>
      <c r="R100" s="17"/>
      <c r="S100" s="17"/>
      <c r="T100" s="13"/>
      <c r="U100" s="17"/>
      <c r="V100" s="17"/>
      <c r="W100" s="14"/>
      <c r="X100" s="14"/>
      <c r="Y100" s="17"/>
      <c r="Z100" s="17"/>
      <c r="AA100" s="17"/>
      <c r="AB100" s="17"/>
      <c r="AC100" s="14"/>
    </row>
    <row r="101" spans="1:29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3"/>
      <c r="M101" s="15"/>
      <c r="N101" s="15"/>
      <c r="O101" s="15"/>
      <c r="P101" s="16"/>
      <c r="Q101" s="13"/>
      <c r="R101" s="17"/>
      <c r="S101" s="17"/>
      <c r="T101" s="13"/>
      <c r="U101" s="17"/>
      <c r="V101" s="17"/>
      <c r="W101" s="14"/>
      <c r="X101" s="14"/>
      <c r="Y101" s="17"/>
      <c r="Z101" s="17"/>
      <c r="AA101" s="17"/>
      <c r="AB101" s="17"/>
      <c r="AC101" s="14"/>
    </row>
    <row r="102" spans="1:29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3"/>
      <c r="M102" s="15"/>
      <c r="N102" s="15"/>
      <c r="O102" s="15"/>
      <c r="P102" s="16"/>
      <c r="Q102" s="13"/>
      <c r="R102" s="17"/>
      <c r="S102" s="17"/>
      <c r="T102" s="13"/>
      <c r="U102" s="17"/>
      <c r="V102" s="17"/>
      <c r="W102" s="14"/>
      <c r="X102" s="14"/>
      <c r="Y102" s="17"/>
      <c r="Z102" s="17"/>
      <c r="AA102" s="17"/>
      <c r="AB102" s="17"/>
      <c r="AC102" s="14"/>
    </row>
    <row r="103" spans="1:29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3"/>
      <c r="M103" s="15"/>
      <c r="N103" s="15"/>
      <c r="O103" s="15"/>
      <c r="P103" s="16"/>
      <c r="Q103" s="13"/>
      <c r="R103" s="17"/>
      <c r="S103" s="17"/>
      <c r="T103" s="13"/>
      <c r="U103" s="17"/>
      <c r="V103" s="17"/>
      <c r="W103" s="14"/>
      <c r="X103" s="14"/>
      <c r="Y103" s="17"/>
      <c r="Z103" s="17"/>
      <c r="AA103" s="17"/>
      <c r="AB103" s="17"/>
      <c r="AC103" s="14"/>
    </row>
    <row r="104" spans="1:29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3"/>
      <c r="M104" s="15"/>
      <c r="N104" s="15"/>
      <c r="O104" s="15"/>
      <c r="P104" s="16"/>
      <c r="Q104" s="13"/>
      <c r="R104" s="17"/>
      <c r="S104" s="17"/>
      <c r="T104" s="13"/>
      <c r="U104" s="17"/>
      <c r="V104" s="17"/>
      <c r="W104" s="14"/>
      <c r="X104" s="14"/>
      <c r="Y104" s="17"/>
      <c r="Z104" s="17"/>
      <c r="AA104" s="17"/>
      <c r="AB104" s="17"/>
      <c r="AC104" s="14"/>
    </row>
    <row r="105" spans="1:29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3"/>
      <c r="M105" s="15"/>
      <c r="N105" s="15"/>
      <c r="O105" s="15"/>
      <c r="P105" s="16"/>
      <c r="Q105" s="13"/>
      <c r="R105" s="17"/>
      <c r="S105" s="17"/>
      <c r="T105" s="13"/>
      <c r="U105" s="17"/>
      <c r="V105" s="17"/>
      <c r="W105" s="14"/>
      <c r="X105" s="14"/>
      <c r="Y105" s="17"/>
      <c r="Z105" s="17"/>
      <c r="AA105" s="17"/>
      <c r="AB105" s="17"/>
      <c r="AC105" s="14"/>
    </row>
    <row r="106" spans="1:29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3"/>
      <c r="M106" s="15"/>
      <c r="N106" s="15"/>
      <c r="O106" s="15"/>
      <c r="P106" s="16"/>
      <c r="Q106" s="13"/>
      <c r="R106" s="17"/>
      <c r="S106" s="17"/>
      <c r="T106" s="13"/>
      <c r="U106" s="17"/>
      <c r="V106" s="17"/>
      <c r="W106" s="14"/>
      <c r="X106" s="14"/>
      <c r="Y106" s="17"/>
      <c r="Z106" s="17"/>
      <c r="AA106" s="17"/>
      <c r="AB106" s="17"/>
      <c r="AC106" s="14"/>
    </row>
    <row r="107" spans="1:29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3"/>
      <c r="M107" s="15"/>
      <c r="N107" s="15"/>
      <c r="O107" s="15"/>
      <c r="P107" s="16"/>
      <c r="Q107" s="13"/>
      <c r="R107" s="17"/>
      <c r="S107" s="17"/>
      <c r="T107" s="13"/>
      <c r="U107" s="17"/>
      <c r="V107" s="17"/>
      <c r="W107" s="14"/>
      <c r="X107" s="14"/>
      <c r="Y107" s="17"/>
      <c r="Z107" s="17"/>
      <c r="AA107" s="17"/>
      <c r="AB107" s="17"/>
      <c r="AC107" s="14"/>
    </row>
    <row r="108" spans="1:29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3"/>
      <c r="M108" s="15"/>
      <c r="N108" s="15"/>
      <c r="O108" s="15"/>
      <c r="P108" s="16"/>
      <c r="Q108" s="13"/>
      <c r="R108" s="17"/>
      <c r="S108" s="17"/>
      <c r="T108" s="13"/>
      <c r="U108" s="17"/>
      <c r="V108" s="17"/>
      <c r="W108" s="14"/>
      <c r="X108" s="14"/>
      <c r="Y108" s="17"/>
      <c r="Z108" s="17"/>
      <c r="AA108" s="17"/>
      <c r="AB108" s="17"/>
      <c r="AC108" s="14"/>
    </row>
    <row r="109" spans="1:29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3"/>
      <c r="M109" s="15"/>
      <c r="N109" s="15"/>
      <c r="O109" s="15"/>
      <c r="P109" s="16"/>
      <c r="Q109" s="13"/>
      <c r="R109" s="17"/>
      <c r="S109" s="17"/>
      <c r="T109" s="13"/>
      <c r="U109" s="17"/>
      <c r="V109" s="17"/>
      <c r="W109" s="14"/>
      <c r="X109" s="14"/>
      <c r="Y109" s="17"/>
      <c r="Z109" s="17"/>
      <c r="AA109" s="17"/>
      <c r="AB109" s="17"/>
      <c r="AC109" s="14"/>
    </row>
    <row r="110" spans="1:29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3"/>
      <c r="M110" s="15"/>
      <c r="N110" s="15"/>
      <c r="O110" s="15"/>
      <c r="P110" s="16"/>
      <c r="Q110" s="13"/>
      <c r="R110" s="17"/>
      <c r="S110" s="17"/>
      <c r="T110" s="13"/>
      <c r="U110" s="17"/>
      <c r="V110" s="17"/>
      <c r="W110" s="14"/>
      <c r="X110" s="14"/>
      <c r="Y110" s="17"/>
      <c r="Z110" s="17"/>
      <c r="AA110" s="17"/>
      <c r="AB110" s="17"/>
      <c r="AC110" s="14"/>
    </row>
    <row r="111" spans="1:29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3"/>
      <c r="M111" s="15"/>
      <c r="N111" s="15"/>
      <c r="O111" s="15"/>
      <c r="P111" s="16"/>
      <c r="Q111" s="13"/>
      <c r="R111" s="17"/>
      <c r="S111" s="17"/>
      <c r="T111" s="13"/>
      <c r="U111" s="17"/>
      <c r="V111" s="17"/>
      <c r="W111" s="14"/>
      <c r="X111" s="14"/>
      <c r="Y111" s="17"/>
      <c r="Z111" s="17"/>
      <c r="AA111" s="17"/>
      <c r="AB111" s="17"/>
      <c r="AC111" s="14"/>
    </row>
    <row r="112" spans="1:29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3"/>
      <c r="M112" s="15"/>
      <c r="N112" s="15"/>
      <c r="O112" s="15"/>
      <c r="P112" s="16"/>
      <c r="Q112" s="13"/>
      <c r="R112" s="17"/>
      <c r="S112" s="17"/>
      <c r="T112" s="13"/>
      <c r="U112" s="17"/>
      <c r="V112" s="17"/>
      <c r="W112" s="14"/>
      <c r="X112" s="14"/>
      <c r="Y112" s="17"/>
      <c r="Z112" s="17"/>
      <c r="AA112" s="17"/>
      <c r="AB112" s="17"/>
      <c r="AC112" s="14"/>
    </row>
    <row r="113" spans="1:29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3"/>
      <c r="M113" s="15"/>
      <c r="N113" s="15"/>
      <c r="O113" s="15"/>
      <c r="P113" s="16"/>
      <c r="Q113" s="13"/>
      <c r="R113" s="17"/>
      <c r="S113" s="17"/>
      <c r="T113" s="13"/>
      <c r="U113" s="17"/>
      <c r="V113" s="17"/>
      <c r="W113" s="14"/>
      <c r="X113" s="14"/>
      <c r="Y113" s="17"/>
      <c r="Z113" s="17"/>
      <c r="AA113" s="17"/>
      <c r="AB113" s="17"/>
      <c r="AC113" s="14"/>
    </row>
    <row r="114" spans="1:29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3"/>
      <c r="M114" s="15"/>
      <c r="N114" s="15"/>
      <c r="O114" s="15"/>
      <c r="P114" s="16"/>
      <c r="Q114" s="13"/>
      <c r="R114" s="17"/>
      <c r="S114" s="17"/>
      <c r="T114" s="13"/>
      <c r="U114" s="17"/>
      <c r="V114" s="17"/>
      <c r="W114" s="14"/>
      <c r="X114" s="14"/>
      <c r="Y114" s="17"/>
      <c r="Z114" s="17"/>
      <c r="AA114" s="17"/>
      <c r="AB114" s="17"/>
      <c r="AC114" s="14"/>
    </row>
    <row r="115" spans="1:29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3"/>
      <c r="M115" s="15"/>
      <c r="N115" s="15"/>
      <c r="O115" s="15"/>
      <c r="P115" s="16"/>
      <c r="Q115" s="13"/>
      <c r="R115" s="17"/>
      <c r="S115" s="17"/>
      <c r="T115" s="13"/>
      <c r="U115" s="17"/>
      <c r="V115" s="17"/>
      <c r="W115" s="14"/>
      <c r="X115" s="14"/>
      <c r="Y115" s="17"/>
      <c r="Z115" s="17"/>
      <c r="AA115" s="17"/>
      <c r="AB115" s="17"/>
      <c r="AC115" s="14"/>
    </row>
    <row r="116" spans="1:29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3"/>
      <c r="M116" s="15"/>
      <c r="N116" s="15"/>
      <c r="O116" s="15"/>
      <c r="P116" s="16"/>
      <c r="Q116" s="13"/>
      <c r="R116" s="17"/>
      <c r="S116" s="17"/>
      <c r="T116" s="13"/>
      <c r="U116" s="17"/>
      <c r="V116" s="17"/>
      <c r="W116" s="14"/>
      <c r="X116" s="14"/>
      <c r="Y116" s="17"/>
      <c r="Z116" s="17"/>
      <c r="AA116" s="17"/>
      <c r="AB116" s="17"/>
      <c r="AC116" s="14"/>
    </row>
    <row r="117" spans="1:29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3"/>
      <c r="M117" s="15"/>
      <c r="N117" s="15"/>
      <c r="O117" s="15"/>
      <c r="P117" s="16"/>
      <c r="Q117" s="13"/>
      <c r="R117" s="17"/>
      <c r="S117" s="17"/>
      <c r="T117" s="13"/>
      <c r="U117" s="17"/>
      <c r="V117" s="17"/>
      <c r="W117" s="14"/>
      <c r="X117" s="14"/>
      <c r="Y117" s="17"/>
      <c r="Z117" s="17"/>
      <c r="AA117" s="17"/>
      <c r="AB117" s="17"/>
      <c r="AC117" s="14"/>
    </row>
    <row r="118" spans="1:29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3"/>
      <c r="M118" s="15"/>
      <c r="N118" s="15"/>
      <c r="O118" s="15"/>
      <c r="P118" s="16"/>
      <c r="Q118" s="13"/>
      <c r="R118" s="17"/>
      <c r="S118" s="17"/>
      <c r="T118" s="13"/>
      <c r="U118" s="17"/>
      <c r="V118" s="17"/>
      <c r="W118" s="14"/>
      <c r="X118" s="14"/>
      <c r="Y118" s="17"/>
      <c r="Z118" s="17"/>
      <c r="AA118" s="17"/>
      <c r="AB118" s="17"/>
      <c r="AC118" s="14"/>
    </row>
    <row r="119" spans="1:29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3"/>
      <c r="M119" s="15"/>
      <c r="N119" s="15"/>
      <c r="O119" s="15"/>
      <c r="P119" s="16"/>
      <c r="Q119" s="13"/>
      <c r="R119" s="17"/>
      <c r="S119" s="17"/>
      <c r="T119" s="13"/>
      <c r="U119" s="17"/>
      <c r="V119" s="17"/>
      <c r="W119" s="14"/>
      <c r="X119" s="14"/>
      <c r="Y119" s="17"/>
      <c r="Z119" s="17"/>
      <c r="AA119" s="17"/>
      <c r="AB119" s="17"/>
      <c r="AC119" s="14"/>
    </row>
    <row r="120" spans="1:29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3"/>
      <c r="M120" s="15"/>
      <c r="N120" s="15"/>
      <c r="O120" s="15"/>
      <c r="P120" s="16"/>
      <c r="Q120" s="13"/>
      <c r="R120" s="17"/>
      <c r="S120" s="17"/>
      <c r="T120" s="13"/>
      <c r="U120" s="17"/>
      <c r="V120" s="17"/>
      <c r="W120" s="14"/>
      <c r="X120" s="14"/>
      <c r="Y120" s="17"/>
      <c r="Z120" s="17"/>
      <c r="AA120" s="17"/>
      <c r="AB120" s="17"/>
      <c r="AC120" s="14"/>
    </row>
    <row r="121" spans="1:29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3"/>
      <c r="M121" s="15"/>
      <c r="N121" s="15"/>
      <c r="O121" s="15"/>
      <c r="P121" s="16"/>
      <c r="Q121" s="13"/>
      <c r="R121" s="17"/>
      <c r="S121" s="17"/>
      <c r="T121" s="13"/>
      <c r="U121" s="17"/>
      <c r="V121" s="17"/>
      <c r="W121" s="14"/>
      <c r="X121" s="14"/>
      <c r="Y121" s="17"/>
      <c r="Z121" s="17"/>
      <c r="AA121" s="17"/>
      <c r="AB121" s="17"/>
      <c r="AC121" s="14"/>
    </row>
    <row r="122" spans="1:29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3"/>
      <c r="M122" s="15"/>
      <c r="N122" s="15"/>
      <c r="O122" s="15"/>
      <c r="P122" s="16"/>
      <c r="Q122" s="13"/>
      <c r="R122" s="17"/>
      <c r="S122" s="17"/>
      <c r="T122" s="13"/>
      <c r="U122" s="17"/>
      <c r="V122" s="17"/>
      <c r="W122" s="14"/>
      <c r="X122" s="14"/>
      <c r="Y122" s="17"/>
      <c r="Z122" s="17"/>
      <c r="AA122" s="17"/>
      <c r="AB122" s="17"/>
      <c r="AC122" s="14"/>
    </row>
    <row r="123" spans="1:29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3"/>
      <c r="M123" s="15"/>
      <c r="N123" s="15"/>
      <c r="O123" s="15"/>
      <c r="P123" s="16"/>
      <c r="Q123" s="13"/>
      <c r="R123" s="17"/>
      <c r="S123" s="17"/>
      <c r="T123" s="13"/>
      <c r="U123" s="17"/>
      <c r="V123" s="17"/>
      <c r="W123" s="14"/>
      <c r="X123" s="14"/>
      <c r="Y123" s="17"/>
      <c r="Z123" s="17"/>
      <c r="AA123" s="17"/>
      <c r="AB123" s="17"/>
      <c r="AC123" s="14"/>
    </row>
    <row r="124" spans="1:29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3"/>
      <c r="M124" s="15"/>
      <c r="N124" s="15"/>
      <c r="O124" s="15"/>
      <c r="P124" s="16"/>
      <c r="Q124" s="13"/>
      <c r="R124" s="17"/>
      <c r="S124" s="17"/>
      <c r="T124" s="13"/>
      <c r="U124" s="17"/>
      <c r="V124" s="17"/>
      <c r="W124" s="14"/>
      <c r="X124" s="14"/>
      <c r="Y124" s="17"/>
      <c r="Z124" s="17"/>
      <c r="AA124" s="17"/>
      <c r="AB124" s="17"/>
      <c r="AC124" s="14"/>
    </row>
    <row r="125" spans="1:29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3"/>
      <c r="M125" s="15"/>
      <c r="N125" s="15"/>
      <c r="O125" s="15"/>
      <c r="P125" s="16"/>
      <c r="Q125" s="13"/>
      <c r="R125" s="17"/>
      <c r="S125" s="17"/>
      <c r="T125" s="13"/>
      <c r="U125" s="17"/>
      <c r="V125" s="17"/>
      <c r="W125" s="14"/>
      <c r="X125" s="14"/>
      <c r="Y125" s="17"/>
      <c r="Z125" s="17"/>
      <c r="AA125" s="17"/>
      <c r="AB125" s="17"/>
      <c r="AC125" s="14"/>
    </row>
    <row r="126" spans="1:29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3"/>
      <c r="M126" s="15"/>
      <c r="N126" s="15"/>
      <c r="O126" s="15"/>
      <c r="P126" s="16"/>
      <c r="Q126" s="13"/>
      <c r="R126" s="17"/>
      <c r="S126" s="17"/>
      <c r="T126" s="13"/>
      <c r="U126" s="17"/>
      <c r="V126" s="17"/>
      <c r="W126" s="14"/>
      <c r="X126" s="14"/>
      <c r="Y126" s="17"/>
      <c r="Z126" s="17"/>
      <c r="AA126" s="17"/>
      <c r="AB126" s="17"/>
      <c r="AC126" s="14"/>
    </row>
    <row r="127" spans="1:29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3"/>
      <c r="M127" s="15"/>
      <c r="N127" s="15"/>
      <c r="O127" s="15"/>
      <c r="P127" s="16"/>
      <c r="Q127" s="13"/>
      <c r="R127" s="17"/>
      <c r="S127" s="17"/>
      <c r="T127" s="13"/>
      <c r="U127" s="17"/>
      <c r="V127" s="17"/>
      <c r="W127" s="14"/>
      <c r="X127" s="14"/>
      <c r="Y127" s="17"/>
      <c r="Z127" s="17"/>
      <c r="AA127" s="17"/>
      <c r="AB127" s="17"/>
      <c r="AC127" s="14"/>
    </row>
    <row r="128" spans="1:29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3"/>
      <c r="M128" s="15"/>
      <c r="N128" s="15"/>
      <c r="O128" s="15"/>
      <c r="P128" s="16"/>
      <c r="Q128" s="13"/>
      <c r="R128" s="17"/>
      <c r="S128" s="17"/>
      <c r="T128" s="13"/>
      <c r="U128" s="17"/>
      <c r="V128" s="17"/>
      <c r="W128" s="14"/>
      <c r="X128" s="14"/>
      <c r="Y128" s="17"/>
      <c r="Z128" s="17"/>
      <c r="AA128" s="17"/>
      <c r="AB128" s="17"/>
      <c r="AC128" s="14"/>
    </row>
    <row r="129" spans="1:29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3"/>
      <c r="M129" s="15"/>
      <c r="N129" s="15"/>
      <c r="O129" s="15"/>
      <c r="P129" s="16"/>
      <c r="Q129" s="13"/>
      <c r="R129" s="17"/>
      <c r="S129" s="17"/>
      <c r="T129" s="13"/>
      <c r="U129" s="17"/>
      <c r="V129" s="17"/>
      <c r="W129" s="14"/>
      <c r="X129" s="14"/>
      <c r="Y129" s="17"/>
      <c r="Z129" s="17"/>
      <c r="AA129" s="17"/>
      <c r="AB129" s="17"/>
      <c r="AC129" s="14"/>
    </row>
    <row r="130" spans="1:29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3"/>
      <c r="M130" s="15"/>
      <c r="N130" s="15"/>
      <c r="O130" s="15"/>
      <c r="P130" s="16"/>
      <c r="Q130" s="13"/>
      <c r="R130" s="17"/>
      <c r="S130" s="17"/>
      <c r="T130" s="13"/>
      <c r="U130" s="17"/>
      <c r="V130" s="17"/>
      <c r="W130" s="14"/>
      <c r="X130" s="14"/>
      <c r="Y130" s="17"/>
      <c r="Z130" s="17"/>
      <c r="AA130" s="17"/>
      <c r="AB130" s="17"/>
      <c r="AC130" s="14"/>
    </row>
    <row r="131" spans="1:29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3"/>
      <c r="M131" s="15"/>
      <c r="N131" s="15"/>
      <c r="O131" s="15"/>
      <c r="P131" s="16"/>
      <c r="Q131" s="13"/>
      <c r="R131" s="17"/>
      <c r="S131" s="17"/>
      <c r="T131" s="13"/>
      <c r="U131" s="17"/>
      <c r="V131" s="17"/>
      <c r="W131" s="14"/>
      <c r="X131" s="14"/>
      <c r="Y131" s="17"/>
      <c r="Z131" s="17"/>
      <c r="AA131" s="17"/>
      <c r="AB131" s="17"/>
      <c r="AC131" s="14"/>
    </row>
    <row r="132" spans="1:29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3"/>
      <c r="M132" s="15"/>
      <c r="N132" s="15"/>
      <c r="O132" s="15"/>
      <c r="P132" s="16"/>
      <c r="Q132" s="13"/>
      <c r="R132" s="17"/>
      <c r="S132" s="17"/>
      <c r="T132" s="13"/>
      <c r="U132" s="17"/>
      <c r="V132" s="17"/>
      <c r="W132" s="14"/>
      <c r="X132" s="14"/>
      <c r="Y132" s="17"/>
      <c r="Z132" s="17"/>
      <c r="AA132" s="17"/>
      <c r="AB132" s="17"/>
      <c r="AC132" s="14"/>
    </row>
    <row r="133" spans="1:29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/>
      <c r="M133" s="15"/>
      <c r="N133" s="15"/>
      <c r="O133" s="15"/>
      <c r="P133" s="16"/>
      <c r="Q133" s="13"/>
      <c r="R133" s="17"/>
      <c r="S133" s="17"/>
      <c r="T133" s="13"/>
      <c r="U133" s="17"/>
      <c r="V133" s="17"/>
      <c r="W133" s="14"/>
      <c r="X133" s="14"/>
      <c r="Y133" s="17"/>
      <c r="Z133" s="17"/>
      <c r="AA133" s="17"/>
      <c r="AB133" s="17"/>
      <c r="AC133" s="14"/>
    </row>
    <row r="134" spans="1:29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3"/>
      <c r="M134" s="15"/>
      <c r="N134" s="15"/>
      <c r="O134" s="15"/>
      <c r="P134" s="16"/>
      <c r="Q134" s="13"/>
      <c r="R134" s="17"/>
      <c r="S134" s="17"/>
      <c r="T134" s="13"/>
      <c r="U134" s="17"/>
      <c r="V134" s="17"/>
      <c r="W134" s="14"/>
      <c r="X134" s="14"/>
      <c r="Y134" s="17"/>
      <c r="Z134" s="17"/>
      <c r="AA134" s="17"/>
      <c r="AB134" s="17"/>
      <c r="AC134" s="14"/>
    </row>
    <row r="135" spans="1:29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3"/>
      <c r="M135" s="15"/>
      <c r="N135" s="15"/>
      <c r="O135" s="15"/>
      <c r="P135" s="16"/>
      <c r="Q135" s="13"/>
      <c r="R135" s="17"/>
      <c r="S135" s="17"/>
      <c r="T135" s="13"/>
      <c r="U135" s="17"/>
      <c r="V135" s="17"/>
      <c r="W135" s="14"/>
      <c r="X135" s="14"/>
      <c r="Y135" s="17"/>
      <c r="Z135" s="17"/>
      <c r="AA135" s="17"/>
      <c r="AB135" s="17"/>
      <c r="AC135" s="14"/>
    </row>
    <row r="136" spans="1:29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5"/>
      <c r="N136" s="15"/>
      <c r="O136" s="15"/>
      <c r="P136" s="16"/>
      <c r="Q136" s="13"/>
      <c r="R136" s="17"/>
      <c r="S136" s="17"/>
      <c r="T136" s="13"/>
      <c r="U136" s="17"/>
      <c r="V136" s="17"/>
      <c r="W136" s="14"/>
      <c r="X136" s="14"/>
      <c r="Y136" s="17"/>
      <c r="Z136" s="17"/>
      <c r="AA136" s="17"/>
      <c r="AB136" s="17"/>
      <c r="AC136" s="14"/>
    </row>
    <row r="137" spans="1:29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3"/>
      <c r="M137" s="15"/>
      <c r="N137" s="15"/>
      <c r="O137" s="15"/>
      <c r="P137" s="16"/>
      <c r="Q137" s="13"/>
      <c r="R137" s="17"/>
      <c r="S137" s="17"/>
      <c r="T137" s="13"/>
      <c r="U137" s="17"/>
      <c r="V137" s="17"/>
      <c r="W137" s="14"/>
      <c r="X137" s="14"/>
      <c r="Y137" s="17"/>
      <c r="Z137" s="17"/>
      <c r="AA137" s="17"/>
      <c r="AB137" s="17"/>
      <c r="AC137" s="14"/>
    </row>
    <row r="138" spans="1:29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3"/>
      <c r="M138" s="15"/>
      <c r="N138" s="15"/>
      <c r="O138" s="15"/>
      <c r="P138" s="16"/>
      <c r="Q138" s="13"/>
      <c r="R138" s="17"/>
      <c r="S138" s="17"/>
      <c r="T138" s="13"/>
      <c r="U138" s="17"/>
      <c r="V138" s="17"/>
      <c r="W138" s="14"/>
      <c r="X138" s="14"/>
      <c r="Y138" s="17"/>
      <c r="Z138" s="17"/>
      <c r="AA138" s="17"/>
      <c r="AB138" s="17"/>
      <c r="AC138" s="14"/>
    </row>
    <row r="139" spans="1:29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5"/>
      <c r="N139" s="15"/>
      <c r="O139" s="15"/>
      <c r="P139" s="16"/>
      <c r="Q139" s="13"/>
      <c r="R139" s="17"/>
      <c r="S139" s="17"/>
      <c r="T139" s="13"/>
      <c r="U139" s="17"/>
      <c r="V139" s="17"/>
      <c r="W139" s="14"/>
      <c r="X139" s="14"/>
      <c r="Y139" s="17"/>
      <c r="Z139" s="17"/>
      <c r="AA139" s="17"/>
      <c r="AB139" s="17"/>
      <c r="AC139" s="14"/>
    </row>
    <row r="140" spans="1:29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3"/>
      <c r="M140" s="15"/>
      <c r="N140" s="15"/>
      <c r="O140" s="15"/>
      <c r="P140" s="16"/>
      <c r="Q140" s="13"/>
      <c r="R140" s="17"/>
      <c r="S140" s="17"/>
      <c r="T140" s="13"/>
      <c r="U140" s="17"/>
      <c r="V140" s="17"/>
      <c r="W140" s="14"/>
      <c r="X140" s="14"/>
      <c r="Y140" s="17"/>
      <c r="Z140" s="17"/>
      <c r="AA140" s="17"/>
      <c r="AB140" s="17"/>
      <c r="AC140" s="14"/>
    </row>
    <row r="141" spans="1:29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3"/>
      <c r="M141" s="15"/>
      <c r="N141" s="15"/>
      <c r="O141" s="15"/>
      <c r="P141" s="16"/>
      <c r="Q141" s="13"/>
      <c r="R141" s="17"/>
      <c r="S141" s="17"/>
      <c r="T141" s="13"/>
      <c r="U141" s="17"/>
      <c r="V141" s="17"/>
      <c r="W141" s="14"/>
      <c r="X141" s="14"/>
      <c r="Y141" s="17"/>
      <c r="Z141" s="17"/>
      <c r="AA141" s="17"/>
      <c r="AB141" s="17"/>
      <c r="AC141" s="14"/>
    </row>
    <row r="142" spans="1:29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3"/>
      <c r="M142" s="15"/>
      <c r="N142" s="15"/>
      <c r="O142" s="15"/>
      <c r="P142" s="16"/>
      <c r="Q142" s="13"/>
      <c r="R142" s="17"/>
      <c r="S142" s="17"/>
      <c r="T142" s="13"/>
      <c r="U142" s="17"/>
      <c r="V142" s="17"/>
      <c r="W142" s="14"/>
      <c r="X142" s="14"/>
      <c r="Y142" s="17"/>
      <c r="Z142" s="17"/>
      <c r="AA142" s="17"/>
      <c r="AB142" s="17"/>
      <c r="AC142" s="14"/>
    </row>
    <row r="143" spans="1:29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3"/>
      <c r="M143" s="15"/>
      <c r="N143" s="15"/>
      <c r="O143" s="15"/>
      <c r="P143" s="16"/>
      <c r="Q143" s="13"/>
      <c r="R143" s="17"/>
      <c r="S143" s="17"/>
      <c r="T143" s="13"/>
      <c r="U143" s="17"/>
      <c r="V143" s="17"/>
      <c r="W143" s="14"/>
      <c r="X143" s="14"/>
      <c r="Y143" s="17"/>
      <c r="Z143" s="17"/>
      <c r="AA143" s="17"/>
      <c r="AB143" s="17"/>
      <c r="AC143" s="14"/>
    </row>
    <row r="144" spans="1:29" x14ac:dyDescent="0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5"/>
      <c r="N144" s="15"/>
      <c r="O144" s="15"/>
      <c r="P144" s="16"/>
      <c r="Q144" s="13"/>
      <c r="R144" s="17"/>
      <c r="S144" s="17"/>
      <c r="T144" s="13"/>
      <c r="U144" s="17"/>
      <c r="V144" s="17"/>
      <c r="W144" s="14"/>
      <c r="X144" s="14"/>
      <c r="Y144" s="17"/>
      <c r="Z144" s="17"/>
      <c r="AA144" s="17"/>
      <c r="AB144" s="17"/>
      <c r="AC144" s="14"/>
    </row>
    <row r="145" spans="1:29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3"/>
      <c r="M145" s="15"/>
      <c r="N145" s="15"/>
      <c r="O145" s="15"/>
      <c r="P145" s="16"/>
      <c r="Q145" s="13"/>
      <c r="R145" s="17"/>
      <c r="S145" s="17"/>
      <c r="T145" s="13"/>
      <c r="U145" s="17"/>
      <c r="V145" s="17"/>
      <c r="W145" s="14"/>
      <c r="X145" s="14"/>
      <c r="Y145" s="17"/>
      <c r="Z145" s="17"/>
      <c r="AA145" s="17"/>
      <c r="AB145" s="17"/>
      <c r="AC145" s="14"/>
    </row>
    <row r="146" spans="1:29" x14ac:dyDescent="0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3"/>
      <c r="M146" s="15"/>
      <c r="N146" s="15"/>
      <c r="O146" s="15"/>
      <c r="P146" s="16"/>
      <c r="Q146" s="13"/>
      <c r="R146" s="17"/>
      <c r="S146" s="17"/>
      <c r="T146" s="13"/>
      <c r="U146" s="17"/>
      <c r="V146" s="17"/>
      <c r="W146" s="14"/>
      <c r="X146" s="14"/>
      <c r="Y146" s="17"/>
      <c r="Z146" s="17"/>
      <c r="AA146" s="17"/>
      <c r="AB146" s="17"/>
      <c r="AC146" s="14"/>
    </row>
    <row r="147" spans="1:29" x14ac:dyDescent="0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3"/>
      <c r="M147" s="15"/>
      <c r="N147" s="15"/>
      <c r="O147" s="15"/>
      <c r="P147" s="16"/>
      <c r="Q147" s="13"/>
      <c r="R147" s="17"/>
      <c r="S147" s="17"/>
      <c r="T147" s="13"/>
      <c r="U147" s="17"/>
      <c r="V147" s="17"/>
      <c r="W147" s="14"/>
      <c r="X147" s="14"/>
      <c r="Y147" s="17"/>
      <c r="Z147" s="17"/>
      <c r="AA147" s="17"/>
      <c r="AB147" s="17"/>
      <c r="AC147" s="14"/>
    </row>
    <row r="148" spans="1:29" x14ac:dyDescent="0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3"/>
      <c r="M148" s="15"/>
      <c r="N148" s="15"/>
      <c r="O148" s="15"/>
      <c r="P148" s="16"/>
      <c r="Q148" s="13"/>
      <c r="R148" s="17"/>
      <c r="S148" s="17"/>
      <c r="T148" s="13"/>
      <c r="U148" s="17"/>
      <c r="V148" s="17"/>
      <c r="W148" s="14"/>
      <c r="X148" s="14"/>
      <c r="Y148" s="17"/>
      <c r="Z148" s="17"/>
      <c r="AA148" s="17"/>
      <c r="AB148" s="17"/>
      <c r="AC148" s="14"/>
    </row>
    <row r="149" spans="1:29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3"/>
      <c r="M149" s="15"/>
      <c r="N149" s="15"/>
      <c r="O149" s="15"/>
      <c r="P149" s="16"/>
      <c r="Q149" s="13"/>
      <c r="R149" s="17"/>
      <c r="S149" s="17"/>
      <c r="T149" s="13"/>
      <c r="U149" s="17"/>
      <c r="V149" s="17"/>
      <c r="W149" s="14"/>
      <c r="X149" s="14"/>
      <c r="Y149" s="17"/>
      <c r="Z149" s="17"/>
      <c r="AA149" s="17"/>
      <c r="AB149" s="17"/>
      <c r="AC149" s="14"/>
    </row>
    <row r="150" spans="1:29" x14ac:dyDescent="0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3"/>
      <c r="M150" s="15"/>
      <c r="N150" s="15"/>
      <c r="O150" s="15"/>
      <c r="P150" s="16"/>
      <c r="Q150" s="13"/>
      <c r="R150" s="17"/>
      <c r="S150" s="17"/>
      <c r="T150" s="13"/>
      <c r="U150" s="17"/>
      <c r="V150" s="17"/>
      <c r="W150" s="14"/>
      <c r="X150" s="14"/>
      <c r="Y150" s="17"/>
      <c r="Z150" s="17"/>
      <c r="AA150" s="17"/>
      <c r="AB150" s="17"/>
      <c r="AC150" s="14"/>
    </row>
    <row r="151" spans="1:29" x14ac:dyDescent="0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3"/>
      <c r="M151" s="15"/>
      <c r="N151" s="15"/>
      <c r="O151" s="15"/>
      <c r="P151" s="16"/>
      <c r="Q151" s="13"/>
      <c r="R151" s="17"/>
      <c r="S151" s="17"/>
      <c r="T151" s="13"/>
      <c r="U151" s="17"/>
      <c r="V151" s="17"/>
      <c r="W151" s="14"/>
      <c r="X151" s="14"/>
      <c r="Y151" s="17"/>
      <c r="Z151" s="17"/>
      <c r="AA151" s="17"/>
      <c r="AB151" s="17"/>
      <c r="AC151" s="14"/>
    </row>
    <row r="152" spans="1:29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3"/>
      <c r="M152" s="15"/>
      <c r="N152" s="15"/>
      <c r="O152" s="15"/>
      <c r="P152" s="16"/>
      <c r="Q152" s="13"/>
      <c r="R152" s="17"/>
      <c r="S152" s="17"/>
      <c r="T152" s="13"/>
      <c r="U152" s="17"/>
      <c r="V152" s="17"/>
      <c r="W152" s="14"/>
      <c r="X152" s="14"/>
      <c r="Y152" s="17"/>
      <c r="Z152" s="17"/>
      <c r="AA152" s="17"/>
      <c r="AB152" s="17"/>
      <c r="AC152" s="14"/>
    </row>
    <row r="153" spans="1:29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3"/>
      <c r="M153" s="15"/>
      <c r="N153" s="15"/>
      <c r="O153" s="15"/>
      <c r="P153" s="16"/>
      <c r="Q153" s="13"/>
      <c r="R153" s="17"/>
      <c r="S153" s="17"/>
      <c r="T153" s="13"/>
      <c r="U153" s="17"/>
      <c r="V153" s="17"/>
      <c r="W153" s="14"/>
      <c r="X153" s="14"/>
      <c r="Y153" s="17"/>
      <c r="Z153" s="17"/>
      <c r="AA153" s="17"/>
      <c r="AB153" s="17"/>
      <c r="AC153" s="14"/>
    </row>
    <row r="154" spans="1:29" x14ac:dyDescent="0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3"/>
      <c r="M154" s="15"/>
      <c r="N154" s="15"/>
      <c r="O154" s="15"/>
      <c r="P154" s="16"/>
      <c r="Q154" s="13"/>
      <c r="R154" s="17"/>
      <c r="S154" s="17"/>
      <c r="T154" s="13"/>
      <c r="U154" s="17"/>
      <c r="V154" s="17"/>
      <c r="W154" s="14"/>
      <c r="X154" s="14"/>
      <c r="Y154" s="17"/>
      <c r="Z154" s="17"/>
      <c r="AA154" s="17"/>
      <c r="AB154" s="17"/>
      <c r="AC154" s="14"/>
    </row>
    <row r="155" spans="1:29" x14ac:dyDescent="0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3"/>
      <c r="M155" s="15"/>
      <c r="N155" s="15"/>
      <c r="O155" s="15"/>
      <c r="P155" s="16"/>
      <c r="Q155" s="13"/>
      <c r="R155" s="17"/>
      <c r="S155" s="17"/>
      <c r="T155" s="13"/>
      <c r="U155" s="17"/>
      <c r="V155" s="17"/>
      <c r="W155" s="14"/>
      <c r="X155" s="14"/>
      <c r="Y155" s="17"/>
      <c r="Z155" s="17"/>
      <c r="AA155" s="17"/>
      <c r="AB155" s="17"/>
      <c r="AC155" s="14"/>
    </row>
    <row r="156" spans="1:29" x14ac:dyDescent="0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3"/>
      <c r="M156" s="15"/>
      <c r="N156" s="15"/>
      <c r="O156" s="15"/>
      <c r="P156" s="16"/>
      <c r="Q156" s="13"/>
      <c r="R156" s="17"/>
      <c r="S156" s="17"/>
      <c r="T156" s="13"/>
      <c r="U156" s="17"/>
      <c r="V156" s="17"/>
      <c r="W156" s="14"/>
      <c r="X156" s="14"/>
      <c r="Y156" s="17"/>
      <c r="Z156" s="17"/>
      <c r="AA156" s="17"/>
      <c r="AB156" s="17"/>
      <c r="AC156" s="14"/>
    </row>
    <row r="157" spans="1:29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3"/>
      <c r="M157" s="15"/>
      <c r="N157" s="15"/>
      <c r="O157" s="15"/>
      <c r="P157" s="16"/>
      <c r="Q157" s="13"/>
      <c r="R157" s="17"/>
      <c r="S157" s="17"/>
      <c r="T157" s="13"/>
      <c r="U157" s="17"/>
      <c r="V157" s="17"/>
      <c r="W157" s="14"/>
      <c r="X157" s="14"/>
      <c r="Y157" s="17"/>
      <c r="Z157" s="17"/>
      <c r="AA157" s="17"/>
      <c r="AB157" s="17"/>
      <c r="AC157" s="14"/>
    </row>
    <row r="158" spans="1:29" x14ac:dyDescent="0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3"/>
      <c r="M158" s="15"/>
      <c r="N158" s="15"/>
      <c r="O158" s="15"/>
      <c r="P158" s="16"/>
      <c r="Q158" s="13"/>
      <c r="R158" s="17"/>
      <c r="S158" s="17"/>
      <c r="T158" s="13"/>
      <c r="U158" s="17"/>
      <c r="V158" s="17"/>
      <c r="W158" s="14"/>
      <c r="X158" s="14"/>
      <c r="Y158" s="17"/>
      <c r="Z158" s="17"/>
      <c r="AA158" s="17"/>
      <c r="AB158" s="17"/>
      <c r="AC158" s="14"/>
    </row>
    <row r="159" spans="1:29" x14ac:dyDescent="0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3"/>
      <c r="M159" s="15"/>
      <c r="N159" s="15"/>
      <c r="O159" s="15"/>
      <c r="P159" s="16"/>
      <c r="Q159" s="13"/>
      <c r="R159" s="17"/>
      <c r="S159" s="17"/>
      <c r="T159" s="13"/>
      <c r="U159" s="17"/>
      <c r="V159" s="17"/>
      <c r="W159" s="14"/>
      <c r="X159" s="14"/>
      <c r="Y159" s="17"/>
      <c r="Z159" s="17"/>
      <c r="AA159" s="17"/>
      <c r="AB159" s="17"/>
      <c r="AC159" s="14"/>
    </row>
    <row r="160" spans="1:29" x14ac:dyDescent="0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3"/>
      <c r="M160" s="15"/>
      <c r="N160" s="15"/>
      <c r="O160" s="15"/>
      <c r="P160" s="16"/>
      <c r="Q160" s="13"/>
      <c r="R160" s="17"/>
      <c r="S160" s="17"/>
      <c r="T160" s="13"/>
      <c r="U160" s="17"/>
      <c r="V160" s="17"/>
      <c r="W160" s="14"/>
      <c r="X160" s="14"/>
      <c r="Y160" s="17"/>
      <c r="Z160" s="17"/>
      <c r="AA160" s="17"/>
      <c r="AB160" s="17"/>
      <c r="AC160" s="14"/>
    </row>
    <row r="161" spans="1:29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3"/>
      <c r="M161" s="15"/>
      <c r="N161" s="15"/>
      <c r="O161" s="15"/>
      <c r="P161" s="16"/>
      <c r="Q161" s="13"/>
      <c r="R161" s="17"/>
      <c r="S161" s="17"/>
      <c r="T161" s="13"/>
      <c r="U161" s="17"/>
      <c r="V161" s="17"/>
      <c r="W161" s="14"/>
      <c r="X161" s="14"/>
      <c r="Y161" s="17"/>
      <c r="Z161" s="17"/>
      <c r="AA161" s="17"/>
      <c r="AB161" s="17"/>
      <c r="AC161" s="14"/>
    </row>
    <row r="162" spans="1:29" x14ac:dyDescent="0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3"/>
      <c r="M162" s="15"/>
      <c r="N162" s="15"/>
      <c r="O162" s="15"/>
      <c r="P162" s="16"/>
      <c r="Q162" s="13"/>
      <c r="R162" s="17"/>
      <c r="S162" s="17"/>
      <c r="T162" s="13"/>
      <c r="U162" s="17"/>
      <c r="V162" s="17"/>
      <c r="W162" s="14"/>
      <c r="X162" s="14"/>
      <c r="Y162" s="17"/>
      <c r="Z162" s="17"/>
      <c r="AA162" s="17"/>
      <c r="AB162" s="17"/>
      <c r="AC162" s="14"/>
    </row>
    <row r="163" spans="1:29" x14ac:dyDescent="0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3"/>
      <c r="M163" s="15"/>
      <c r="N163" s="15"/>
      <c r="O163" s="15"/>
      <c r="P163" s="16"/>
      <c r="Q163" s="13"/>
      <c r="R163" s="17"/>
      <c r="S163" s="17"/>
      <c r="T163" s="13"/>
      <c r="U163" s="17"/>
      <c r="V163" s="17"/>
      <c r="W163" s="14"/>
      <c r="X163" s="14"/>
      <c r="Y163" s="17"/>
      <c r="Z163" s="17"/>
      <c r="AA163" s="17"/>
      <c r="AB163" s="17"/>
      <c r="AC163" s="14"/>
    </row>
    <row r="164" spans="1:29" x14ac:dyDescent="0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3"/>
      <c r="M164" s="15"/>
      <c r="N164" s="15"/>
      <c r="O164" s="15"/>
      <c r="P164" s="16"/>
      <c r="Q164" s="13"/>
      <c r="R164" s="17"/>
      <c r="S164" s="17"/>
      <c r="T164" s="13"/>
      <c r="U164" s="17"/>
      <c r="V164" s="17"/>
      <c r="W164" s="14"/>
      <c r="X164" s="14"/>
      <c r="Y164" s="17"/>
      <c r="Z164" s="17"/>
      <c r="AA164" s="17"/>
      <c r="AB164" s="17"/>
      <c r="AC164" s="14"/>
    </row>
    <row r="165" spans="1:29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3"/>
      <c r="M165" s="15"/>
      <c r="N165" s="15"/>
      <c r="O165" s="15"/>
      <c r="P165" s="16"/>
      <c r="Q165" s="13"/>
      <c r="R165" s="17"/>
      <c r="S165" s="17"/>
      <c r="T165" s="13"/>
      <c r="U165" s="17"/>
      <c r="V165" s="17"/>
      <c r="W165" s="14"/>
      <c r="X165" s="14"/>
      <c r="Y165" s="17"/>
      <c r="Z165" s="17"/>
      <c r="AA165" s="17"/>
      <c r="AB165" s="17"/>
      <c r="AC165" s="14"/>
    </row>
    <row r="166" spans="1:29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3"/>
      <c r="M166" s="15"/>
      <c r="N166" s="15"/>
      <c r="O166" s="15"/>
      <c r="P166" s="16"/>
      <c r="Q166" s="13"/>
      <c r="R166" s="17"/>
      <c r="S166" s="17"/>
      <c r="T166" s="13"/>
      <c r="U166" s="17"/>
      <c r="V166" s="17"/>
      <c r="W166" s="14"/>
      <c r="X166" s="14"/>
      <c r="Y166" s="17"/>
      <c r="Z166" s="17"/>
      <c r="AA166" s="17"/>
      <c r="AB166" s="17"/>
      <c r="AC166" s="14"/>
    </row>
    <row r="167" spans="1:29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3"/>
      <c r="M167" s="15"/>
      <c r="N167" s="15"/>
      <c r="O167" s="15"/>
      <c r="P167" s="16"/>
      <c r="Q167" s="13"/>
      <c r="R167" s="17"/>
      <c r="S167" s="17"/>
      <c r="T167" s="13"/>
      <c r="U167" s="17"/>
      <c r="V167" s="17"/>
      <c r="W167" s="14"/>
      <c r="X167" s="14"/>
      <c r="Y167" s="17"/>
      <c r="Z167" s="17"/>
      <c r="AA167" s="17"/>
      <c r="AB167" s="17"/>
      <c r="AC167" s="14"/>
    </row>
    <row r="168" spans="1:29" x14ac:dyDescent="0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3"/>
      <c r="M168" s="15"/>
      <c r="N168" s="15"/>
      <c r="O168" s="15"/>
      <c r="P168" s="16"/>
      <c r="Q168" s="13"/>
      <c r="R168" s="17"/>
      <c r="S168" s="17"/>
      <c r="T168" s="13"/>
      <c r="U168" s="17"/>
      <c r="V168" s="17"/>
      <c r="W168" s="14"/>
      <c r="X168" s="14"/>
      <c r="Y168" s="17"/>
      <c r="Z168" s="17"/>
      <c r="AA168" s="17"/>
      <c r="AB168" s="17"/>
      <c r="AC168" s="14"/>
    </row>
    <row r="169" spans="1:29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3"/>
      <c r="M169" s="15"/>
      <c r="N169" s="15"/>
      <c r="O169" s="15"/>
      <c r="P169" s="16"/>
      <c r="Q169" s="13"/>
      <c r="R169" s="17"/>
      <c r="S169" s="17"/>
      <c r="T169" s="13"/>
      <c r="U169" s="17"/>
      <c r="V169" s="17"/>
      <c r="W169" s="14"/>
      <c r="X169" s="14"/>
      <c r="Y169" s="17"/>
      <c r="Z169" s="17"/>
      <c r="AA169" s="17"/>
      <c r="AB169" s="17"/>
      <c r="AC169" s="14"/>
    </row>
    <row r="170" spans="1:29" x14ac:dyDescent="0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3"/>
      <c r="M170" s="15"/>
      <c r="N170" s="15"/>
      <c r="O170" s="15"/>
      <c r="P170" s="16"/>
      <c r="Q170" s="13"/>
      <c r="R170" s="17"/>
      <c r="S170" s="17"/>
      <c r="T170" s="13"/>
      <c r="U170" s="17"/>
      <c r="V170" s="17"/>
      <c r="W170" s="14"/>
      <c r="X170" s="14"/>
      <c r="Y170" s="17"/>
      <c r="Z170" s="17"/>
      <c r="AA170" s="17"/>
      <c r="AB170" s="17"/>
      <c r="AC170" s="14"/>
    </row>
    <row r="171" spans="1:29" x14ac:dyDescent="0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3"/>
      <c r="M171" s="15"/>
      <c r="N171" s="15"/>
      <c r="O171" s="15"/>
      <c r="P171" s="16"/>
      <c r="Q171" s="13"/>
      <c r="R171" s="17"/>
      <c r="S171" s="17"/>
      <c r="T171" s="13"/>
      <c r="U171" s="17"/>
      <c r="V171" s="17"/>
      <c r="W171" s="14"/>
      <c r="X171" s="14"/>
      <c r="Y171" s="17"/>
      <c r="Z171" s="17"/>
      <c r="AA171" s="17"/>
      <c r="AB171" s="17"/>
      <c r="AC171" s="14"/>
    </row>
    <row r="172" spans="1:29" x14ac:dyDescent="0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3"/>
      <c r="M172" s="15"/>
      <c r="N172" s="15"/>
      <c r="O172" s="15"/>
      <c r="P172" s="16"/>
      <c r="Q172" s="13"/>
      <c r="R172" s="17"/>
      <c r="S172" s="17"/>
      <c r="T172" s="13"/>
      <c r="U172" s="17"/>
      <c r="V172" s="17"/>
      <c r="W172" s="14"/>
      <c r="X172" s="14"/>
      <c r="Y172" s="17"/>
      <c r="Z172" s="17"/>
      <c r="AA172" s="17"/>
      <c r="AB172" s="17"/>
      <c r="AC172" s="14"/>
    </row>
    <row r="173" spans="1:29" x14ac:dyDescent="0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3"/>
      <c r="M173" s="15"/>
      <c r="N173" s="15"/>
      <c r="O173" s="15"/>
      <c r="P173" s="16"/>
      <c r="Q173" s="13"/>
      <c r="R173" s="17"/>
      <c r="S173" s="17"/>
      <c r="T173" s="13"/>
      <c r="U173" s="17"/>
      <c r="V173" s="17"/>
      <c r="W173" s="14"/>
      <c r="X173" s="14"/>
      <c r="Y173" s="17"/>
      <c r="Z173" s="17"/>
      <c r="AA173" s="17"/>
      <c r="AB173" s="17"/>
      <c r="AC173" s="14"/>
    </row>
    <row r="174" spans="1:29" x14ac:dyDescent="0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3"/>
      <c r="M174" s="15"/>
      <c r="N174" s="15"/>
      <c r="O174" s="15"/>
      <c r="P174" s="16"/>
      <c r="Q174" s="13"/>
      <c r="R174" s="17"/>
      <c r="S174" s="17"/>
      <c r="T174" s="13"/>
      <c r="U174" s="17"/>
      <c r="V174" s="17"/>
      <c r="W174" s="14"/>
      <c r="X174" s="14"/>
      <c r="Y174" s="17"/>
      <c r="Z174" s="17"/>
      <c r="AA174" s="17"/>
      <c r="AB174" s="17"/>
      <c r="AC174" s="14"/>
    </row>
    <row r="175" spans="1:29" x14ac:dyDescent="0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3"/>
      <c r="M175" s="15"/>
      <c r="N175" s="15"/>
      <c r="O175" s="15"/>
      <c r="P175" s="16"/>
      <c r="Q175" s="13"/>
      <c r="R175" s="17"/>
      <c r="S175" s="17"/>
      <c r="T175" s="13"/>
      <c r="U175" s="17"/>
      <c r="V175" s="17"/>
      <c r="W175" s="14"/>
      <c r="X175" s="14"/>
      <c r="Y175" s="17"/>
      <c r="Z175" s="17"/>
      <c r="AA175" s="17"/>
      <c r="AB175" s="17"/>
      <c r="AC175" s="14"/>
    </row>
    <row r="176" spans="1:29" x14ac:dyDescent="0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3"/>
      <c r="M176" s="15"/>
      <c r="N176" s="15"/>
      <c r="O176" s="15"/>
      <c r="P176" s="16"/>
      <c r="Q176" s="13"/>
      <c r="R176" s="17"/>
      <c r="S176" s="17"/>
      <c r="T176" s="13"/>
      <c r="U176" s="17"/>
      <c r="V176" s="17"/>
      <c r="W176" s="14"/>
      <c r="X176" s="14"/>
      <c r="Y176" s="17"/>
      <c r="Z176" s="17"/>
      <c r="AA176" s="17"/>
      <c r="AB176" s="17"/>
      <c r="AC176" s="14"/>
    </row>
    <row r="177" spans="1:29" x14ac:dyDescent="0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3"/>
      <c r="M177" s="15"/>
      <c r="N177" s="15"/>
      <c r="O177" s="15"/>
      <c r="P177" s="16"/>
      <c r="Q177" s="13"/>
      <c r="R177" s="17"/>
      <c r="S177" s="17"/>
      <c r="T177" s="13"/>
      <c r="U177" s="17"/>
      <c r="V177" s="17"/>
      <c r="W177" s="14"/>
      <c r="X177" s="14"/>
      <c r="Y177" s="17"/>
      <c r="Z177" s="17"/>
      <c r="AA177" s="17"/>
      <c r="AB177" s="17"/>
      <c r="AC177" s="14"/>
    </row>
    <row r="178" spans="1:29" x14ac:dyDescent="0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3"/>
      <c r="M178" s="15"/>
      <c r="N178" s="15"/>
      <c r="O178" s="15"/>
      <c r="P178" s="16"/>
      <c r="Q178" s="13"/>
      <c r="R178" s="17"/>
      <c r="S178" s="17"/>
      <c r="T178" s="13"/>
      <c r="U178" s="17"/>
      <c r="V178" s="17"/>
      <c r="W178" s="14"/>
      <c r="X178" s="14"/>
      <c r="Y178" s="17"/>
      <c r="Z178" s="17"/>
      <c r="AA178" s="17"/>
      <c r="AB178" s="17"/>
      <c r="AC178" s="14"/>
    </row>
    <row r="179" spans="1:29" x14ac:dyDescent="0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3"/>
      <c r="M179" s="15"/>
      <c r="N179" s="15"/>
      <c r="O179" s="15"/>
      <c r="P179" s="16"/>
      <c r="Q179" s="13"/>
      <c r="R179" s="17"/>
      <c r="S179" s="17"/>
      <c r="T179" s="13"/>
      <c r="U179" s="17"/>
      <c r="V179" s="17"/>
      <c r="W179" s="14"/>
      <c r="X179" s="14"/>
      <c r="Y179" s="17"/>
      <c r="Z179" s="17"/>
      <c r="AA179" s="17"/>
      <c r="AB179" s="17"/>
      <c r="AC179" s="14"/>
    </row>
    <row r="180" spans="1:29" x14ac:dyDescent="0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3"/>
      <c r="M180" s="15"/>
      <c r="N180" s="15"/>
      <c r="O180" s="15"/>
      <c r="P180" s="16"/>
      <c r="Q180" s="13"/>
      <c r="R180" s="17"/>
      <c r="S180" s="17"/>
      <c r="T180" s="13"/>
      <c r="U180" s="17"/>
      <c r="V180" s="17"/>
      <c r="W180" s="14"/>
      <c r="X180" s="14"/>
      <c r="Y180" s="17"/>
      <c r="Z180" s="17"/>
      <c r="AA180" s="17"/>
      <c r="AB180" s="17"/>
      <c r="AC180" s="14"/>
    </row>
    <row r="181" spans="1:29" x14ac:dyDescent="0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3"/>
      <c r="M181" s="15"/>
      <c r="N181" s="15"/>
      <c r="O181" s="15"/>
      <c r="P181" s="16"/>
      <c r="Q181" s="13"/>
      <c r="R181" s="17"/>
      <c r="S181" s="17"/>
      <c r="T181" s="13"/>
      <c r="U181" s="17"/>
      <c r="V181" s="17"/>
      <c r="W181" s="14"/>
      <c r="X181" s="14"/>
      <c r="Y181" s="17"/>
      <c r="Z181" s="17"/>
      <c r="AA181" s="17"/>
      <c r="AB181" s="17"/>
      <c r="AC181" s="14"/>
    </row>
    <row r="182" spans="1:29" x14ac:dyDescent="0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3"/>
      <c r="M182" s="15"/>
      <c r="N182" s="15"/>
      <c r="O182" s="15"/>
      <c r="P182" s="16"/>
      <c r="Q182" s="13"/>
      <c r="R182" s="17"/>
      <c r="S182" s="17"/>
      <c r="T182" s="13"/>
      <c r="U182" s="17"/>
      <c r="V182" s="17"/>
      <c r="W182" s="14"/>
      <c r="X182" s="14"/>
      <c r="Y182" s="17"/>
      <c r="Z182" s="17"/>
      <c r="AA182" s="17"/>
      <c r="AB182" s="17"/>
      <c r="AC182" s="14"/>
    </row>
    <row r="183" spans="1:29" x14ac:dyDescent="0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3"/>
      <c r="M183" s="15"/>
      <c r="N183" s="15"/>
      <c r="O183" s="15"/>
      <c r="P183" s="16"/>
      <c r="Q183" s="13"/>
      <c r="R183" s="17"/>
      <c r="S183" s="17"/>
      <c r="T183" s="13"/>
      <c r="U183" s="17"/>
      <c r="V183" s="17"/>
      <c r="W183" s="14"/>
      <c r="X183" s="14"/>
      <c r="Y183" s="17"/>
      <c r="Z183" s="17"/>
      <c r="AA183" s="17"/>
      <c r="AB183" s="17"/>
      <c r="AC183" s="14"/>
    </row>
    <row r="184" spans="1:29" x14ac:dyDescent="0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3"/>
      <c r="M184" s="15"/>
      <c r="N184" s="15"/>
      <c r="O184" s="15"/>
      <c r="P184" s="16"/>
      <c r="Q184" s="13"/>
      <c r="R184" s="17"/>
      <c r="S184" s="17"/>
      <c r="T184" s="13"/>
      <c r="U184" s="17"/>
      <c r="V184" s="17"/>
      <c r="W184" s="14"/>
      <c r="X184" s="14"/>
      <c r="Y184" s="17"/>
      <c r="Z184" s="17"/>
      <c r="AA184" s="17"/>
      <c r="AB184" s="17"/>
      <c r="AC184" s="14"/>
    </row>
    <row r="185" spans="1:29" x14ac:dyDescent="0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3"/>
      <c r="M185" s="15"/>
      <c r="N185" s="15"/>
      <c r="O185" s="15"/>
      <c r="P185" s="16"/>
      <c r="Q185" s="13"/>
      <c r="R185" s="17"/>
      <c r="S185" s="17"/>
      <c r="T185" s="13"/>
      <c r="U185" s="17"/>
      <c r="V185" s="17"/>
      <c r="W185" s="14"/>
      <c r="X185" s="14"/>
      <c r="Y185" s="17"/>
      <c r="Z185" s="17"/>
      <c r="AA185" s="17"/>
      <c r="AB185" s="17"/>
      <c r="AC185" s="14"/>
    </row>
    <row r="186" spans="1:29" x14ac:dyDescent="0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3"/>
      <c r="M186" s="15"/>
      <c r="N186" s="15"/>
      <c r="O186" s="15"/>
      <c r="P186" s="16"/>
      <c r="Q186" s="13"/>
      <c r="R186" s="17"/>
      <c r="S186" s="17"/>
      <c r="T186" s="13"/>
      <c r="U186" s="17"/>
      <c r="V186" s="17"/>
      <c r="W186" s="14"/>
      <c r="X186" s="14"/>
      <c r="Y186" s="17"/>
      <c r="Z186" s="17"/>
      <c r="AA186" s="17"/>
      <c r="AB186" s="17"/>
      <c r="AC186" s="14"/>
    </row>
    <row r="187" spans="1:29" x14ac:dyDescent="0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3"/>
      <c r="M187" s="15"/>
      <c r="N187" s="15"/>
      <c r="O187" s="15"/>
      <c r="P187" s="16"/>
      <c r="Q187" s="13"/>
      <c r="R187" s="17"/>
      <c r="S187" s="17"/>
      <c r="T187" s="13"/>
      <c r="U187" s="17"/>
      <c r="V187" s="17"/>
      <c r="W187" s="14"/>
      <c r="X187" s="14"/>
      <c r="Y187" s="17"/>
      <c r="Z187" s="17"/>
      <c r="AA187" s="17"/>
      <c r="AB187" s="17"/>
      <c r="AC187" s="14"/>
    </row>
    <row r="188" spans="1:29" x14ac:dyDescent="0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3"/>
      <c r="M188" s="15"/>
      <c r="N188" s="15"/>
      <c r="O188" s="15"/>
      <c r="P188" s="16"/>
      <c r="Q188" s="13"/>
      <c r="R188" s="17"/>
      <c r="S188" s="17"/>
      <c r="T188" s="13"/>
      <c r="U188" s="17"/>
      <c r="V188" s="17"/>
      <c r="W188" s="14"/>
      <c r="X188" s="14"/>
      <c r="Y188" s="17"/>
      <c r="Z188" s="17"/>
      <c r="AA188" s="17"/>
      <c r="AB188" s="17"/>
      <c r="AC188" s="14"/>
    </row>
    <row r="189" spans="1:29" x14ac:dyDescent="0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3"/>
      <c r="M189" s="15"/>
      <c r="N189" s="15"/>
      <c r="O189" s="15"/>
      <c r="P189" s="16"/>
      <c r="Q189" s="13"/>
      <c r="R189" s="17"/>
      <c r="S189" s="17"/>
      <c r="T189" s="13"/>
      <c r="U189" s="17"/>
      <c r="V189" s="17"/>
      <c r="W189" s="14"/>
      <c r="X189" s="14"/>
      <c r="Y189" s="17"/>
      <c r="Z189" s="17"/>
      <c r="AA189" s="17"/>
      <c r="AB189" s="17"/>
      <c r="AC189" s="14"/>
    </row>
    <row r="190" spans="1:29" x14ac:dyDescent="0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3"/>
      <c r="M190" s="15"/>
      <c r="N190" s="15"/>
      <c r="O190" s="15"/>
      <c r="P190" s="16"/>
      <c r="Q190" s="13"/>
      <c r="R190" s="17"/>
      <c r="S190" s="17"/>
      <c r="T190" s="13"/>
      <c r="U190" s="17"/>
      <c r="V190" s="17"/>
      <c r="W190" s="14"/>
      <c r="X190" s="14"/>
      <c r="Y190" s="17"/>
      <c r="Z190" s="17"/>
      <c r="AA190" s="17"/>
      <c r="AB190" s="17"/>
      <c r="AC190" s="14"/>
    </row>
    <row r="191" spans="1:29" x14ac:dyDescent="0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3"/>
      <c r="M191" s="15"/>
      <c r="N191" s="15"/>
      <c r="O191" s="15"/>
      <c r="P191" s="16"/>
      <c r="Q191" s="13"/>
      <c r="R191" s="17"/>
      <c r="S191" s="17"/>
      <c r="T191" s="13"/>
      <c r="U191" s="17"/>
      <c r="V191" s="17"/>
      <c r="W191" s="14"/>
      <c r="X191" s="14"/>
      <c r="Y191" s="17"/>
      <c r="Z191" s="17"/>
      <c r="AA191" s="17"/>
      <c r="AB191" s="17"/>
      <c r="AC191" s="14"/>
    </row>
    <row r="192" spans="1:29" x14ac:dyDescent="0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3"/>
      <c r="M192" s="15"/>
      <c r="N192" s="15"/>
      <c r="O192" s="15"/>
      <c r="P192" s="16"/>
      <c r="Q192" s="13"/>
      <c r="R192" s="17"/>
      <c r="S192" s="17"/>
      <c r="T192" s="13"/>
      <c r="U192" s="17"/>
      <c r="V192" s="17"/>
      <c r="W192" s="14"/>
      <c r="X192" s="14"/>
      <c r="Y192" s="17"/>
      <c r="Z192" s="17"/>
      <c r="AA192" s="17"/>
      <c r="AB192" s="17"/>
      <c r="AC192" s="14"/>
    </row>
    <row r="193" spans="1:29" x14ac:dyDescent="0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3"/>
      <c r="M193" s="15"/>
      <c r="N193" s="15"/>
      <c r="O193" s="15"/>
      <c r="P193" s="16"/>
      <c r="Q193" s="13"/>
      <c r="R193" s="17"/>
      <c r="S193" s="17"/>
      <c r="T193" s="13"/>
      <c r="U193" s="17"/>
      <c r="V193" s="17"/>
      <c r="W193" s="14"/>
      <c r="X193" s="14"/>
      <c r="Y193" s="17"/>
      <c r="Z193" s="17"/>
      <c r="AA193" s="17"/>
      <c r="AB193" s="17"/>
      <c r="AC193" s="14"/>
    </row>
    <row r="194" spans="1:29" x14ac:dyDescent="0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3"/>
      <c r="M194" s="15"/>
      <c r="N194" s="15"/>
      <c r="O194" s="15"/>
      <c r="P194" s="16"/>
      <c r="Q194" s="13"/>
      <c r="R194" s="17"/>
      <c r="S194" s="17"/>
      <c r="T194" s="13"/>
      <c r="U194" s="17"/>
      <c r="V194" s="17"/>
      <c r="W194" s="14"/>
      <c r="X194" s="14"/>
      <c r="Y194" s="17"/>
      <c r="Z194" s="17"/>
      <c r="AA194" s="17"/>
      <c r="AB194" s="17"/>
      <c r="AC194" s="14"/>
    </row>
    <row r="195" spans="1:29" x14ac:dyDescent="0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3"/>
      <c r="M195" s="15"/>
      <c r="N195" s="15"/>
      <c r="O195" s="15"/>
      <c r="P195" s="16"/>
      <c r="Q195" s="13"/>
      <c r="R195" s="17"/>
      <c r="S195" s="17"/>
      <c r="T195" s="13"/>
      <c r="U195" s="17"/>
      <c r="V195" s="17"/>
      <c r="W195" s="14"/>
      <c r="X195" s="14"/>
      <c r="Y195" s="17"/>
      <c r="Z195" s="17"/>
      <c r="AA195" s="17"/>
      <c r="AB195" s="17"/>
      <c r="AC195" s="14"/>
    </row>
    <row r="196" spans="1:29" x14ac:dyDescent="0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3"/>
      <c r="M196" s="15"/>
      <c r="N196" s="15"/>
      <c r="O196" s="15"/>
      <c r="P196" s="16"/>
      <c r="Q196" s="13"/>
      <c r="R196" s="17"/>
      <c r="S196" s="17"/>
      <c r="T196" s="13"/>
      <c r="U196" s="17"/>
      <c r="V196" s="17"/>
      <c r="W196" s="14"/>
      <c r="X196" s="14"/>
      <c r="Y196" s="17"/>
      <c r="Z196" s="17"/>
      <c r="AA196" s="17"/>
      <c r="AB196" s="17"/>
      <c r="AC196" s="14"/>
    </row>
    <row r="197" spans="1:29" x14ac:dyDescent="0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3"/>
      <c r="M197" s="15"/>
      <c r="N197" s="15"/>
      <c r="O197" s="15"/>
      <c r="P197" s="16"/>
      <c r="Q197" s="13"/>
      <c r="R197" s="17"/>
      <c r="S197" s="17"/>
      <c r="T197" s="13"/>
      <c r="U197" s="17"/>
      <c r="V197" s="17"/>
      <c r="W197" s="14"/>
      <c r="X197" s="14"/>
      <c r="Y197" s="17"/>
      <c r="Z197" s="17"/>
      <c r="AA197" s="17"/>
      <c r="AB197" s="17"/>
      <c r="AC197" s="14"/>
    </row>
    <row r="198" spans="1:29" x14ac:dyDescent="0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3"/>
      <c r="M198" s="15"/>
      <c r="N198" s="15"/>
      <c r="O198" s="15"/>
      <c r="P198" s="16"/>
      <c r="Q198" s="13"/>
      <c r="R198" s="17"/>
      <c r="S198" s="17"/>
      <c r="T198" s="13"/>
      <c r="U198" s="17"/>
      <c r="V198" s="17"/>
      <c r="W198" s="14"/>
      <c r="X198" s="14"/>
      <c r="Y198" s="17"/>
      <c r="Z198" s="17"/>
      <c r="AA198" s="17"/>
      <c r="AB198" s="17"/>
      <c r="AC198" s="14"/>
    </row>
    <row r="199" spans="1:29" x14ac:dyDescent="0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3"/>
      <c r="M199" s="15"/>
      <c r="N199" s="15"/>
      <c r="O199" s="15"/>
      <c r="P199" s="16"/>
      <c r="Q199" s="13"/>
      <c r="R199" s="17"/>
      <c r="S199" s="17"/>
      <c r="T199" s="13"/>
      <c r="U199" s="17"/>
      <c r="V199" s="17"/>
      <c r="W199" s="14"/>
      <c r="X199" s="14"/>
      <c r="Y199" s="17"/>
      <c r="Z199" s="17"/>
      <c r="AA199" s="17"/>
      <c r="AB199" s="17"/>
      <c r="AC199" s="14"/>
    </row>
    <row r="200" spans="1:29" x14ac:dyDescent="0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3"/>
      <c r="M200" s="15"/>
      <c r="N200" s="15"/>
      <c r="O200" s="15"/>
      <c r="P200" s="16"/>
      <c r="Q200" s="13"/>
      <c r="R200" s="17"/>
      <c r="S200" s="17"/>
      <c r="T200" s="13"/>
      <c r="U200" s="17"/>
      <c r="V200" s="17"/>
      <c r="W200" s="14"/>
      <c r="X200" s="14"/>
      <c r="Y200" s="17"/>
      <c r="Z200" s="17"/>
      <c r="AA200" s="17"/>
      <c r="AB200" s="17"/>
      <c r="AC200" s="14"/>
    </row>
    <row r="201" spans="1:29" x14ac:dyDescent="0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3"/>
      <c r="M201" s="15"/>
      <c r="N201" s="15"/>
      <c r="O201" s="15"/>
      <c r="P201" s="16"/>
      <c r="Q201" s="13"/>
      <c r="R201" s="17"/>
      <c r="S201" s="17"/>
      <c r="T201" s="13"/>
      <c r="U201" s="17"/>
      <c r="V201" s="17"/>
      <c r="W201" s="14"/>
      <c r="X201" s="14"/>
      <c r="Y201" s="17"/>
      <c r="Z201" s="17"/>
      <c r="AA201" s="17"/>
      <c r="AB201" s="17"/>
      <c r="AC201" s="14"/>
    </row>
    <row r="202" spans="1:29" x14ac:dyDescent="0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3"/>
      <c r="M202" s="15"/>
      <c r="N202" s="15"/>
      <c r="O202" s="15"/>
      <c r="P202" s="16"/>
      <c r="Q202" s="13"/>
      <c r="R202" s="17"/>
      <c r="S202" s="17"/>
      <c r="T202" s="13"/>
      <c r="U202" s="17"/>
      <c r="V202" s="17"/>
      <c r="W202" s="14"/>
      <c r="X202" s="14"/>
      <c r="Y202" s="17"/>
      <c r="Z202" s="17"/>
      <c r="AA202" s="17"/>
      <c r="AB202" s="17"/>
      <c r="AC202" s="14"/>
    </row>
    <row r="203" spans="1:29" x14ac:dyDescent="0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3"/>
      <c r="M203" s="15"/>
      <c r="N203" s="15"/>
      <c r="O203" s="15"/>
      <c r="P203" s="16"/>
      <c r="Q203" s="13"/>
      <c r="R203" s="17"/>
      <c r="S203" s="17"/>
      <c r="T203" s="13"/>
      <c r="U203" s="17"/>
      <c r="V203" s="17"/>
      <c r="W203" s="14"/>
      <c r="X203" s="14"/>
      <c r="Y203" s="17"/>
      <c r="Z203" s="17"/>
      <c r="AA203" s="17"/>
      <c r="AB203" s="17"/>
      <c r="AC203" s="14"/>
    </row>
    <row r="204" spans="1:29" x14ac:dyDescent="0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3"/>
      <c r="M204" s="15"/>
      <c r="N204" s="15"/>
      <c r="O204" s="15"/>
      <c r="P204" s="16"/>
      <c r="Q204" s="13"/>
      <c r="R204" s="17"/>
      <c r="S204" s="17"/>
      <c r="T204" s="13"/>
      <c r="U204" s="17"/>
      <c r="V204" s="17"/>
      <c r="W204" s="14"/>
      <c r="X204" s="14"/>
      <c r="Y204" s="17"/>
      <c r="Z204" s="17"/>
      <c r="AA204" s="17"/>
      <c r="AB204" s="17"/>
      <c r="AC204" s="14"/>
    </row>
    <row r="205" spans="1:29" x14ac:dyDescent="0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3"/>
      <c r="M205" s="15"/>
      <c r="N205" s="15"/>
      <c r="O205" s="15"/>
      <c r="P205" s="16"/>
      <c r="Q205" s="13"/>
      <c r="R205" s="17"/>
      <c r="S205" s="17"/>
      <c r="T205" s="13"/>
      <c r="U205" s="17"/>
      <c r="V205" s="17"/>
      <c r="W205" s="14"/>
      <c r="X205" s="14"/>
      <c r="Y205" s="17"/>
      <c r="Z205" s="17"/>
      <c r="AA205" s="17"/>
      <c r="AB205" s="17"/>
      <c r="AC205" s="14"/>
    </row>
    <row r="206" spans="1:29" x14ac:dyDescent="0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3"/>
      <c r="M206" s="15"/>
      <c r="N206" s="15"/>
      <c r="O206" s="15"/>
      <c r="P206" s="16"/>
      <c r="Q206" s="13"/>
      <c r="R206" s="17"/>
      <c r="S206" s="17"/>
      <c r="T206" s="13"/>
      <c r="U206" s="17"/>
      <c r="V206" s="17"/>
      <c r="W206" s="14"/>
      <c r="X206" s="14"/>
      <c r="Y206" s="17"/>
      <c r="Z206" s="17"/>
      <c r="AA206" s="17"/>
      <c r="AB206" s="17"/>
      <c r="AC206" s="14"/>
    </row>
    <row r="207" spans="1:29" x14ac:dyDescent="0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3"/>
      <c r="M207" s="15"/>
      <c r="N207" s="15"/>
      <c r="O207" s="15"/>
      <c r="P207" s="16"/>
      <c r="Q207" s="13"/>
      <c r="R207" s="17"/>
      <c r="S207" s="17"/>
      <c r="T207" s="13"/>
      <c r="U207" s="17"/>
      <c r="V207" s="17"/>
      <c r="W207" s="14"/>
      <c r="X207" s="14"/>
      <c r="Y207" s="17"/>
      <c r="Z207" s="17"/>
      <c r="AA207" s="17"/>
      <c r="AB207" s="17"/>
      <c r="AC207" s="14"/>
    </row>
    <row r="208" spans="1:29" x14ac:dyDescent="0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3"/>
      <c r="M208" s="15"/>
      <c r="N208" s="15"/>
      <c r="O208" s="15"/>
      <c r="P208" s="16"/>
      <c r="Q208" s="13"/>
      <c r="R208" s="17"/>
      <c r="S208" s="17"/>
      <c r="T208" s="13"/>
      <c r="U208" s="17"/>
      <c r="V208" s="17"/>
      <c r="W208" s="14"/>
      <c r="X208" s="14"/>
      <c r="Y208" s="17"/>
      <c r="Z208" s="17"/>
      <c r="AA208" s="17"/>
      <c r="AB208" s="17"/>
      <c r="AC208" s="14"/>
    </row>
    <row r="209" spans="1:29" x14ac:dyDescent="0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3"/>
      <c r="M209" s="15"/>
      <c r="N209" s="15"/>
      <c r="O209" s="15"/>
      <c r="P209" s="16"/>
      <c r="Q209" s="13"/>
      <c r="R209" s="17"/>
      <c r="S209" s="17"/>
      <c r="T209" s="13"/>
      <c r="U209" s="17"/>
      <c r="V209" s="17"/>
      <c r="W209" s="14"/>
      <c r="X209" s="14"/>
      <c r="Y209" s="17"/>
      <c r="Z209" s="17"/>
      <c r="AA209" s="17"/>
      <c r="AB209" s="17"/>
      <c r="AC209" s="14"/>
    </row>
    <row r="210" spans="1:29" x14ac:dyDescent="0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3"/>
      <c r="M210" s="15"/>
      <c r="N210" s="15"/>
      <c r="O210" s="15"/>
      <c r="P210" s="16"/>
      <c r="Q210" s="13"/>
      <c r="R210" s="17"/>
      <c r="S210" s="17"/>
      <c r="T210" s="13"/>
      <c r="U210" s="17"/>
      <c r="V210" s="17"/>
      <c r="W210" s="14"/>
      <c r="X210" s="14"/>
      <c r="Y210" s="17"/>
      <c r="Z210" s="17"/>
      <c r="AA210" s="17"/>
      <c r="AB210" s="17"/>
      <c r="AC210" s="14"/>
    </row>
    <row r="211" spans="1:29" x14ac:dyDescent="0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3"/>
      <c r="M211" s="15"/>
      <c r="N211" s="15"/>
      <c r="O211" s="15"/>
      <c r="P211" s="16"/>
      <c r="Q211" s="13"/>
      <c r="R211" s="17"/>
      <c r="S211" s="17"/>
      <c r="T211" s="13"/>
      <c r="U211" s="17"/>
      <c r="V211" s="17"/>
      <c r="W211" s="14"/>
      <c r="X211" s="14"/>
      <c r="Y211" s="17"/>
      <c r="Z211" s="17"/>
      <c r="AA211" s="17"/>
      <c r="AB211" s="17"/>
      <c r="AC211" s="14"/>
    </row>
    <row r="212" spans="1:29" x14ac:dyDescent="0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3"/>
      <c r="M212" s="15"/>
      <c r="N212" s="15"/>
      <c r="O212" s="15"/>
      <c r="P212" s="16"/>
      <c r="Q212" s="13"/>
      <c r="R212" s="17"/>
      <c r="S212" s="17"/>
      <c r="T212" s="13"/>
      <c r="U212" s="17"/>
      <c r="V212" s="17"/>
      <c r="W212" s="14"/>
      <c r="X212" s="14"/>
      <c r="Y212" s="17"/>
      <c r="Z212" s="17"/>
      <c r="AA212" s="17"/>
      <c r="AB212" s="17"/>
      <c r="AC212" s="14"/>
    </row>
    <row r="213" spans="1:29" x14ac:dyDescent="0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3"/>
      <c r="M213" s="15"/>
      <c r="N213" s="15"/>
      <c r="O213" s="15"/>
      <c r="P213" s="16"/>
      <c r="Q213" s="13"/>
      <c r="R213" s="17"/>
      <c r="S213" s="17"/>
      <c r="T213" s="13"/>
      <c r="U213" s="17"/>
      <c r="V213" s="17"/>
      <c r="W213" s="14"/>
      <c r="X213" s="14"/>
      <c r="Y213" s="17"/>
      <c r="Z213" s="17"/>
      <c r="AA213" s="17"/>
      <c r="AB213" s="17"/>
      <c r="AC213" s="14"/>
    </row>
    <row r="214" spans="1:29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3"/>
      <c r="M214" s="15"/>
      <c r="N214" s="15"/>
      <c r="O214" s="15"/>
      <c r="P214" s="16"/>
      <c r="Q214" s="13"/>
      <c r="R214" s="17"/>
      <c r="S214" s="17"/>
      <c r="T214" s="13"/>
      <c r="U214" s="17"/>
      <c r="V214" s="17"/>
      <c r="W214" s="14"/>
      <c r="X214" s="14"/>
      <c r="Y214" s="17"/>
      <c r="Z214" s="17"/>
      <c r="AA214" s="17"/>
      <c r="AB214" s="17"/>
      <c r="AC214" s="14"/>
    </row>
    <row r="215" spans="1:29" x14ac:dyDescent="0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3"/>
      <c r="M215" s="15"/>
      <c r="N215" s="15"/>
      <c r="O215" s="15"/>
      <c r="P215" s="16"/>
      <c r="Q215" s="13"/>
      <c r="R215" s="17"/>
      <c r="S215" s="17"/>
      <c r="T215" s="13"/>
      <c r="U215" s="17"/>
      <c r="V215" s="17"/>
      <c r="W215" s="14"/>
      <c r="X215" s="14"/>
      <c r="Y215" s="17"/>
      <c r="Z215" s="17"/>
      <c r="AA215" s="17"/>
      <c r="AB215" s="17"/>
      <c r="AC215" s="14"/>
    </row>
    <row r="216" spans="1:29" x14ac:dyDescent="0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3"/>
      <c r="M216" s="15"/>
      <c r="N216" s="15"/>
      <c r="O216" s="15"/>
      <c r="P216" s="16"/>
      <c r="Q216" s="13"/>
      <c r="R216" s="17"/>
      <c r="S216" s="17"/>
      <c r="T216" s="13"/>
      <c r="U216" s="17"/>
      <c r="V216" s="17"/>
      <c r="W216" s="14"/>
      <c r="X216" s="14"/>
      <c r="Y216" s="17"/>
      <c r="Z216" s="17"/>
      <c r="AA216" s="17"/>
      <c r="AB216" s="17"/>
      <c r="AC216" s="14"/>
    </row>
    <row r="217" spans="1:29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3"/>
      <c r="M217" s="15"/>
      <c r="N217" s="15"/>
      <c r="O217" s="15"/>
      <c r="P217" s="16"/>
      <c r="Q217" s="13"/>
      <c r="R217" s="17"/>
      <c r="S217" s="17"/>
      <c r="T217" s="13"/>
      <c r="U217" s="17"/>
      <c r="V217" s="17"/>
      <c r="W217" s="14"/>
      <c r="X217" s="14"/>
      <c r="Y217" s="17"/>
      <c r="Z217" s="17"/>
      <c r="AA217" s="17"/>
      <c r="AB217" s="17"/>
      <c r="AC217" s="14"/>
    </row>
    <row r="218" spans="1:29" x14ac:dyDescent="0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3"/>
      <c r="M218" s="15"/>
      <c r="N218" s="15"/>
      <c r="O218" s="15"/>
      <c r="P218" s="16"/>
      <c r="Q218" s="13"/>
      <c r="R218" s="17"/>
      <c r="S218" s="17"/>
      <c r="T218" s="13"/>
      <c r="U218" s="17"/>
      <c r="V218" s="17"/>
      <c r="W218" s="14"/>
      <c r="X218" s="14"/>
      <c r="Y218" s="17"/>
      <c r="Z218" s="17"/>
      <c r="AA218" s="17"/>
      <c r="AB218" s="17"/>
      <c r="AC218" s="14"/>
    </row>
    <row r="219" spans="1:29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3"/>
      <c r="M219" s="15"/>
      <c r="N219" s="15"/>
      <c r="O219" s="15"/>
      <c r="P219" s="16"/>
      <c r="Q219" s="13"/>
      <c r="R219" s="17"/>
      <c r="S219" s="17"/>
      <c r="T219" s="13"/>
      <c r="U219" s="17"/>
      <c r="V219" s="17"/>
      <c r="W219" s="14"/>
      <c r="X219" s="14"/>
      <c r="Y219" s="17"/>
      <c r="Z219" s="17"/>
      <c r="AA219" s="17"/>
      <c r="AB219" s="17"/>
      <c r="AC219" s="14"/>
    </row>
    <row r="220" spans="1:29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3"/>
      <c r="M220" s="15"/>
      <c r="N220" s="15"/>
      <c r="O220" s="15"/>
      <c r="P220" s="16"/>
      <c r="Q220" s="13"/>
      <c r="R220" s="17"/>
      <c r="S220" s="17"/>
      <c r="T220" s="13"/>
      <c r="U220" s="17"/>
      <c r="V220" s="17"/>
      <c r="W220" s="14"/>
      <c r="X220" s="14"/>
      <c r="Y220" s="17"/>
      <c r="Z220" s="17"/>
      <c r="AA220" s="17"/>
      <c r="AB220" s="17"/>
      <c r="AC220" s="14"/>
    </row>
    <row r="221" spans="1:29" x14ac:dyDescent="0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3"/>
      <c r="M221" s="15"/>
      <c r="N221" s="15"/>
      <c r="O221" s="15"/>
      <c r="P221" s="16"/>
      <c r="Q221" s="13"/>
      <c r="R221" s="17"/>
      <c r="S221" s="17"/>
      <c r="T221" s="13"/>
      <c r="U221" s="17"/>
      <c r="V221" s="17"/>
      <c r="W221" s="14"/>
      <c r="X221" s="14"/>
      <c r="Y221" s="17"/>
      <c r="Z221" s="17"/>
      <c r="AA221" s="17"/>
      <c r="AB221" s="17"/>
      <c r="AC221" s="14"/>
    </row>
    <row r="222" spans="1:29" x14ac:dyDescent="0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3"/>
      <c r="M222" s="15"/>
      <c r="N222" s="15"/>
      <c r="O222" s="15"/>
      <c r="P222" s="16"/>
      <c r="Q222" s="13"/>
      <c r="R222" s="17"/>
      <c r="S222" s="17"/>
      <c r="T222" s="13"/>
      <c r="U222" s="17"/>
      <c r="V222" s="17"/>
      <c r="W222" s="14"/>
      <c r="X222" s="14"/>
      <c r="Y222" s="17"/>
      <c r="Z222" s="17"/>
      <c r="AA222" s="17"/>
      <c r="AB222" s="17"/>
      <c r="AC222" s="14"/>
    </row>
    <row r="223" spans="1:29" x14ac:dyDescent="0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3"/>
      <c r="M223" s="15"/>
      <c r="N223" s="15"/>
      <c r="O223" s="15"/>
      <c r="P223" s="16"/>
      <c r="Q223" s="13"/>
      <c r="R223" s="17"/>
      <c r="S223" s="17"/>
      <c r="T223" s="13"/>
      <c r="U223" s="17"/>
      <c r="V223" s="17"/>
      <c r="W223" s="14"/>
      <c r="X223" s="14"/>
      <c r="Y223" s="17"/>
      <c r="Z223" s="17"/>
      <c r="AA223" s="17"/>
      <c r="AB223" s="17"/>
      <c r="AC223" s="14"/>
    </row>
    <row r="224" spans="1:29" x14ac:dyDescent="0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3"/>
      <c r="M224" s="15"/>
      <c r="N224" s="15"/>
      <c r="O224" s="15"/>
      <c r="P224" s="16"/>
      <c r="Q224" s="13"/>
      <c r="R224" s="17"/>
      <c r="S224" s="17"/>
      <c r="T224" s="13"/>
      <c r="U224" s="17"/>
      <c r="V224" s="17"/>
      <c r="W224" s="14"/>
      <c r="X224" s="14"/>
      <c r="Y224" s="17"/>
      <c r="Z224" s="17"/>
      <c r="AA224" s="17"/>
      <c r="AB224" s="17"/>
      <c r="AC224" s="14"/>
    </row>
    <row r="225" spans="1:29" x14ac:dyDescent="0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3"/>
      <c r="M225" s="15"/>
      <c r="N225" s="15"/>
      <c r="O225" s="15"/>
      <c r="P225" s="16"/>
      <c r="Q225" s="13"/>
      <c r="R225" s="17"/>
      <c r="S225" s="17"/>
      <c r="T225" s="13"/>
      <c r="U225" s="17"/>
      <c r="V225" s="17"/>
      <c r="W225" s="14"/>
      <c r="X225" s="14"/>
      <c r="Y225" s="17"/>
      <c r="Z225" s="17"/>
      <c r="AA225" s="17"/>
      <c r="AB225" s="17"/>
      <c r="AC225" s="14"/>
    </row>
    <row r="226" spans="1:29" x14ac:dyDescent="0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3"/>
      <c r="M226" s="15"/>
      <c r="N226" s="15"/>
      <c r="O226" s="15"/>
      <c r="P226" s="16"/>
      <c r="Q226" s="13"/>
      <c r="R226" s="17"/>
      <c r="S226" s="17"/>
      <c r="T226" s="13"/>
      <c r="U226" s="17"/>
      <c r="V226" s="17"/>
      <c r="W226" s="14"/>
      <c r="X226" s="14"/>
      <c r="Y226" s="17"/>
      <c r="Z226" s="17"/>
      <c r="AA226" s="17"/>
      <c r="AB226" s="17"/>
      <c r="AC226" s="14"/>
    </row>
    <row r="227" spans="1:29" x14ac:dyDescent="0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3"/>
      <c r="M227" s="15"/>
      <c r="N227" s="15"/>
      <c r="O227" s="15"/>
      <c r="P227" s="16"/>
      <c r="Q227" s="13"/>
      <c r="R227" s="17"/>
      <c r="S227" s="17"/>
      <c r="T227" s="13"/>
      <c r="U227" s="17"/>
      <c r="V227" s="17"/>
      <c r="W227" s="14"/>
      <c r="X227" s="14"/>
      <c r="Y227" s="17"/>
      <c r="Z227" s="17"/>
      <c r="AA227" s="17"/>
      <c r="AB227" s="17"/>
      <c r="AC227" s="14"/>
    </row>
    <row r="228" spans="1:29" x14ac:dyDescent="0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3"/>
      <c r="M228" s="15"/>
      <c r="N228" s="15"/>
      <c r="O228" s="15"/>
      <c r="P228" s="16"/>
      <c r="Q228" s="13"/>
      <c r="R228" s="17"/>
      <c r="S228" s="17"/>
      <c r="T228" s="13"/>
      <c r="U228" s="17"/>
      <c r="V228" s="17"/>
      <c r="W228" s="14"/>
      <c r="X228" s="14"/>
      <c r="Y228" s="17"/>
      <c r="Z228" s="17"/>
      <c r="AA228" s="17"/>
      <c r="AB228" s="17"/>
      <c r="AC228" s="14"/>
    </row>
    <row r="229" spans="1:29" x14ac:dyDescent="0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3"/>
      <c r="M229" s="15"/>
      <c r="N229" s="15"/>
      <c r="O229" s="15"/>
      <c r="P229" s="16"/>
      <c r="Q229" s="13"/>
      <c r="R229" s="17"/>
      <c r="S229" s="17"/>
      <c r="T229" s="13"/>
      <c r="U229" s="17"/>
      <c r="V229" s="17"/>
      <c r="W229" s="14"/>
      <c r="X229" s="14"/>
      <c r="Y229" s="17"/>
      <c r="Z229" s="17"/>
      <c r="AA229" s="17"/>
      <c r="AB229" s="17"/>
      <c r="AC229" s="14"/>
    </row>
    <row r="230" spans="1:29" x14ac:dyDescent="0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3"/>
      <c r="M230" s="15"/>
      <c r="N230" s="15"/>
      <c r="O230" s="15"/>
      <c r="P230" s="16"/>
      <c r="Q230" s="13"/>
      <c r="R230" s="17"/>
      <c r="S230" s="17"/>
      <c r="T230" s="13"/>
      <c r="U230" s="17"/>
      <c r="V230" s="17"/>
      <c r="W230" s="14"/>
      <c r="X230" s="14"/>
      <c r="Y230" s="17"/>
      <c r="Z230" s="17"/>
      <c r="AA230" s="17"/>
      <c r="AB230" s="17"/>
      <c r="AC230" s="14"/>
    </row>
    <row r="231" spans="1:29" x14ac:dyDescent="0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3"/>
      <c r="M231" s="15"/>
      <c r="N231" s="15"/>
      <c r="O231" s="15"/>
      <c r="P231" s="16"/>
      <c r="Q231" s="13"/>
      <c r="R231" s="17"/>
      <c r="S231" s="17"/>
      <c r="T231" s="13"/>
      <c r="U231" s="17"/>
      <c r="V231" s="17"/>
      <c r="W231" s="14"/>
      <c r="X231" s="14"/>
      <c r="Y231" s="17"/>
      <c r="Z231" s="17"/>
      <c r="AA231" s="17"/>
      <c r="AB231" s="17"/>
      <c r="AC231" s="14"/>
    </row>
    <row r="232" spans="1:29" x14ac:dyDescent="0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3"/>
      <c r="M232" s="15"/>
      <c r="N232" s="15"/>
      <c r="O232" s="15"/>
      <c r="P232" s="16"/>
      <c r="Q232" s="13"/>
      <c r="R232" s="17"/>
      <c r="S232" s="17"/>
      <c r="T232" s="13"/>
      <c r="U232" s="17"/>
      <c r="V232" s="17"/>
      <c r="W232" s="14"/>
      <c r="X232" s="14"/>
      <c r="Y232" s="17"/>
      <c r="Z232" s="17"/>
      <c r="AA232" s="17"/>
      <c r="AB232" s="17"/>
      <c r="AC232" s="14"/>
    </row>
    <row r="233" spans="1:29" x14ac:dyDescent="0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3"/>
      <c r="M233" s="15"/>
      <c r="N233" s="15"/>
      <c r="O233" s="15"/>
      <c r="P233" s="16"/>
      <c r="Q233" s="13"/>
      <c r="R233" s="17"/>
      <c r="S233" s="17"/>
      <c r="T233" s="13"/>
      <c r="U233" s="17"/>
      <c r="V233" s="17"/>
      <c r="W233" s="14"/>
      <c r="X233" s="14"/>
      <c r="Y233" s="17"/>
      <c r="Z233" s="17"/>
      <c r="AA233" s="17"/>
      <c r="AB233" s="17"/>
      <c r="AC233" s="14"/>
    </row>
    <row r="234" spans="1:29" x14ac:dyDescent="0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3"/>
      <c r="M234" s="15"/>
      <c r="N234" s="15"/>
      <c r="O234" s="15"/>
      <c r="P234" s="16"/>
      <c r="Q234" s="13"/>
      <c r="R234" s="17"/>
      <c r="S234" s="17"/>
      <c r="T234" s="13"/>
      <c r="U234" s="17"/>
      <c r="V234" s="17"/>
      <c r="W234" s="14"/>
      <c r="X234" s="14"/>
      <c r="Y234" s="17"/>
      <c r="Z234" s="17"/>
      <c r="AA234" s="17"/>
      <c r="AB234" s="17"/>
      <c r="AC234" s="14"/>
    </row>
    <row r="235" spans="1:29" x14ac:dyDescent="0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3"/>
      <c r="M235" s="15"/>
      <c r="N235" s="15"/>
      <c r="O235" s="15"/>
      <c r="P235" s="16"/>
      <c r="Q235" s="13"/>
      <c r="R235" s="17"/>
      <c r="S235" s="17"/>
      <c r="T235" s="13"/>
      <c r="U235" s="17"/>
      <c r="V235" s="17"/>
      <c r="W235" s="14"/>
      <c r="X235" s="14"/>
      <c r="Y235" s="17"/>
      <c r="Z235" s="17"/>
      <c r="AA235" s="17"/>
      <c r="AB235" s="17"/>
      <c r="AC235" s="14"/>
    </row>
    <row r="236" spans="1:29" x14ac:dyDescent="0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3"/>
      <c r="M236" s="15"/>
      <c r="N236" s="15"/>
      <c r="O236" s="15"/>
      <c r="P236" s="16"/>
      <c r="Q236" s="13"/>
      <c r="R236" s="17"/>
      <c r="S236" s="17"/>
      <c r="T236" s="13"/>
      <c r="U236" s="17"/>
      <c r="V236" s="17"/>
      <c r="W236" s="14"/>
      <c r="X236" s="14"/>
      <c r="Y236" s="17"/>
      <c r="Z236" s="17"/>
      <c r="AA236" s="17"/>
      <c r="AB236" s="17"/>
      <c r="AC236" s="14"/>
    </row>
    <row r="237" spans="1:29" x14ac:dyDescent="0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3"/>
      <c r="M237" s="15"/>
      <c r="N237" s="15"/>
      <c r="O237" s="15"/>
      <c r="P237" s="16"/>
      <c r="Q237" s="13"/>
      <c r="R237" s="17"/>
      <c r="S237" s="17"/>
      <c r="T237" s="13"/>
      <c r="U237" s="17"/>
      <c r="V237" s="17"/>
      <c r="W237" s="14"/>
      <c r="X237" s="14"/>
      <c r="Y237" s="17"/>
      <c r="Z237" s="17"/>
      <c r="AA237" s="17"/>
      <c r="AB237" s="17"/>
      <c r="AC237" s="14"/>
    </row>
    <row r="238" spans="1:29" x14ac:dyDescent="0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3"/>
      <c r="M238" s="15"/>
      <c r="N238" s="15"/>
      <c r="O238" s="15"/>
      <c r="P238" s="16"/>
      <c r="Q238" s="13"/>
      <c r="R238" s="17"/>
      <c r="S238" s="17"/>
      <c r="T238" s="13"/>
      <c r="U238" s="17"/>
      <c r="V238" s="17"/>
      <c r="W238" s="14"/>
      <c r="X238" s="14"/>
      <c r="Y238" s="17"/>
      <c r="Z238" s="17"/>
      <c r="AA238" s="17"/>
      <c r="AB238" s="17"/>
      <c r="AC238" s="14"/>
    </row>
    <row r="239" spans="1:29" x14ac:dyDescent="0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3"/>
      <c r="M239" s="15"/>
      <c r="N239" s="15"/>
      <c r="O239" s="15"/>
      <c r="P239" s="16"/>
      <c r="Q239" s="13"/>
      <c r="R239" s="17"/>
      <c r="S239" s="17"/>
      <c r="T239" s="13"/>
      <c r="U239" s="17"/>
      <c r="V239" s="17"/>
      <c r="W239" s="14"/>
      <c r="X239" s="14"/>
      <c r="Y239" s="17"/>
      <c r="Z239" s="17"/>
      <c r="AA239" s="17"/>
      <c r="AB239" s="17"/>
      <c r="AC239" s="14"/>
    </row>
    <row r="240" spans="1:29" x14ac:dyDescent="0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3"/>
      <c r="M240" s="15"/>
      <c r="N240" s="15"/>
      <c r="O240" s="15"/>
      <c r="P240" s="16"/>
      <c r="Q240" s="13"/>
      <c r="R240" s="17"/>
      <c r="S240" s="17"/>
      <c r="T240" s="13"/>
      <c r="U240" s="17"/>
      <c r="V240" s="17"/>
      <c r="W240" s="14"/>
      <c r="X240" s="14"/>
      <c r="Y240" s="17"/>
      <c r="Z240" s="17"/>
      <c r="AA240" s="17"/>
      <c r="AB240" s="17"/>
      <c r="AC240" s="14"/>
    </row>
    <row r="241" spans="1:29" x14ac:dyDescent="0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3"/>
      <c r="M241" s="15"/>
      <c r="N241" s="15"/>
      <c r="O241" s="15"/>
      <c r="P241" s="16"/>
      <c r="Q241" s="13"/>
      <c r="R241" s="17"/>
      <c r="S241" s="17"/>
      <c r="T241" s="13"/>
      <c r="U241" s="17"/>
      <c r="V241" s="17"/>
      <c r="W241" s="14"/>
      <c r="X241" s="14"/>
      <c r="Y241" s="17"/>
      <c r="Z241" s="17"/>
      <c r="AA241" s="17"/>
      <c r="AB241" s="17"/>
      <c r="AC241" s="14"/>
    </row>
    <row r="242" spans="1:29" x14ac:dyDescent="0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3"/>
      <c r="M242" s="15"/>
      <c r="N242" s="15"/>
      <c r="O242" s="15"/>
      <c r="P242" s="16"/>
      <c r="Q242" s="13"/>
      <c r="R242" s="17"/>
      <c r="S242" s="17"/>
      <c r="T242" s="13"/>
      <c r="U242" s="17"/>
      <c r="V242" s="17"/>
      <c r="W242" s="14"/>
      <c r="X242" s="14"/>
      <c r="Y242" s="17"/>
      <c r="Z242" s="17"/>
      <c r="AA242" s="17"/>
      <c r="AB242" s="17"/>
      <c r="AC242" s="14"/>
    </row>
    <row r="243" spans="1:29" x14ac:dyDescent="0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3"/>
      <c r="M243" s="15"/>
      <c r="N243" s="15"/>
      <c r="O243" s="15"/>
      <c r="P243" s="16"/>
      <c r="Q243" s="13"/>
      <c r="R243" s="17"/>
      <c r="S243" s="17"/>
      <c r="T243" s="13"/>
      <c r="U243" s="17"/>
      <c r="V243" s="17"/>
      <c r="W243" s="14"/>
      <c r="X243" s="14"/>
      <c r="Y243" s="17"/>
      <c r="Z243" s="17"/>
      <c r="AA243" s="17"/>
      <c r="AB243" s="17"/>
      <c r="AC243" s="14"/>
    </row>
    <row r="244" spans="1:29" x14ac:dyDescent="0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3"/>
      <c r="M244" s="15"/>
      <c r="N244" s="15"/>
      <c r="O244" s="15"/>
      <c r="P244" s="16"/>
      <c r="Q244" s="13"/>
      <c r="R244" s="17"/>
      <c r="S244" s="17"/>
      <c r="T244" s="13"/>
      <c r="U244" s="17"/>
      <c r="V244" s="17"/>
      <c r="W244" s="14"/>
      <c r="X244" s="14"/>
      <c r="Y244" s="17"/>
      <c r="Z244" s="17"/>
      <c r="AA244" s="17"/>
      <c r="AB244" s="17"/>
      <c r="AC244" s="14"/>
    </row>
    <row r="245" spans="1:29" x14ac:dyDescent="0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3"/>
      <c r="M245" s="15"/>
      <c r="N245" s="15"/>
      <c r="O245" s="15"/>
      <c r="P245" s="16"/>
      <c r="Q245" s="13"/>
      <c r="R245" s="17"/>
      <c r="S245" s="17"/>
      <c r="T245" s="13"/>
      <c r="U245" s="17"/>
      <c r="V245" s="17"/>
      <c r="W245" s="14"/>
      <c r="X245" s="14"/>
      <c r="Y245" s="17"/>
      <c r="Z245" s="17"/>
      <c r="AA245" s="17"/>
      <c r="AB245" s="17"/>
      <c r="AC245" s="14"/>
    </row>
    <row r="246" spans="1:29" x14ac:dyDescent="0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3"/>
      <c r="M246" s="15"/>
      <c r="N246" s="15"/>
      <c r="O246" s="15"/>
      <c r="P246" s="16"/>
      <c r="Q246" s="13"/>
      <c r="R246" s="17"/>
      <c r="S246" s="17"/>
      <c r="T246" s="13"/>
      <c r="U246" s="17"/>
      <c r="V246" s="17"/>
      <c r="W246" s="14"/>
      <c r="X246" s="14"/>
      <c r="Y246" s="17"/>
      <c r="Z246" s="17"/>
      <c r="AA246" s="17"/>
      <c r="AB246" s="17"/>
      <c r="AC246" s="14"/>
    </row>
    <row r="247" spans="1:29" x14ac:dyDescent="0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3"/>
      <c r="M247" s="15"/>
      <c r="N247" s="15"/>
      <c r="O247" s="15"/>
      <c r="P247" s="16"/>
      <c r="Q247" s="13"/>
      <c r="R247" s="17"/>
      <c r="S247" s="17"/>
      <c r="T247" s="13"/>
      <c r="U247" s="17"/>
      <c r="V247" s="17"/>
      <c r="W247" s="14"/>
      <c r="X247" s="14"/>
      <c r="Y247" s="17"/>
      <c r="Z247" s="17"/>
      <c r="AA247" s="17"/>
      <c r="AB247" s="17"/>
      <c r="AC247" s="14"/>
    </row>
    <row r="248" spans="1:29" x14ac:dyDescent="0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3"/>
      <c r="M248" s="15"/>
      <c r="N248" s="15"/>
      <c r="O248" s="15"/>
      <c r="P248" s="16"/>
      <c r="Q248" s="13"/>
      <c r="R248" s="17"/>
      <c r="S248" s="17"/>
      <c r="T248" s="13"/>
      <c r="U248" s="17"/>
      <c r="V248" s="17"/>
      <c r="W248" s="14"/>
      <c r="X248" s="14"/>
      <c r="Y248" s="17"/>
      <c r="Z248" s="17"/>
      <c r="AA248" s="17"/>
      <c r="AB248" s="17"/>
      <c r="AC248" s="14"/>
    </row>
    <row r="249" spans="1:29" x14ac:dyDescent="0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3"/>
      <c r="M249" s="15"/>
      <c r="N249" s="15"/>
      <c r="O249" s="15"/>
      <c r="P249" s="16"/>
      <c r="Q249" s="13"/>
      <c r="R249" s="17"/>
      <c r="S249" s="17"/>
      <c r="T249" s="13"/>
      <c r="U249" s="17"/>
      <c r="V249" s="17"/>
      <c r="W249" s="14"/>
      <c r="X249" s="14"/>
      <c r="Y249" s="17"/>
      <c r="Z249" s="17"/>
      <c r="AA249" s="17"/>
      <c r="AB249" s="17"/>
      <c r="AC249" s="14"/>
    </row>
    <row r="250" spans="1:29" x14ac:dyDescent="0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3"/>
      <c r="M250" s="15"/>
      <c r="N250" s="15"/>
      <c r="O250" s="15"/>
      <c r="P250" s="16"/>
      <c r="Q250" s="13"/>
      <c r="R250" s="17"/>
      <c r="S250" s="17"/>
      <c r="T250" s="13"/>
      <c r="U250" s="17"/>
      <c r="V250" s="17"/>
      <c r="W250" s="14"/>
      <c r="X250" s="14"/>
      <c r="Y250" s="17"/>
      <c r="Z250" s="17"/>
      <c r="AA250" s="17"/>
      <c r="AB250" s="17"/>
      <c r="AC250" s="14"/>
    </row>
    <row r="251" spans="1:29" x14ac:dyDescent="0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3"/>
      <c r="M251" s="15"/>
      <c r="N251" s="15"/>
      <c r="O251" s="15"/>
      <c r="P251" s="16"/>
      <c r="Q251" s="13"/>
      <c r="R251" s="17"/>
      <c r="S251" s="17"/>
      <c r="T251" s="13"/>
      <c r="U251" s="17"/>
      <c r="V251" s="17"/>
      <c r="W251" s="14"/>
      <c r="X251" s="14"/>
      <c r="Y251" s="17"/>
      <c r="Z251" s="17"/>
      <c r="AA251" s="17"/>
      <c r="AB251" s="17"/>
      <c r="AC251" s="14"/>
    </row>
    <row r="252" spans="1:29" x14ac:dyDescent="0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3"/>
      <c r="M252" s="15"/>
      <c r="N252" s="15"/>
      <c r="O252" s="15"/>
      <c r="P252" s="16"/>
      <c r="Q252" s="13"/>
      <c r="R252" s="17"/>
      <c r="S252" s="17"/>
      <c r="T252" s="13"/>
      <c r="U252" s="17"/>
      <c r="V252" s="17"/>
      <c r="W252" s="14"/>
      <c r="X252" s="14"/>
      <c r="Y252" s="17"/>
      <c r="Z252" s="17"/>
      <c r="AA252" s="17"/>
      <c r="AB252" s="17"/>
      <c r="AC252" s="14"/>
    </row>
    <row r="253" spans="1:29" x14ac:dyDescent="0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3"/>
      <c r="M253" s="15"/>
      <c r="N253" s="15"/>
      <c r="O253" s="15"/>
      <c r="P253" s="16"/>
      <c r="Q253" s="13"/>
      <c r="R253" s="17"/>
      <c r="S253" s="17"/>
      <c r="T253" s="13"/>
      <c r="U253" s="17"/>
      <c r="V253" s="17"/>
      <c r="W253" s="14"/>
      <c r="X253" s="14"/>
      <c r="Y253" s="17"/>
      <c r="Z253" s="17"/>
      <c r="AA253" s="17"/>
      <c r="AB253" s="17"/>
      <c r="AC253" s="14"/>
    </row>
    <row r="254" spans="1:29" x14ac:dyDescent="0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3"/>
      <c r="M254" s="15"/>
      <c r="N254" s="15"/>
      <c r="O254" s="15"/>
      <c r="P254" s="16"/>
      <c r="Q254" s="13"/>
      <c r="R254" s="17"/>
      <c r="S254" s="17"/>
      <c r="T254" s="13"/>
      <c r="U254" s="17"/>
      <c r="V254" s="17"/>
      <c r="W254" s="14"/>
      <c r="X254" s="14"/>
      <c r="Y254" s="17"/>
      <c r="Z254" s="17"/>
      <c r="AA254" s="17"/>
      <c r="AB254" s="17"/>
      <c r="AC254" s="14"/>
    </row>
    <row r="255" spans="1:29" x14ac:dyDescent="0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3"/>
      <c r="M255" s="15"/>
      <c r="N255" s="15"/>
      <c r="O255" s="15"/>
      <c r="P255" s="16"/>
      <c r="Q255" s="13"/>
      <c r="R255" s="17"/>
      <c r="S255" s="17"/>
      <c r="T255" s="13"/>
      <c r="U255" s="17"/>
      <c r="V255" s="17"/>
      <c r="W255" s="14"/>
      <c r="X255" s="14"/>
      <c r="Y255" s="17"/>
      <c r="Z255" s="17"/>
      <c r="AA255" s="17"/>
      <c r="AB255" s="17"/>
      <c r="AC255" s="14"/>
    </row>
    <row r="256" spans="1:29" x14ac:dyDescent="0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3"/>
      <c r="M256" s="15"/>
      <c r="N256" s="15"/>
      <c r="O256" s="15"/>
      <c r="P256" s="16"/>
      <c r="Q256" s="13"/>
      <c r="R256" s="17"/>
      <c r="S256" s="17"/>
      <c r="T256" s="13"/>
      <c r="U256" s="17"/>
      <c r="V256" s="17"/>
      <c r="W256" s="14"/>
      <c r="X256" s="14"/>
      <c r="Y256" s="17"/>
      <c r="Z256" s="17"/>
      <c r="AA256" s="17"/>
      <c r="AB256" s="17"/>
      <c r="AC256" s="14"/>
    </row>
    <row r="257" spans="1:29" x14ac:dyDescent="0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3"/>
      <c r="M257" s="15"/>
      <c r="N257" s="15"/>
      <c r="O257" s="15"/>
      <c r="P257" s="16"/>
      <c r="Q257" s="13"/>
      <c r="R257" s="17"/>
      <c r="S257" s="17"/>
      <c r="T257" s="13"/>
      <c r="U257" s="17"/>
      <c r="V257" s="17"/>
      <c r="W257" s="14"/>
      <c r="X257" s="14"/>
      <c r="Y257" s="17"/>
      <c r="Z257" s="17"/>
      <c r="AA257" s="17"/>
      <c r="AB257" s="17"/>
      <c r="AC257" s="14"/>
    </row>
    <row r="258" spans="1:29" x14ac:dyDescent="0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3"/>
      <c r="M258" s="15"/>
      <c r="N258" s="15"/>
      <c r="O258" s="15"/>
      <c r="P258" s="16"/>
      <c r="Q258" s="13"/>
      <c r="R258" s="17"/>
      <c r="S258" s="17"/>
      <c r="T258" s="13"/>
      <c r="U258" s="17"/>
      <c r="V258" s="17"/>
      <c r="W258" s="14"/>
      <c r="X258" s="14"/>
      <c r="Y258" s="17"/>
      <c r="Z258" s="17"/>
      <c r="AA258" s="17"/>
      <c r="AB258" s="17"/>
      <c r="AC258" s="14"/>
    </row>
    <row r="259" spans="1:29" x14ac:dyDescent="0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3"/>
      <c r="M259" s="15"/>
      <c r="N259" s="15"/>
      <c r="O259" s="15"/>
      <c r="P259" s="16"/>
      <c r="Q259" s="13"/>
      <c r="R259" s="17"/>
      <c r="S259" s="17"/>
      <c r="T259" s="13"/>
      <c r="U259" s="17"/>
      <c r="V259" s="17"/>
      <c r="W259" s="14"/>
      <c r="X259" s="14"/>
      <c r="Y259" s="17"/>
      <c r="Z259" s="17"/>
      <c r="AA259" s="17"/>
      <c r="AB259" s="17"/>
      <c r="AC259" s="14"/>
    </row>
    <row r="260" spans="1:29" x14ac:dyDescent="0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3"/>
      <c r="M260" s="15"/>
      <c r="N260" s="15"/>
      <c r="O260" s="15"/>
      <c r="P260" s="16"/>
      <c r="Q260" s="13"/>
      <c r="R260" s="17"/>
      <c r="S260" s="17"/>
      <c r="T260" s="13"/>
      <c r="U260" s="17"/>
      <c r="V260" s="17"/>
      <c r="W260" s="14"/>
      <c r="X260" s="14"/>
      <c r="Y260" s="17"/>
      <c r="Z260" s="17"/>
      <c r="AA260" s="17"/>
      <c r="AB260" s="17"/>
      <c r="AC260" s="14"/>
    </row>
    <row r="261" spans="1:29" x14ac:dyDescent="0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3"/>
      <c r="M261" s="15"/>
      <c r="N261" s="15"/>
      <c r="O261" s="15"/>
      <c r="P261" s="16"/>
      <c r="Q261" s="13"/>
      <c r="R261" s="17"/>
      <c r="S261" s="17"/>
      <c r="T261" s="13"/>
      <c r="U261" s="17"/>
      <c r="V261" s="17"/>
      <c r="W261" s="14"/>
      <c r="X261" s="14"/>
      <c r="Y261" s="17"/>
      <c r="Z261" s="17"/>
      <c r="AA261" s="17"/>
      <c r="AB261" s="17"/>
      <c r="AC261" s="14"/>
    </row>
    <row r="262" spans="1:29" x14ac:dyDescent="0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3"/>
      <c r="M262" s="15"/>
      <c r="N262" s="15"/>
      <c r="O262" s="15"/>
      <c r="P262" s="16"/>
      <c r="Q262" s="13"/>
      <c r="R262" s="17"/>
      <c r="S262" s="17"/>
      <c r="T262" s="13"/>
      <c r="U262" s="17"/>
      <c r="V262" s="17"/>
      <c r="W262" s="14"/>
      <c r="X262" s="14"/>
      <c r="Y262" s="17"/>
      <c r="Z262" s="17"/>
      <c r="AA262" s="17"/>
      <c r="AB262" s="17"/>
      <c r="AC262" s="14"/>
    </row>
    <row r="263" spans="1:29" x14ac:dyDescent="0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3"/>
      <c r="M263" s="15"/>
      <c r="N263" s="15"/>
      <c r="O263" s="15"/>
      <c r="P263" s="16"/>
      <c r="Q263" s="13"/>
      <c r="R263" s="17"/>
      <c r="S263" s="17"/>
      <c r="T263" s="13"/>
      <c r="U263" s="17"/>
      <c r="V263" s="17"/>
      <c r="W263" s="14"/>
      <c r="X263" s="14"/>
      <c r="Y263" s="17"/>
      <c r="Z263" s="17"/>
      <c r="AA263" s="17"/>
      <c r="AB263" s="17"/>
      <c r="AC263" s="14"/>
    </row>
    <row r="264" spans="1:29" x14ac:dyDescent="0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3"/>
      <c r="M264" s="15"/>
      <c r="N264" s="15"/>
      <c r="O264" s="15"/>
      <c r="P264" s="16"/>
      <c r="Q264" s="13"/>
      <c r="R264" s="17"/>
      <c r="S264" s="17"/>
      <c r="T264" s="13"/>
      <c r="U264" s="17"/>
      <c r="V264" s="17"/>
      <c r="W264" s="14"/>
      <c r="X264" s="14"/>
      <c r="Y264" s="17"/>
      <c r="Z264" s="17"/>
      <c r="AA264" s="17"/>
      <c r="AB264" s="17"/>
      <c r="AC264" s="14"/>
    </row>
    <row r="265" spans="1:29" x14ac:dyDescent="0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3"/>
      <c r="M265" s="15"/>
      <c r="N265" s="15"/>
      <c r="O265" s="15"/>
      <c r="P265" s="16"/>
      <c r="Q265" s="13"/>
      <c r="R265" s="17"/>
      <c r="S265" s="17"/>
      <c r="T265" s="13"/>
      <c r="U265" s="17"/>
      <c r="V265" s="17"/>
      <c r="W265" s="14"/>
      <c r="X265" s="14"/>
      <c r="Y265" s="17"/>
      <c r="Z265" s="17"/>
      <c r="AA265" s="17"/>
      <c r="AB265" s="17"/>
      <c r="AC265" s="14"/>
    </row>
    <row r="266" spans="1:29" x14ac:dyDescent="0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3"/>
      <c r="M266" s="15"/>
      <c r="N266" s="15"/>
      <c r="O266" s="15"/>
      <c r="P266" s="16"/>
      <c r="Q266" s="13"/>
      <c r="R266" s="17"/>
      <c r="S266" s="17"/>
      <c r="T266" s="13"/>
      <c r="U266" s="17"/>
      <c r="V266" s="17"/>
      <c r="W266" s="14"/>
      <c r="X266" s="14"/>
      <c r="Y266" s="17"/>
      <c r="Z266" s="17"/>
      <c r="AA266" s="17"/>
      <c r="AB266" s="17"/>
      <c r="AC266" s="14"/>
    </row>
    <row r="267" spans="1:29" x14ac:dyDescent="0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3"/>
      <c r="M267" s="15"/>
      <c r="N267" s="15"/>
      <c r="O267" s="15"/>
      <c r="P267" s="16"/>
      <c r="Q267" s="13"/>
      <c r="R267" s="17"/>
      <c r="S267" s="17"/>
      <c r="T267" s="13"/>
      <c r="U267" s="17"/>
      <c r="V267" s="17"/>
      <c r="W267" s="14"/>
      <c r="X267" s="14"/>
      <c r="Y267" s="17"/>
      <c r="Z267" s="17"/>
      <c r="AA267" s="17"/>
      <c r="AB267" s="17"/>
      <c r="AC267" s="14"/>
    </row>
    <row r="268" spans="1:29" x14ac:dyDescent="0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3"/>
      <c r="M268" s="15"/>
      <c r="N268" s="15"/>
      <c r="O268" s="15"/>
      <c r="P268" s="16"/>
      <c r="Q268" s="13"/>
      <c r="R268" s="17"/>
      <c r="S268" s="17"/>
      <c r="T268" s="13"/>
      <c r="U268" s="17"/>
      <c r="V268" s="17"/>
      <c r="W268" s="14"/>
      <c r="X268" s="14"/>
      <c r="Y268" s="17"/>
      <c r="Z268" s="17"/>
      <c r="AA268" s="17"/>
      <c r="AB268" s="17"/>
      <c r="AC268" s="14"/>
    </row>
    <row r="269" spans="1:29" x14ac:dyDescent="0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3"/>
      <c r="M269" s="15"/>
      <c r="N269" s="15"/>
      <c r="O269" s="15"/>
      <c r="P269" s="16"/>
      <c r="Q269" s="13"/>
      <c r="R269" s="17"/>
      <c r="S269" s="17"/>
      <c r="T269" s="13"/>
      <c r="U269" s="17"/>
      <c r="V269" s="17"/>
      <c r="W269" s="14"/>
      <c r="X269" s="14"/>
      <c r="Y269" s="17"/>
      <c r="Z269" s="17"/>
      <c r="AA269" s="17"/>
      <c r="AB269" s="17"/>
      <c r="AC269" s="14"/>
    </row>
    <row r="270" spans="1:29" x14ac:dyDescent="0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3"/>
      <c r="M270" s="15"/>
      <c r="N270" s="15"/>
      <c r="O270" s="15"/>
      <c r="P270" s="16"/>
      <c r="Q270" s="13"/>
      <c r="R270" s="17"/>
      <c r="S270" s="17"/>
      <c r="T270" s="13"/>
      <c r="U270" s="17"/>
      <c r="V270" s="17"/>
      <c r="W270" s="14"/>
      <c r="X270" s="14"/>
      <c r="Y270" s="17"/>
      <c r="Z270" s="17"/>
      <c r="AA270" s="17"/>
      <c r="AB270" s="17"/>
      <c r="AC270" s="14"/>
    </row>
    <row r="271" spans="1:29" x14ac:dyDescent="0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3"/>
      <c r="M271" s="15"/>
      <c r="N271" s="15"/>
      <c r="O271" s="15"/>
      <c r="P271" s="16"/>
      <c r="Q271" s="13"/>
      <c r="R271" s="17"/>
      <c r="S271" s="17"/>
      <c r="T271" s="13"/>
      <c r="U271" s="17"/>
      <c r="V271" s="17"/>
      <c r="W271" s="14"/>
      <c r="X271" s="14"/>
      <c r="Y271" s="17"/>
      <c r="Z271" s="17"/>
      <c r="AA271" s="17"/>
      <c r="AB271" s="17"/>
      <c r="AC271" s="14"/>
    </row>
    <row r="272" spans="1:29" x14ac:dyDescent="0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3"/>
      <c r="M272" s="15"/>
      <c r="N272" s="15"/>
      <c r="O272" s="15"/>
      <c r="P272" s="16"/>
      <c r="Q272" s="13"/>
      <c r="R272" s="17"/>
      <c r="S272" s="17"/>
      <c r="T272" s="13"/>
      <c r="U272" s="17"/>
      <c r="V272" s="17"/>
      <c r="W272" s="14"/>
      <c r="X272" s="14"/>
      <c r="Y272" s="17"/>
      <c r="Z272" s="17"/>
      <c r="AA272" s="17"/>
      <c r="AB272" s="17"/>
      <c r="AC272" s="14"/>
    </row>
    <row r="273" spans="1:29" x14ac:dyDescent="0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3"/>
      <c r="M273" s="15"/>
      <c r="N273" s="15"/>
      <c r="O273" s="15"/>
      <c r="P273" s="16"/>
      <c r="Q273" s="13"/>
      <c r="R273" s="17"/>
      <c r="S273" s="17"/>
      <c r="T273" s="13"/>
      <c r="U273" s="17"/>
      <c r="V273" s="17"/>
      <c r="W273" s="14"/>
      <c r="X273" s="14"/>
      <c r="Y273" s="17"/>
      <c r="Z273" s="17"/>
      <c r="AA273" s="17"/>
      <c r="AB273" s="17"/>
      <c r="AC273" s="14"/>
    </row>
    <row r="274" spans="1:29" x14ac:dyDescent="0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3"/>
      <c r="M274" s="15"/>
      <c r="N274" s="15"/>
      <c r="O274" s="15"/>
      <c r="P274" s="16"/>
      <c r="Q274" s="13"/>
      <c r="R274" s="17"/>
      <c r="S274" s="17"/>
      <c r="T274" s="13"/>
      <c r="U274" s="17"/>
      <c r="V274" s="17"/>
      <c r="W274" s="14"/>
      <c r="X274" s="14"/>
      <c r="Y274" s="17"/>
      <c r="Z274" s="17"/>
      <c r="AA274" s="17"/>
      <c r="AB274" s="17"/>
      <c r="AC274" s="14"/>
    </row>
    <row r="275" spans="1:29" x14ac:dyDescent="0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3"/>
      <c r="M275" s="15"/>
      <c r="N275" s="15"/>
      <c r="O275" s="15"/>
      <c r="P275" s="16"/>
      <c r="Q275" s="13"/>
      <c r="R275" s="17"/>
      <c r="S275" s="17"/>
      <c r="T275" s="13"/>
      <c r="U275" s="17"/>
      <c r="V275" s="17"/>
      <c r="W275" s="14"/>
      <c r="X275" s="14"/>
      <c r="Y275" s="17"/>
      <c r="Z275" s="17"/>
      <c r="AA275" s="17"/>
      <c r="AB275" s="17"/>
      <c r="AC275" s="14"/>
    </row>
    <row r="276" spans="1:29" x14ac:dyDescent="0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3"/>
      <c r="M276" s="15"/>
      <c r="N276" s="15"/>
      <c r="O276" s="15"/>
      <c r="P276" s="16"/>
      <c r="Q276" s="13"/>
      <c r="R276" s="17"/>
      <c r="S276" s="17"/>
      <c r="T276" s="13"/>
      <c r="U276" s="17"/>
      <c r="V276" s="17"/>
      <c r="W276" s="14"/>
      <c r="X276" s="14"/>
      <c r="Y276" s="17"/>
      <c r="Z276" s="17"/>
      <c r="AA276" s="17"/>
      <c r="AB276" s="17"/>
      <c r="AC276" s="14"/>
    </row>
    <row r="277" spans="1:29" x14ac:dyDescent="0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3"/>
      <c r="M277" s="15"/>
      <c r="N277" s="15"/>
      <c r="O277" s="15"/>
      <c r="P277" s="16"/>
      <c r="Q277" s="13"/>
      <c r="R277" s="17"/>
      <c r="S277" s="17"/>
      <c r="T277" s="13"/>
      <c r="U277" s="17"/>
      <c r="V277" s="17"/>
      <c r="W277" s="14"/>
      <c r="X277" s="14"/>
      <c r="Y277" s="17"/>
      <c r="Z277" s="17"/>
      <c r="AA277" s="17"/>
      <c r="AB277" s="17"/>
      <c r="AC277" s="14"/>
    </row>
    <row r="278" spans="1:29" x14ac:dyDescent="0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3"/>
      <c r="M278" s="15"/>
      <c r="N278" s="15"/>
      <c r="O278" s="15"/>
      <c r="P278" s="16"/>
      <c r="Q278" s="13"/>
      <c r="R278" s="17"/>
      <c r="S278" s="17"/>
      <c r="T278" s="13"/>
      <c r="U278" s="17"/>
      <c r="V278" s="17"/>
      <c r="W278" s="14"/>
      <c r="X278" s="14"/>
      <c r="Y278" s="17"/>
      <c r="Z278" s="17"/>
      <c r="AA278" s="17"/>
      <c r="AB278" s="17"/>
      <c r="AC278" s="14"/>
    </row>
    <row r="279" spans="1:29" x14ac:dyDescent="0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3"/>
      <c r="M279" s="15"/>
      <c r="N279" s="15"/>
      <c r="O279" s="15"/>
      <c r="P279" s="16"/>
      <c r="Q279" s="13"/>
      <c r="R279" s="17"/>
      <c r="S279" s="17"/>
      <c r="T279" s="13"/>
      <c r="U279" s="17"/>
      <c r="V279" s="17"/>
      <c r="W279" s="14"/>
      <c r="X279" s="14"/>
      <c r="Y279" s="17"/>
      <c r="Z279" s="17"/>
      <c r="AA279" s="17"/>
      <c r="AB279" s="17"/>
      <c r="AC279" s="14"/>
    </row>
    <row r="280" spans="1:29" x14ac:dyDescent="0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3"/>
      <c r="M280" s="15"/>
      <c r="N280" s="15"/>
      <c r="O280" s="15"/>
      <c r="P280" s="16"/>
      <c r="Q280" s="13"/>
      <c r="R280" s="17"/>
      <c r="S280" s="17"/>
      <c r="T280" s="13"/>
      <c r="U280" s="17"/>
      <c r="V280" s="17"/>
      <c r="W280" s="14"/>
      <c r="X280" s="14"/>
      <c r="Y280" s="17"/>
      <c r="Z280" s="17"/>
      <c r="AA280" s="17"/>
      <c r="AB280" s="17"/>
      <c r="AC280" s="14"/>
    </row>
    <row r="281" spans="1:29" x14ac:dyDescent="0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3"/>
      <c r="M281" s="15"/>
      <c r="N281" s="15"/>
      <c r="O281" s="15"/>
      <c r="P281" s="16"/>
      <c r="Q281" s="13"/>
      <c r="R281" s="17"/>
      <c r="S281" s="17"/>
      <c r="T281" s="13"/>
      <c r="U281" s="17"/>
      <c r="V281" s="17"/>
      <c r="W281" s="14"/>
      <c r="X281" s="14"/>
      <c r="Y281" s="17"/>
      <c r="Z281" s="17"/>
      <c r="AA281" s="17"/>
      <c r="AB281" s="17"/>
      <c r="AC281" s="14"/>
    </row>
    <row r="282" spans="1:29" x14ac:dyDescent="0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3"/>
      <c r="M282" s="15"/>
      <c r="N282" s="15"/>
      <c r="O282" s="15"/>
      <c r="P282" s="16"/>
      <c r="Q282" s="13"/>
      <c r="R282" s="17"/>
      <c r="S282" s="17"/>
      <c r="T282" s="13"/>
      <c r="U282" s="17"/>
      <c r="V282" s="17"/>
      <c r="W282" s="14"/>
      <c r="X282" s="14"/>
      <c r="Y282" s="17"/>
      <c r="Z282" s="17"/>
      <c r="AA282" s="17"/>
      <c r="AB282" s="17"/>
      <c r="AC282" s="14"/>
    </row>
    <row r="283" spans="1:29" x14ac:dyDescent="0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3"/>
      <c r="M283" s="15"/>
      <c r="N283" s="15"/>
      <c r="O283" s="15"/>
      <c r="P283" s="16"/>
      <c r="Q283" s="13"/>
      <c r="R283" s="17"/>
      <c r="S283" s="17"/>
      <c r="T283" s="13"/>
      <c r="U283" s="17"/>
      <c r="V283" s="17"/>
      <c r="W283" s="14"/>
      <c r="X283" s="14"/>
      <c r="Y283" s="17"/>
      <c r="Z283" s="17"/>
      <c r="AA283" s="17"/>
      <c r="AB283" s="17"/>
      <c r="AC283" s="14"/>
    </row>
    <row r="284" spans="1:29" x14ac:dyDescent="0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3"/>
      <c r="M284" s="15"/>
      <c r="N284" s="15"/>
      <c r="O284" s="15"/>
      <c r="P284" s="16"/>
      <c r="Q284" s="13"/>
      <c r="R284" s="17"/>
      <c r="S284" s="17"/>
      <c r="T284" s="13"/>
      <c r="U284" s="17"/>
      <c r="V284" s="17"/>
      <c r="W284" s="14"/>
      <c r="X284" s="14"/>
      <c r="Y284" s="17"/>
      <c r="Z284" s="17"/>
      <c r="AA284" s="17"/>
      <c r="AB284" s="17"/>
      <c r="AC284" s="14"/>
    </row>
    <row r="285" spans="1:29" x14ac:dyDescent="0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3"/>
      <c r="M285" s="15"/>
      <c r="N285" s="15"/>
      <c r="O285" s="15"/>
      <c r="P285" s="16"/>
      <c r="Q285" s="13"/>
      <c r="R285" s="17"/>
      <c r="S285" s="17"/>
      <c r="T285" s="13"/>
      <c r="U285" s="17"/>
      <c r="V285" s="17"/>
      <c r="W285" s="14"/>
      <c r="X285" s="14"/>
      <c r="Y285" s="17"/>
      <c r="Z285" s="17"/>
      <c r="AA285" s="17"/>
      <c r="AB285" s="17"/>
      <c r="AC285" s="14"/>
    </row>
    <row r="286" spans="1:29" x14ac:dyDescent="0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3"/>
      <c r="M286" s="15"/>
      <c r="N286" s="15"/>
      <c r="O286" s="15"/>
      <c r="P286" s="16"/>
      <c r="Q286" s="13"/>
      <c r="R286" s="17"/>
      <c r="S286" s="17"/>
      <c r="T286" s="13"/>
      <c r="U286" s="17"/>
      <c r="V286" s="17"/>
      <c r="W286" s="14"/>
      <c r="X286" s="14"/>
      <c r="Y286" s="17"/>
      <c r="Z286" s="17"/>
      <c r="AA286" s="17"/>
      <c r="AB286" s="17"/>
      <c r="AC286" s="14"/>
    </row>
    <row r="287" spans="1:29" x14ac:dyDescent="0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3"/>
      <c r="M287" s="15"/>
      <c r="N287" s="15"/>
      <c r="O287" s="15"/>
      <c r="P287" s="16"/>
      <c r="Q287" s="13"/>
      <c r="R287" s="17"/>
      <c r="S287" s="17"/>
      <c r="T287" s="13"/>
      <c r="U287" s="17"/>
      <c r="V287" s="17"/>
      <c r="W287" s="14"/>
      <c r="X287" s="14"/>
      <c r="Y287" s="17"/>
      <c r="Z287" s="17"/>
      <c r="AA287" s="17"/>
      <c r="AB287" s="17"/>
      <c r="AC287" s="14"/>
    </row>
    <row r="288" spans="1:29" x14ac:dyDescent="0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3"/>
      <c r="M288" s="15"/>
      <c r="N288" s="15"/>
      <c r="O288" s="15"/>
      <c r="P288" s="16"/>
      <c r="Q288" s="13"/>
      <c r="R288" s="17"/>
      <c r="S288" s="17"/>
      <c r="T288" s="13"/>
      <c r="U288" s="17"/>
      <c r="V288" s="17"/>
      <c r="W288" s="14"/>
      <c r="X288" s="14"/>
      <c r="Y288" s="17"/>
      <c r="Z288" s="17"/>
      <c r="AA288" s="17"/>
      <c r="AB288" s="17"/>
      <c r="AC288" s="14"/>
    </row>
    <row r="289" spans="1:29" x14ac:dyDescent="0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3"/>
      <c r="M289" s="15"/>
      <c r="N289" s="15"/>
      <c r="O289" s="15"/>
      <c r="P289" s="16"/>
      <c r="Q289" s="13"/>
      <c r="R289" s="17"/>
      <c r="S289" s="17"/>
      <c r="T289" s="13"/>
      <c r="U289" s="17"/>
      <c r="V289" s="17"/>
      <c r="W289" s="14"/>
      <c r="X289" s="14"/>
      <c r="Y289" s="17"/>
      <c r="Z289" s="17"/>
      <c r="AA289" s="17"/>
      <c r="AB289" s="17"/>
      <c r="AC289" s="14"/>
    </row>
    <row r="290" spans="1:29" x14ac:dyDescent="0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3"/>
      <c r="M290" s="15"/>
      <c r="N290" s="15"/>
      <c r="O290" s="15"/>
      <c r="P290" s="16"/>
      <c r="Q290" s="13"/>
      <c r="R290" s="17"/>
      <c r="S290" s="17"/>
      <c r="T290" s="13"/>
      <c r="U290" s="17"/>
      <c r="V290" s="17"/>
      <c r="W290" s="14"/>
      <c r="X290" s="14"/>
      <c r="Y290" s="17"/>
      <c r="Z290" s="17"/>
      <c r="AA290" s="17"/>
      <c r="AB290" s="17"/>
      <c r="AC290" s="14"/>
    </row>
    <row r="291" spans="1:29" x14ac:dyDescent="0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3"/>
      <c r="M291" s="15"/>
      <c r="N291" s="15"/>
      <c r="O291" s="15"/>
      <c r="P291" s="16"/>
      <c r="Q291" s="13"/>
      <c r="R291" s="17"/>
      <c r="S291" s="17"/>
      <c r="T291" s="13"/>
      <c r="U291" s="17"/>
      <c r="V291" s="17"/>
      <c r="W291" s="14"/>
      <c r="X291" s="14"/>
      <c r="Y291" s="17"/>
      <c r="Z291" s="17"/>
      <c r="AA291" s="17"/>
      <c r="AB291" s="17"/>
      <c r="AC291" s="14"/>
    </row>
    <row r="292" spans="1:29" x14ac:dyDescent="0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3"/>
      <c r="M292" s="15"/>
      <c r="N292" s="15"/>
      <c r="O292" s="15"/>
      <c r="P292" s="16"/>
      <c r="Q292" s="13"/>
      <c r="R292" s="17"/>
      <c r="S292" s="17"/>
      <c r="T292" s="13"/>
      <c r="U292" s="17"/>
      <c r="V292" s="17"/>
      <c r="W292" s="14"/>
      <c r="X292" s="14"/>
      <c r="Y292" s="17"/>
      <c r="Z292" s="17"/>
      <c r="AA292" s="17"/>
      <c r="AB292" s="17"/>
      <c r="AC292" s="14"/>
    </row>
    <row r="293" spans="1:29" x14ac:dyDescent="0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3"/>
      <c r="M293" s="15"/>
      <c r="N293" s="15"/>
      <c r="O293" s="15"/>
      <c r="P293" s="16"/>
      <c r="Q293" s="13"/>
      <c r="R293" s="17"/>
      <c r="S293" s="17"/>
      <c r="T293" s="13"/>
      <c r="U293" s="17"/>
      <c r="V293" s="17"/>
      <c r="W293" s="14"/>
      <c r="X293" s="14"/>
      <c r="Y293" s="17"/>
      <c r="Z293" s="17"/>
      <c r="AA293" s="17"/>
      <c r="AB293" s="17"/>
      <c r="AC293" s="14"/>
    </row>
    <row r="294" spans="1:29" x14ac:dyDescent="0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3"/>
      <c r="M294" s="15"/>
      <c r="N294" s="15"/>
      <c r="O294" s="15"/>
      <c r="P294" s="16"/>
      <c r="Q294" s="13"/>
      <c r="R294" s="17"/>
      <c r="S294" s="17"/>
      <c r="T294" s="13"/>
      <c r="U294" s="17"/>
      <c r="V294" s="17"/>
      <c r="W294" s="14"/>
      <c r="X294" s="14"/>
      <c r="Y294" s="17"/>
      <c r="Z294" s="17"/>
      <c r="AA294" s="17"/>
      <c r="AB294" s="17"/>
      <c r="AC294" s="14"/>
    </row>
    <row r="295" spans="1:29" x14ac:dyDescent="0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3"/>
      <c r="M295" s="15"/>
      <c r="N295" s="15"/>
      <c r="O295" s="15"/>
      <c r="P295" s="16"/>
      <c r="Q295" s="13"/>
      <c r="R295" s="17"/>
      <c r="S295" s="17"/>
      <c r="T295" s="13"/>
      <c r="U295" s="17"/>
      <c r="V295" s="17"/>
      <c r="W295" s="14"/>
      <c r="X295" s="14"/>
      <c r="Y295" s="17"/>
      <c r="Z295" s="17"/>
      <c r="AA295" s="17"/>
      <c r="AB295" s="17"/>
      <c r="AC295" s="14"/>
    </row>
    <row r="296" spans="1:29" x14ac:dyDescent="0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3"/>
      <c r="M296" s="15"/>
      <c r="N296" s="15"/>
      <c r="O296" s="15"/>
      <c r="P296" s="16"/>
      <c r="Q296" s="13"/>
      <c r="R296" s="17"/>
      <c r="S296" s="17"/>
      <c r="T296" s="13"/>
      <c r="U296" s="17"/>
      <c r="V296" s="17"/>
      <c r="W296" s="14"/>
      <c r="X296" s="14"/>
      <c r="Y296" s="17"/>
      <c r="Z296" s="17"/>
      <c r="AA296" s="17"/>
      <c r="AB296" s="17"/>
      <c r="AC296" s="14"/>
    </row>
    <row r="297" spans="1:29" x14ac:dyDescent="0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3"/>
      <c r="M297" s="15"/>
      <c r="N297" s="15"/>
      <c r="O297" s="15"/>
      <c r="P297" s="16"/>
      <c r="Q297" s="13"/>
      <c r="R297" s="17"/>
      <c r="S297" s="17"/>
      <c r="T297" s="13"/>
      <c r="U297" s="17"/>
      <c r="V297" s="17"/>
      <c r="W297" s="14"/>
      <c r="X297" s="14"/>
      <c r="Y297" s="17"/>
      <c r="Z297" s="17"/>
      <c r="AA297" s="17"/>
      <c r="AB297" s="17"/>
      <c r="AC297" s="14"/>
    </row>
    <row r="298" spans="1:29" x14ac:dyDescent="0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3"/>
      <c r="M298" s="15"/>
      <c r="N298" s="15"/>
      <c r="O298" s="15"/>
      <c r="P298" s="16"/>
      <c r="Q298" s="13"/>
      <c r="R298" s="17"/>
      <c r="S298" s="17"/>
      <c r="T298" s="13"/>
      <c r="U298" s="17"/>
      <c r="V298" s="17"/>
      <c r="W298" s="14"/>
      <c r="X298" s="14"/>
      <c r="Y298" s="17"/>
      <c r="Z298" s="17"/>
      <c r="AA298" s="17"/>
      <c r="AB298" s="17"/>
      <c r="AC298" s="14"/>
    </row>
    <row r="299" spans="1:29" x14ac:dyDescent="0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3"/>
      <c r="M299" s="15"/>
      <c r="N299" s="15"/>
      <c r="O299" s="15"/>
      <c r="P299" s="16"/>
      <c r="Q299" s="13"/>
      <c r="R299" s="17"/>
      <c r="S299" s="17"/>
      <c r="T299" s="13"/>
      <c r="U299" s="17"/>
      <c r="V299" s="17"/>
      <c r="W299" s="14"/>
      <c r="X299" s="14"/>
      <c r="Y299" s="17"/>
      <c r="Z299" s="17"/>
      <c r="AA299" s="17"/>
      <c r="AB299" s="17"/>
      <c r="AC299" s="14"/>
    </row>
    <row r="300" spans="1:29" x14ac:dyDescent="0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3"/>
      <c r="M300" s="15"/>
      <c r="N300" s="15"/>
      <c r="O300" s="15"/>
      <c r="P300" s="16"/>
      <c r="Q300" s="13"/>
      <c r="R300" s="17"/>
      <c r="S300" s="17"/>
      <c r="T300" s="13"/>
      <c r="U300" s="17"/>
      <c r="V300" s="17"/>
      <c r="W300" s="14"/>
      <c r="X300" s="14"/>
      <c r="Y300" s="17"/>
      <c r="Z300" s="17"/>
      <c r="AA300" s="17"/>
      <c r="AB300" s="17"/>
      <c r="AC300" s="14"/>
    </row>
    <row r="301" spans="1:29" x14ac:dyDescent="0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3"/>
      <c r="M301" s="15"/>
      <c r="N301" s="15"/>
      <c r="O301" s="15"/>
      <c r="P301" s="16"/>
      <c r="Q301" s="13"/>
      <c r="R301" s="17"/>
      <c r="S301" s="17"/>
      <c r="T301" s="13"/>
      <c r="U301" s="17"/>
      <c r="V301" s="17"/>
      <c r="W301" s="14"/>
      <c r="X301" s="14"/>
      <c r="Y301" s="17"/>
      <c r="Z301" s="17"/>
      <c r="AA301" s="17"/>
      <c r="AB301" s="17"/>
      <c r="AC301" s="14"/>
    </row>
    <row r="302" spans="1:29" x14ac:dyDescent="0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3"/>
      <c r="M302" s="15"/>
      <c r="N302" s="15"/>
      <c r="O302" s="15"/>
      <c r="P302" s="16"/>
      <c r="Q302" s="13"/>
      <c r="R302" s="17"/>
      <c r="S302" s="17"/>
      <c r="T302" s="13"/>
      <c r="U302" s="17"/>
      <c r="V302" s="17"/>
      <c r="W302" s="14"/>
      <c r="X302" s="14"/>
      <c r="Y302" s="17"/>
      <c r="Z302" s="17"/>
      <c r="AA302" s="17"/>
      <c r="AB302" s="17"/>
      <c r="AC302" s="14"/>
    </row>
    <row r="303" spans="1:29" x14ac:dyDescent="0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3"/>
      <c r="M303" s="15"/>
      <c r="N303" s="15"/>
      <c r="O303" s="15"/>
      <c r="P303" s="16"/>
      <c r="Q303" s="13"/>
      <c r="R303" s="17"/>
      <c r="S303" s="17"/>
      <c r="T303" s="13"/>
      <c r="U303" s="17"/>
      <c r="V303" s="17"/>
      <c r="W303" s="14"/>
      <c r="X303" s="14"/>
      <c r="Y303" s="17"/>
      <c r="Z303" s="17"/>
      <c r="AA303" s="17"/>
      <c r="AB303" s="17"/>
      <c r="AC303" s="14"/>
    </row>
    <row r="304" spans="1:29" x14ac:dyDescent="0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3"/>
      <c r="M304" s="15"/>
      <c r="N304" s="15"/>
      <c r="O304" s="15"/>
      <c r="P304" s="16"/>
      <c r="Q304" s="13"/>
      <c r="R304" s="17"/>
      <c r="S304" s="17"/>
      <c r="T304" s="13"/>
      <c r="U304" s="17"/>
      <c r="V304" s="17"/>
      <c r="W304" s="14"/>
      <c r="X304" s="14"/>
      <c r="Y304" s="17"/>
      <c r="Z304" s="17"/>
      <c r="AA304" s="17"/>
      <c r="AB304" s="17"/>
      <c r="AC304" s="14"/>
    </row>
    <row r="305" spans="1:29" x14ac:dyDescent="0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3"/>
      <c r="M305" s="15"/>
      <c r="N305" s="15"/>
      <c r="O305" s="15"/>
      <c r="P305" s="16"/>
      <c r="Q305" s="13"/>
      <c r="R305" s="17"/>
      <c r="S305" s="17"/>
      <c r="T305" s="13"/>
      <c r="U305" s="17"/>
      <c r="V305" s="17"/>
      <c r="W305" s="14"/>
      <c r="X305" s="14"/>
      <c r="Y305" s="17"/>
      <c r="Z305" s="17"/>
      <c r="AA305" s="17"/>
      <c r="AB305" s="17"/>
      <c r="AC305" s="14"/>
    </row>
    <row r="306" spans="1:29" x14ac:dyDescent="0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3"/>
      <c r="M306" s="15"/>
      <c r="N306" s="15"/>
      <c r="O306" s="15"/>
      <c r="P306" s="16"/>
      <c r="Q306" s="13"/>
      <c r="R306" s="17"/>
      <c r="S306" s="17"/>
      <c r="T306" s="13"/>
      <c r="U306" s="17"/>
      <c r="V306" s="17"/>
      <c r="W306" s="14"/>
      <c r="X306" s="14"/>
      <c r="Y306" s="17"/>
      <c r="Z306" s="17"/>
      <c r="AA306" s="17"/>
      <c r="AB306" s="17"/>
      <c r="AC306" s="14"/>
    </row>
    <row r="307" spans="1:29" x14ac:dyDescent="0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3"/>
      <c r="M307" s="15"/>
      <c r="N307" s="15"/>
      <c r="O307" s="15"/>
      <c r="P307" s="16"/>
      <c r="Q307" s="13"/>
      <c r="R307" s="17"/>
      <c r="S307" s="17"/>
      <c r="T307" s="13"/>
      <c r="U307" s="17"/>
      <c r="V307" s="17"/>
      <c r="W307" s="14"/>
      <c r="X307" s="14"/>
      <c r="Y307" s="17"/>
      <c r="Z307" s="17"/>
      <c r="AA307" s="17"/>
      <c r="AB307" s="17"/>
      <c r="AC307" s="14"/>
    </row>
    <row r="308" spans="1:29" x14ac:dyDescent="0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3"/>
      <c r="M308" s="15"/>
      <c r="N308" s="15"/>
      <c r="O308" s="15"/>
      <c r="P308" s="16"/>
      <c r="Q308" s="13"/>
      <c r="R308" s="17"/>
      <c r="S308" s="17"/>
      <c r="T308" s="13"/>
      <c r="U308" s="17"/>
      <c r="V308" s="17"/>
      <c r="W308" s="14"/>
      <c r="X308" s="14"/>
      <c r="Y308" s="17"/>
      <c r="Z308" s="17"/>
      <c r="AA308" s="17"/>
      <c r="AB308" s="17"/>
      <c r="AC308" s="14"/>
    </row>
    <row r="309" spans="1:29" x14ac:dyDescent="0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3"/>
      <c r="M309" s="15"/>
      <c r="N309" s="15"/>
      <c r="O309" s="15"/>
      <c r="P309" s="16"/>
      <c r="Q309" s="13"/>
      <c r="R309" s="17"/>
      <c r="S309" s="17"/>
      <c r="T309" s="13"/>
      <c r="U309" s="17"/>
      <c r="V309" s="17"/>
      <c r="W309" s="14"/>
      <c r="X309" s="14"/>
      <c r="Y309" s="17"/>
      <c r="Z309" s="17"/>
      <c r="AA309" s="17"/>
      <c r="AB309" s="17"/>
      <c r="AC309" s="14"/>
    </row>
    <row r="310" spans="1:29" x14ac:dyDescent="0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3"/>
      <c r="M310" s="15"/>
      <c r="N310" s="15"/>
      <c r="O310" s="15"/>
      <c r="P310" s="16"/>
      <c r="Q310" s="13"/>
      <c r="R310" s="17"/>
      <c r="S310" s="17"/>
      <c r="T310" s="13"/>
      <c r="U310" s="17"/>
      <c r="V310" s="17"/>
      <c r="W310" s="14"/>
      <c r="X310" s="14"/>
      <c r="Y310" s="17"/>
      <c r="Z310" s="17"/>
      <c r="AA310" s="17"/>
      <c r="AB310" s="17"/>
      <c r="AC310" s="14"/>
    </row>
    <row r="311" spans="1:29" x14ac:dyDescent="0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3"/>
      <c r="M311" s="15"/>
      <c r="N311" s="15"/>
      <c r="O311" s="15"/>
      <c r="P311" s="16"/>
      <c r="Q311" s="13"/>
      <c r="R311" s="17"/>
      <c r="S311" s="17"/>
      <c r="T311" s="13"/>
      <c r="U311" s="17"/>
      <c r="V311" s="17"/>
      <c r="W311" s="14"/>
      <c r="X311" s="14"/>
      <c r="Y311" s="17"/>
      <c r="Z311" s="17"/>
      <c r="AA311" s="17"/>
      <c r="AB311" s="17"/>
      <c r="AC311" s="14"/>
    </row>
    <row r="312" spans="1:29" x14ac:dyDescent="0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3"/>
      <c r="M312" s="15"/>
      <c r="N312" s="15"/>
      <c r="O312" s="15"/>
      <c r="P312" s="16"/>
      <c r="Q312" s="13"/>
      <c r="R312" s="17"/>
      <c r="S312" s="17"/>
      <c r="T312" s="13"/>
      <c r="U312" s="17"/>
      <c r="V312" s="17"/>
      <c r="W312" s="14"/>
      <c r="X312" s="14"/>
      <c r="Y312" s="17"/>
      <c r="Z312" s="17"/>
      <c r="AA312" s="17"/>
      <c r="AB312" s="17"/>
      <c r="AC312" s="14"/>
    </row>
    <row r="313" spans="1:29" x14ac:dyDescent="0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3"/>
      <c r="M313" s="15"/>
      <c r="N313" s="15"/>
      <c r="O313" s="15"/>
      <c r="P313" s="16"/>
      <c r="Q313" s="13"/>
      <c r="R313" s="17"/>
      <c r="S313" s="17"/>
      <c r="T313" s="13"/>
      <c r="U313" s="17"/>
      <c r="V313" s="17"/>
      <c r="W313" s="14"/>
      <c r="X313" s="14"/>
      <c r="Y313" s="17"/>
      <c r="Z313" s="17"/>
      <c r="AA313" s="17"/>
      <c r="AB313" s="17"/>
      <c r="AC313" s="14"/>
    </row>
    <row r="314" spans="1:29" x14ac:dyDescent="0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3"/>
      <c r="M314" s="15"/>
      <c r="N314" s="15"/>
      <c r="O314" s="15"/>
      <c r="P314" s="16"/>
      <c r="Q314" s="13"/>
      <c r="R314" s="17"/>
      <c r="S314" s="17"/>
      <c r="T314" s="13"/>
      <c r="U314" s="17"/>
      <c r="V314" s="17"/>
      <c r="W314" s="14"/>
      <c r="X314" s="14"/>
      <c r="Y314" s="17"/>
      <c r="Z314" s="17"/>
      <c r="AA314" s="17"/>
      <c r="AB314" s="17"/>
      <c r="AC314" s="14"/>
    </row>
    <row r="315" spans="1:29" x14ac:dyDescent="0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3"/>
      <c r="M315" s="15"/>
      <c r="N315" s="15"/>
      <c r="O315" s="15"/>
      <c r="P315" s="16"/>
      <c r="Q315" s="13"/>
      <c r="R315" s="17"/>
      <c r="S315" s="17"/>
      <c r="T315" s="13"/>
      <c r="U315" s="17"/>
      <c r="V315" s="17"/>
      <c r="W315" s="14"/>
      <c r="X315" s="14"/>
      <c r="Y315" s="17"/>
      <c r="Z315" s="17"/>
      <c r="AA315" s="17"/>
      <c r="AB315" s="17"/>
      <c r="AC315" s="14"/>
    </row>
    <row r="316" spans="1:29" x14ac:dyDescent="0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3"/>
      <c r="M316" s="15"/>
      <c r="N316" s="15"/>
      <c r="O316" s="15"/>
      <c r="P316" s="16"/>
      <c r="Q316" s="13"/>
      <c r="R316" s="17"/>
      <c r="S316" s="17"/>
      <c r="T316" s="13"/>
      <c r="U316" s="17"/>
      <c r="V316" s="17"/>
      <c r="W316" s="14"/>
      <c r="X316" s="14"/>
      <c r="Y316" s="17"/>
      <c r="Z316" s="17"/>
      <c r="AA316" s="17"/>
      <c r="AB316" s="17"/>
      <c r="AC316" s="14"/>
    </row>
    <row r="317" spans="1:29" x14ac:dyDescent="0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3"/>
      <c r="M317" s="15"/>
      <c r="N317" s="15"/>
      <c r="O317" s="15"/>
      <c r="P317" s="16"/>
      <c r="Q317" s="13"/>
      <c r="R317" s="17"/>
      <c r="S317" s="17"/>
      <c r="T317" s="13"/>
      <c r="U317" s="17"/>
      <c r="V317" s="17"/>
      <c r="W317" s="14"/>
      <c r="X317" s="14"/>
      <c r="Y317" s="17"/>
      <c r="Z317" s="17"/>
      <c r="AA317" s="17"/>
      <c r="AB317" s="17"/>
      <c r="AC317" s="14"/>
    </row>
    <row r="318" spans="1:29" x14ac:dyDescent="0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3"/>
      <c r="M318" s="15"/>
      <c r="N318" s="15"/>
      <c r="O318" s="15"/>
      <c r="P318" s="16"/>
      <c r="Q318" s="13"/>
      <c r="R318" s="17"/>
      <c r="S318" s="17"/>
      <c r="T318" s="13"/>
      <c r="U318" s="17"/>
      <c r="V318" s="17"/>
      <c r="W318" s="14"/>
      <c r="X318" s="14"/>
      <c r="Y318" s="17"/>
      <c r="Z318" s="17"/>
      <c r="AA318" s="17"/>
      <c r="AB318" s="17"/>
      <c r="AC318" s="14"/>
    </row>
    <row r="319" spans="1:29" x14ac:dyDescent="0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3"/>
      <c r="M319" s="15"/>
      <c r="N319" s="15"/>
      <c r="O319" s="15"/>
      <c r="P319" s="16"/>
      <c r="Q319" s="13"/>
      <c r="R319" s="17"/>
      <c r="S319" s="17"/>
      <c r="T319" s="13"/>
      <c r="U319" s="17"/>
      <c r="V319" s="17"/>
      <c r="W319" s="14"/>
      <c r="X319" s="14"/>
      <c r="Y319" s="17"/>
      <c r="Z319" s="17"/>
      <c r="AA319" s="17"/>
      <c r="AB319" s="17"/>
      <c r="AC319" s="14"/>
    </row>
    <row r="320" spans="1:29" x14ac:dyDescent="0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3"/>
      <c r="M320" s="15"/>
      <c r="N320" s="15"/>
      <c r="O320" s="15"/>
      <c r="P320" s="16"/>
      <c r="Q320" s="13"/>
      <c r="R320" s="17"/>
      <c r="S320" s="17"/>
      <c r="T320" s="13"/>
      <c r="U320" s="17"/>
      <c r="V320" s="17"/>
      <c r="W320" s="14"/>
      <c r="X320" s="14"/>
      <c r="Y320" s="17"/>
      <c r="Z320" s="17"/>
      <c r="AA320" s="17"/>
      <c r="AB320" s="17"/>
      <c r="AC320" s="14"/>
    </row>
    <row r="321" spans="1:29" x14ac:dyDescent="0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3"/>
      <c r="M321" s="15"/>
      <c r="N321" s="15"/>
      <c r="O321" s="15"/>
      <c r="P321" s="16"/>
      <c r="Q321" s="13"/>
      <c r="R321" s="17"/>
      <c r="S321" s="17"/>
      <c r="T321" s="13"/>
      <c r="U321" s="17"/>
      <c r="V321" s="17"/>
      <c r="W321" s="14"/>
      <c r="X321" s="14"/>
      <c r="Y321" s="17"/>
      <c r="Z321" s="17"/>
      <c r="AA321" s="17"/>
      <c r="AB321" s="17"/>
      <c r="AC321" s="14"/>
    </row>
    <row r="322" spans="1:29" x14ac:dyDescent="0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3"/>
      <c r="M322" s="15"/>
      <c r="N322" s="15"/>
      <c r="O322" s="15"/>
      <c r="P322" s="16"/>
      <c r="Q322" s="13"/>
      <c r="R322" s="17"/>
      <c r="S322" s="17"/>
      <c r="T322" s="13"/>
      <c r="U322" s="17"/>
      <c r="V322" s="17"/>
      <c r="W322" s="14"/>
      <c r="X322" s="14"/>
      <c r="Y322" s="17"/>
      <c r="Z322" s="17"/>
      <c r="AA322" s="17"/>
      <c r="AB322" s="17"/>
      <c r="AC322" s="14"/>
    </row>
    <row r="323" spans="1:29" x14ac:dyDescent="0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3"/>
      <c r="M323" s="15"/>
      <c r="N323" s="15"/>
      <c r="O323" s="15"/>
      <c r="P323" s="16"/>
      <c r="Q323" s="13"/>
      <c r="R323" s="17"/>
      <c r="S323" s="17"/>
      <c r="T323" s="13"/>
      <c r="U323" s="17"/>
      <c r="V323" s="17"/>
      <c r="W323" s="14"/>
      <c r="X323" s="14"/>
      <c r="Y323" s="17"/>
      <c r="Z323" s="17"/>
      <c r="AA323" s="17"/>
      <c r="AB323" s="17"/>
      <c r="AC323" s="14"/>
    </row>
    <row r="324" spans="1:29" x14ac:dyDescent="0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3"/>
      <c r="M324" s="15"/>
      <c r="N324" s="15"/>
      <c r="O324" s="15"/>
      <c r="P324" s="16"/>
      <c r="Q324" s="13"/>
      <c r="R324" s="17"/>
      <c r="S324" s="17"/>
      <c r="T324" s="13"/>
      <c r="U324" s="17"/>
      <c r="V324" s="17"/>
      <c r="W324" s="14"/>
      <c r="X324" s="14"/>
      <c r="Y324" s="17"/>
      <c r="Z324" s="17"/>
      <c r="AA324" s="17"/>
      <c r="AB324" s="17"/>
      <c r="AC324" s="14"/>
    </row>
    <row r="325" spans="1:29" x14ac:dyDescent="0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3"/>
      <c r="M325" s="15"/>
      <c r="N325" s="15"/>
      <c r="O325" s="15"/>
      <c r="P325" s="16"/>
      <c r="Q325" s="13"/>
      <c r="R325" s="17"/>
      <c r="S325" s="17"/>
      <c r="T325" s="13"/>
      <c r="U325" s="17"/>
      <c r="V325" s="17"/>
      <c r="W325" s="14"/>
      <c r="X325" s="14"/>
      <c r="Y325" s="17"/>
      <c r="Z325" s="17"/>
      <c r="AA325" s="17"/>
      <c r="AB325" s="17"/>
      <c r="AC325" s="14"/>
    </row>
    <row r="326" spans="1:29" x14ac:dyDescent="0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3"/>
      <c r="M326" s="15"/>
      <c r="N326" s="15"/>
      <c r="O326" s="15"/>
      <c r="P326" s="16"/>
      <c r="Q326" s="13"/>
      <c r="R326" s="17"/>
      <c r="S326" s="17"/>
      <c r="T326" s="13"/>
      <c r="U326" s="17"/>
      <c r="V326" s="17"/>
      <c r="W326" s="14"/>
      <c r="X326" s="14"/>
      <c r="Y326" s="17"/>
      <c r="Z326" s="17"/>
      <c r="AA326" s="17"/>
      <c r="AB326" s="17"/>
      <c r="AC326" s="14"/>
    </row>
    <row r="327" spans="1:29" x14ac:dyDescent="0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3"/>
      <c r="M327" s="15"/>
      <c r="N327" s="15"/>
      <c r="O327" s="15"/>
      <c r="P327" s="16"/>
      <c r="Q327" s="13"/>
      <c r="R327" s="17"/>
      <c r="S327" s="17"/>
      <c r="T327" s="13"/>
      <c r="U327" s="17"/>
      <c r="V327" s="17"/>
      <c r="W327" s="14"/>
      <c r="X327" s="14"/>
      <c r="Y327" s="17"/>
      <c r="Z327" s="17"/>
      <c r="AA327" s="17"/>
      <c r="AB327" s="17"/>
      <c r="AC327" s="14"/>
    </row>
    <row r="328" spans="1:29" x14ac:dyDescent="0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3"/>
      <c r="M328" s="15"/>
      <c r="N328" s="15"/>
      <c r="O328" s="15"/>
      <c r="P328" s="16"/>
      <c r="Q328" s="13"/>
      <c r="R328" s="17"/>
      <c r="S328" s="17"/>
      <c r="T328" s="13"/>
      <c r="U328" s="17"/>
      <c r="V328" s="17"/>
      <c r="W328" s="14"/>
      <c r="X328" s="14"/>
      <c r="Y328" s="17"/>
      <c r="Z328" s="17"/>
      <c r="AA328" s="17"/>
      <c r="AB328" s="17"/>
      <c r="AC328" s="14"/>
    </row>
    <row r="329" spans="1:29" x14ac:dyDescent="0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3"/>
      <c r="M329" s="15"/>
      <c r="N329" s="15"/>
      <c r="O329" s="15"/>
      <c r="P329" s="16"/>
      <c r="Q329" s="13"/>
      <c r="R329" s="17"/>
      <c r="S329" s="17"/>
      <c r="T329" s="13"/>
      <c r="U329" s="17"/>
      <c r="V329" s="17"/>
      <c r="W329" s="14"/>
      <c r="X329" s="14"/>
      <c r="Y329" s="17"/>
      <c r="Z329" s="17"/>
      <c r="AA329" s="17"/>
      <c r="AB329" s="17"/>
      <c r="AC329" s="14"/>
    </row>
    <row r="330" spans="1:29" x14ac:dyDescent="0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3"/>
      <c r="M330" s="15"/>
      <c r="N330" s="15"/>
      <c r="O330" s="15"/>
      <c r="P330" s="16"/>
      <c r="Q330" s="13"/>
      <c r="R330" s="17"/>
      <c r="S330" s="17"/>
      <c r="T330" s="13"/>
      <c r="U330" s="17"/>
      <c r="V330" s="17"/>
      <c r="W330" s="14"/>
      <c r="X330" s="14"/>
      <c r="Y330" s="17"/>
      <c r="Z330" s="17"/>
      <c r="AA330" s="17"/>
      <c r="AB330" s="17"/>
      <c r="AC330" s="14"/>
    </row>
    <row r="331" spans="1:29" x14ac:dyDescent="0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3"/>
      <c r="M331" s="15"/>
      <c r="N331" s="15"/>
      <c r="O331" s="15"/>
      <c r="P331" s="16"/>
      <c r="Q331" s="13"/>
      <c r="R331" s="17"/>
      <c r="S331" s="17"/>
      <c r="T331" s="13"/>
      <c r="U331" s="17"/>
      <c r="V331" s="17"/>
      <c r="W331" s="14"/>
      <c r="X331" s="14"/>
      <c r="Y331" s="17"/>
      <c r="Z331" s="17"/>
      <c r="AA331" s="17"/>
      <c r="AB331" s="17"/>
      <c r="AC331" s="14"/>
    </row>
    <row r="332" spans="1:29" x14ac:dyDescent="0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3"/>
      <c r="M332" s="15"/>
      <c r="N332" s="15"/>
      <c r="O332" s="15"/>
      <c r="P332" s="16"/>
      <c r="Q332" s="13"/>
      <c r="R332" s="17"/>
      <c r="S332" s="17"/>
      <c r="T332" s="13"/>
      <c r="U332" s="17"/>
      <c r="V332" s="17"/>
      <c r="W332" s="14"/>
      <c r="X332" s="14"/>
      <c r="Y332" s="17"/>
      <c r="Z332" s="17"/>
      <c r="AA332" s="17"/>
      <c r="AB332" s="17"/>
      <c r="AC332" s="14"/>
    </row>
    <row r="333" spans="1:29" x14ac:dyDescent="0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3"/>
      <c r="M333" s="15"/>
      <c r="N333" s="15"/>
      <c r="O333" s="15"/>
      <c r="P333" s="16"/>
      <c r="Q333" s="13"/>
      <c r="R333" s="17"/>
      <c r="S333" s="17"/>
      <c r="T333" s="13"/>
      <c r="U333" s="17"/>
      <c r="V333" s="17"/>
      <c r="W333" s="14"/>
      <c r="X333" s="14"/>
      <c r="Y333" s="17"/>
      <c r="Z333" s="17"/>
      <c r="AA333" s="17"/>
      <c r="AB333" s="17"/>
      <c r="AC333" s="14"/>
    </row>
    <row r="334" spans="1:29" x14ac:dyDescent="0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3"/>
      <c r="M334" s="15"/>
      <c r="N334" s="15"/>
      <c r="O334" s="15"/>
      <c r="P334" s="16"/>
      <c r="Q334" s="13"/>
      <c r="R334" s="17"/>
      <c r="S334" s="17"/>
      <c r="T334" s="13"/>
      <c r="U334" s="17"/>
      <c r="V334" s="17"/>
      <c r="W334" s="14"/>
      <c r="X334" s="14"/>
      <c r="Y334" s="17"/>
      <c r="Z334" s="17"/>
      <c r="AA334" s="17"/>
      <c r="AB334" s="17"/>
      <c r="AC334" s="14"/>
    </row>
    <row r="335" spans="1:29" x14ac:dyDescent="0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3"/>
      <c r="M335" s="15"/>
      <c r="N335" s="15"/>
      <c r="O335" s="15"/>
      <c r="P335" s="16"/>
      <c r="Q335" s="13"/>
      <c r="R335" s="17"/>
      <c r="S335" s="17"/>
      <c r="T335" s="13"/>
      <c r="U335" s="17"/>
      <c r="V335" s="17"/>
      <c r="W335" s="14"/>
      <c r="X335" s="14"/>
      <c r="Y335" s="17"/>
      <c r="Z335" s="17"/>
      <c r="AA335" s="17"/>
      <c r="AB335" s="17"/>
      <c r="AC335" s="14"/>
    </row>
    <row r="336" spans="1:29" x14ac:dyDescent="0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3"/>
      <c r="M336" s="15"/>
      <c r="N336" s="15"/>
      <c r="O336" s="15"/>
      <c r="P336" s="16"/>
      <c r="Q336" s="13"/>
      <c r="R336" s="17"/>
      <c r="S336" s="17"/>
      <c r="T336" s="13"/>
      <c r="U336" s="17"/>
      <c r="V336" s="17"/>
      <c r="W336" s="14"/>
      <c r="X336" s="14"/>
      <c r="Y336" s="17"/>
      <c r="Z336" s="17"/>
      <c r="AA336" s="17"/>
      <c r="AB336" s="17"/>
      <c r="AC336" s="14"/>
    </row>
    <row r="337" spans="1:29" x14ac:dyDescent="0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3"/>
      <c r="M337" s="15"/>
      <c r="N337" s="15"/>
      <c r="O337" s="15"/>
      <c r="P337" s="16"/>
      <c r="Q337" s="13"/>
      <c r="R337" s="17"/>
      <c r="S337" s="17"/>
      <c r="T337" s="13"/>
      <c r="U337" s="17"/>
      <c r="V337" s="17"/>
      <c r="W337" s="14"/>
      <c r="X337" s="14"/>
      <c r="Y337" s="17"/>
      <c r="Z337" s="17"/>
      <c r="AA337" s="17"/>
      <c r="AB337" s="17"/>
      <c r="AC337" s="14"/>
    </row>
    <row r="338" spans="1:29" x14ac:dyDescent="0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3"/>
      <c r="M338" s="15"/>
      <c r="N338" s="15"/>
      <c r="O338" s="15"/>
      <c r="P338" s="16"/>
      <c r="Q338" s="13"/>
      <c r="R338" s="17"/>
      <c r="S338" s="17"/>
      <c r="T338" s="13"/>
      <c r="U338" s="17"/>
      <c r="V338" s="17"/>
      <c r="W338" s="14"/>
      <c r="X338" s="14"/>
      <c r="Y338" s="17"/>
      <c r="Z338" s="17"/>
      <c r="AA338" s="17"/>
      <c r="AB338" s="17"/>
      <c r="AC338" s="14"/>
    </row>
    <row r="339" spans="1:29" x14ac:dyDescent="0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3"/>
      <c r="M339" s="15"/>
      <c r="N339" s="15"/>
      <c r="O339" s="15"/>
      <c r="P339" s="16"/>
      <c r="Q339" s="13"/>
      <c r="R339" s="17"/>
      <c r="S339" s="17"/>
      <c r="T339" s="13"/>
      <c r="U339" s="17"/>
      <c r="V339" s="17"/>
      <c r="W339" s="14"/>
      <c r="X339" s="14"/>
      <c r="Y339" s="17"/>
      <c r="Z339" s="17"/>
      <c r="AA339" s="17"/>
      <c r="AB339" s="17"/>
      <c r="AC339" s="14"/>
    </row>
    <row r="340" spans="1:29" x14ac:dyDescent="0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3"/>
      <c r="M340" s="15"/>
      <c r="N340" s="15"/>
      <c r="O340" s="15"/>
      <c r="P340" s="16"/>
      <c r="Q340" s="13"/>
      <c r="R340" s="17"/>
      <c r="S340" s="17"/>
      <c r="T340" s="13"/>
      <c r="U340" s="17"/>
      <c r="V340" s="17"/>
      <c r="W340" s="14"/>
      <c r="X340" s="14"/>
      <c r="Y340" s="17"/>
      <c r="Z340" s="17"/>
      <c r="AA340" s="17"/>
      <c r="AB340" s="17"/>
      <c r="AC340" s="14"/>
    </row>
    <row r="341" spans="1:29" x14ac:dyDescent="0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3"/>
      <c r="M341" s="15"/>
      <c r="N341" s="15"/>
      <c r="O341" s="15"/>
      <c r="P341" s="16"/>
      <c r="Q341" s="13"/>
      <c r="R341" s="17"/>
      <c r="S341" s="17"/>
      <c r="T341" s="13"/>
      <c r="U341" s="17"/>
      <c r="V341" s="17"/>
      <c r="W341" s="14"/>
      <c r="X341" s="14"/>
      <c r="Y341" s="17"/>
      <c r="Z341" s="17"/>
      <c r="AA341" s="17"/>
      <c r="AB341" s="17"/>
      <c r="AC341" s="14"/>
    </row>
    <row r="342" spans="1:29" x14ac:dyDescent="0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3"/>
      <c r="M342" s="15"/>
      <c r="N342" s="15"/>
      <c r="O342" s="15"/>
      <c r="P342" s="16"/>
      <c r="Q342" s="13"/>
      <c r="R342" s="17"/>
      <c r="S342" s="17"/>
      <c r="T342" s="13"/>
      <c r="U342" s="17"/>
      <c r="V342" s="17"/>
      <c r="W342" s="14"/>
      <c r="X342" s="14"/>
      <c r="Y342" s="17"/>
      <c r="Z342" s="17"/>
      <c r="AA342" s="17"/>
      <c r="AB342" s="17"/>
      <c r="AC342" s="14"/>
    </row>
    <row r="343" spans="1:29" x14ac:dyDescent="0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3"/>
      <c r="M343" s="15"/>
      <c r="N343" s="15"/>
      <c r="O343" s="15"/>
      <c r="P343" s="16"/>
      <c r="Q343" s="13"/>
      <c r="R343" s="17"/>
      <c r="S343" s="17"/>
      <c r="T343" s="13"/>
      <c r="U343" s="17"/>
      <c r="V343" s="17"/>
      <c r="W343" s="14"/>
      <c r="X343" s="14"/>
      <c r="Y343" s="17"/>
      <c r="Z343" s="17"/>
      <c r="AA343" s="17"/>
      <c r="AB343" s="17"/>
      <c r="AC343" s="14"/>
    </row>
    <row r="344" spans="1:29" x14ac:dyDescent="0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3"/>
      <c r="M344" s="15"/>
      <c r="N344" s="15"/>
      <c r="O344" s="15"/>
      <c r="P344" s="16"/>
      <c r="Q344" s="13"/>
      <c r="R344" s="17"/>
      <c r="S344" s="17"/>
      <c r="T344" s="13"/>
      <c r="U344" s="17"/>
      <c r="V344" s="17"/>
      <c r="W344" s="14"/>
      <c r="X344" s="14"/>
      <c r="Y344" s="17"/>
      <c r="Z344" s="17"/>
      <c r="AA344" s="17"/>
      <c r="AB344" s="17"/>
      <c r="AC344" s="14"/>
    </row>
    <row r="345" spans="1:29" x14ac:dyDescent="0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3"/>
      <c r="M345" s="15"/>
      <c r="N345" s="15"/>
      <c r="O345" s="15"/>
      <c r="P345" s="16"/>
      <c r="Q345" s="13"/>
      <c r="R345" s="17"/>
      <c r="S345" s="17"/>
      <c r="T345" s="13"/>
      <c r="U345" s="17"/>
      <c r="V345" s="17"/>
      <c r="W345" s="14"/>
      <c r="X345" s="14"/>
      <c r="Y345" s="17"/>
      <c r="Z345" s="17"/>
      <c r="AA345" s="17"/>
      <c r="AB345" s="17"/>
      <c r="AC345" s="14"/>
    </row>
    <row r="346" spans="1:29" x14ac:dyDescent="0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3"/>
      <c r="M346" s="15"/>
      <c r="N346" s="15"/>
      <c r="O346" s="15"/>
      <c r="P346" s="16"/>
      <c r="Q346" s="13"/>
      <c r="R346" s="17"/>
      <c r="S346" s="17"/>
      <c r="T346" s="13"/>
      <c r="U346" s="17"/>
      <c r="V346" s="17"/>
      <c r="W346" s="14"/>
      <c r="X346" s="14"/>
      <c r="Y346" s="17"/>
      <c r="Z346" s="17"/>
      <c r="AA346" s="17"/>
      <c r="AB346" s="17"/>
      <c r="AC346" s="14"/>
    </row>
    <row r="347" spans="1:29" x14ac:dyDescent="0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3"/>
      <c r="M347" s="15"/>
      <c r="N347" s="15"/>
      <c r="O347" s="15"/>
      <c r="P347" s="16"/>
      <c r="Q347" s="13"/>
      <c r="R347" s="17"/>
      <c r="S347" s="17"/>
      <c r="T347" s="13"/>
      <c r="U347" s="17"/>
      <c r="V347" s="17"/>
      <c r="W347" s="14"/>
      <c r="X347" s="14"/>
      <c r="Y347" s="17"/>
      <c r="Z347" s="17"/>
      <c r="AA347" s="17"/>
      <c r="AB347" s="17"/>
      <c r="AC347" s="14"/>
    </row>
    <row r="348" spans="1:29" x14ac:dyDescent="0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3"/>
      <c r="M348" s="15"/>
      <c r="N348" s="15"/>
      <c r="O348" s="15"/>
      <c r="P348" s="16"/>
      <c r="Q348" s="13"/>
      <c r="R348" s="17"/>
      <c r="S348" s="17"/>
      <c r="T348" s="13"/>
      <c r="U348" s="17"/>
      <c r="V348" s="17"/>
      <c r="W348" s="14"/>
      <c r="X348" s="14"/>
      <c r="Y348" s="17"/>
      <c r="Z348" s="17"/>
      <c r="AA348" s="17"/>
      <c r="AB348" s="17"/>
      <c r="AC348" s="14"/>
    </row>
    <row r="349" spans="1:29" x14ac:dyDescent="0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3"/>
      <c r="M349" s="15"/>
      <c r="N349" s="15"/>
      <c r="O349" s="15"/>
      <c r="P349" s="16"/>
      <c r="Q349" s="13"/>
      <c r="R349" s="17"/>
      <c r="S349" s="17"/>
      <c r="T349" s="13"/>
      <c r="U349" s="17"/>
      <c r="V349" s="17"/>
      <c r="W349" s="14"/>
      <c r="X349" s="14"/>
      <c r="Y349" s="17"/>
      <c r="Z349" s="17"/>
      <c r="AA349" s="17"/>
      <c r="AB349" s="17"/>
      <c r="AC349" s="14"/>
    </row>
    <row r="350" spans="1:29" x14ac:dyDescent="0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3"/>
      <c r="M350" s="15"/>
      <c r="N350" s="15"/>
      <c r="O350" s="15"/>
      <c r="P350" s="16"/>
      <c r="Q350" s="13"/>
      <c r="R350" s="17"/>
      <c r="S350" s="17"/>
      <c r="T350" s="13"/>
      <c r="U350" s="17"/>
      <c r="V350" s="17"/>
      <c r="W350" s="14"/>
      <c r="X350" s="14"/>
      <c r="Y350" s="17"/>
      <c r="Z350" s="17"/>
      <c r="AA350" s="17"/>
      <c r="AB350" s="17"/>
      <c r="AC350" s="14"/>
    </row>
    <row r="351" spans="1:29" x14ac:dyDescent="0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3"/>
      <c r="M351" s="15"/>
      <c r="N351" s="15"/>
      <c r="O351" s="15"/>
      <c r="P351" s="16"/>
      <c r="Q351" s="13"/>
      <c r="R351" s="17"/>
      <c r="S351" s="17"/>
      <c r="T351" s="13"/>
      <c r="U351" s="17"/>
      <c r="V351" s="17"/>
      <c r="W351" s="14"/>
      <c r="X351" s="14"/>
      <c r="Y351" s="17"/>
      <c r="Z351" s="17"/>
      <c r="AA351" s="17"/>
      <c r="AB351" s="17"/>
      <c r="AC351" s="14"/>
    </row>
    <row r="352" spans="1:29" x14ac:dyDescent="0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3"/>
      <c r="M352" s="15"/>
      <c r="N352" s="15"/>
      <c r="O352" s="15"/>
      <c r="P352" s="16"/>
      <c r="Q352" s="13"/>
      <c r="R352" s="17"/>
      <c r="S352" s="17"/>
      <c r="T352" s="13"/>
      <c r="U352" s="17"/>
      <c r="V352" s="17"/>
      <c r="W352" s="14"/>
      <c r="X352" s="14"/>
      <c r="Y352" s="17"/>
      <c r="Z352" s="17"/>
      <c r="AA352" s="17"/>
      <c r="AB352" s="17"/>
      <c r="AC352" s="14"/>
    </row>
    <row r="353" spans="1:29" x14ac:dyDescent="0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3"/>
      <c r="M353" s="15"/>
      <c r="N353" s="15"/>
      <c r="O353" s="15"/>
      <c r="P353" s="16"/>
      <c r="Q353" s="13"/>
      <c r="R353" s="17"/>
      <c r="S353" s="17"/>
      <c r="T353" s="13"/>
      <c r="U353" s="17"/>
      <c r="V353" s="17"/>
      <c r="W353" s="14"/>
      <c r="X353" s="14"/>
      <c r="Y353" s="17"/>
      <c r="Z353" s="17"/>
      <c r="AA353" s="17"/>
      <c r="AB353" s="17"/>
      <c r="AC353" s="14"/>
    </row>
    <row r="354" spans="1:29" x14ac:dyDescent="0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3"/>
      <c r="M354" s="15"/>
      <c r="N354" s="15"/>
      <c r="O354" s="15"/>
      <c r="P354" s="16"/>
      <c r="Q354" s="13"/>
      <c r="R354" s="17"/>
      <c r="S354" s="17"/>
      <c r="T354" s="13"/>
      <c r="U354" s="17"/>
      <c r="V354" s="17"/>
      <c r="W354" s="14"/>
      <c r="X354" s="14"/>
      <c r="Y354" s="17"/>
      <c r="Z354" s="17"/>
      <c r="AA354" s="17"/>
      <c r="AB354" s="17"/>
      <c r="AC354" s="14"/>
    </row>
    <row r="355" spans="1:29" x14ac:dyDescent="0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3"/>
      <c r="M355" s="15"/>
      <c r="N355" s="15"/>
      <c r="O355" s="15"/>
      <c r="P355" s="16"/>
      <c r="Q355" s="13"/>
      <c r="R355" s="17"/>
      <c r="S355" s="17"/>
      <c r="T355" s="13"/>
      <c r="U355" s="17"/>
      <c r="V355" s="17"/>
      <c r="W355" s="14"/>
      <c r="X355" s="14"/>
      <c r="Y355" s="17"/>
      <c r="Z355" s="17"/>
      <c r="AA355" s="17"/>
      <c r="AB355" s="17"/>
      <c r="AC355" s="14"/>
    </row>
    <row r="356" spans="1:29" x14ac:dyDescent="0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3"/>
      <c r="M356" s="15"/>
      <c r="N356" s="15"/>
      <c r="O356" s="15"/>
      <c r="P356" s="16"/>
      <c r="Q356" s="13"/>
      <c r="R356" s="17"/>
      <c r="S356" s="17"/>
      <c r="T356" s="13"/>
      <c r="U356" s="17"/>
      <c r="V356" s="17"/>
      <c r="W356" s="14"/>
      <c r="X356" s="14"/>
      <c r="Y356" s="17"/>
      <c r="Z356" s="17"/>
      <c r="AA356" s="17"/>
      <c r="AB356" s="17"/>
      <c r="AC356" s="14"/>
    </row>
    <row r="357" spans="1:29" x14ac:dyDescent="0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3"/>
      <c r="M357" s="15"/>
      <c r="N357" s="15"/>
      <c r="O357" s="15"/>
      <c r="P357" s="16"/>
      <c r="Q357" s="13"/>
      <c r="R357" s="17"/>
      <c r="S357" s="17"/>
      <c r="T357" s="13"/>
      <c r="U357" s="17"/>
      <c r="V357" s="17"/>
      <c r="W357" s="14"/>
      <c r="X357" s="14"/>
      <c r="Y357" s="17"/>
      <c r="Z357" s="17"/>
      <c r="AA357" s="17"/>
      <c r="AB357" s="17"/>
      <c r="AC357" s="14"/>
    </row>
    <row r="358" spans="1:29" x14ac:dyDescent="0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3"/>
      <c r="M358" s="15"/>
      <c r="N358" s="15"/>
      <c r="O358" s="15"/>
      <c r="P358" s="16"/>
      <c r="Q358" s="13"/>
      <c r="R358" s="17"/>
      <c r="S358" s="17"/>
      <c r="T358" s="13"/>
      <c r="U358" s="17"/>
      <c r="V358" s="17"/>
      <c r="W358" s="14"/>
      <c r="X358" s="14"/>
      <c r="Y358" s="17"/>
      <c r="Z358" s="17"/>
      <c r="AA358" s="17"/>
      <c r="AB358" s="17"/>
      <c r="AC358" s="14"/>
    </row>
    <row r="359" spans="1:29" x14ac:dyDescent="0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3"/>
      <c r="M359" s="15"/>
      <c r="N359" s="15"/>
      <c r="O359" s="15"/>
      <c r="P359" s="16"/>
      <c r="Q359" s="13"/>
      <c r="R359" s="17"/>
      <c r="S359" s="17"/>
      <c r="T359" s="13"/>
      <c r="U359" s="17"/>
      <c r="V359" s="17"/>
      <c r="W359" s="14"/>
      <c r="X359" s="14"/>
      <c r="Y359" s="17"/>
      <c r="Z359" s="17"/>
      <c r="AA359" s="17"/>
      <c r="AB359" s="17"/>
      <c r="AC359" s="14"/>
    </row>
    <row r="360" spans="1:29" x14ac:dyDescent="0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3"/>
      <c r="M360" s="15"/>
      <c r="N360" s="15"/>
      <c r="O360" s="15"/>
      <c r="P360" s="16"/>
      <c r="Q360" s="13"/>
      <c r="R360" s="17"/>
      <c r="S360" s="17"/>
      <c r="T360" s="13"/>
      <c r="U360" s="17"/>
      <c r="V360" s="17"/>
      <c r="W360" s="14"/>
      <c r="X360" s="14"/>
      <c r="Y360" s="17"/>
      <c r="Z360" s="17"/>
      <c r="AA360" s="17"/>
      <c r="AB360" s="17"/>
      <c r="AC360" s="14"/>
    </row>
    <row r="361" spans="1:29" x14ac:dyDescent="0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3"/>
      <c r="M361" s="15"/>
      <c r="N361" s="15"/>
      <c r="O361" s="15"/>
      <c r="P361" s="16"/>
      <c r="Q361" s="13"/>
      <c r="R361" s="17"/>
      <c r="S361" s="17"/>
      <c r="T361" s="13"/>
      <c r="U361" s="17"/>
      <c r="V361" s="17"/>
      <c r="W361" s="14"/>
      <c r="X361" s="14"/>
      <c r="Y361" s="17"/>
      <c r="Z361" s="17"/>
      <c r="AA361" s="17"/>
      <c r="AB361" s="17"/>
      <c r="AC361" s="14"/>
    </row>
    <row r="362" spans="1:29" x14ac:dyDescent="0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3"/>
      <c r="M362" s="15"/>
      <c r="N362" s="15"/>
      <c r="O362" s="15"/>
      <c r="P362" s="16"/>
      <c r="Q362" s="13"/>
      <c r="R362" s="17"/>
      <c r="S362" s="17"/>
      <c r="T362" s="13"/>
      <c r="U362" s="17"/>
      <c r="V362" s="17"/>
      <c r="W362" s="14"/>
      <c r="X362" s="14"/>
      <c r="Y362" s="17"/>
      <c r="Z362" s="17"/>
      <c r="AA362" s="17"/>
      <c r="AB362" s="17"/>
      <c r="AC362" s="14"/>
    </row>
    <row r="363" spans="1:29" x14ac:dyDescent="0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3"/>
      <c r="M363" s="15"/>
      <c r="N363" s="15"/>
      <c r="O363" s="15"/>
      <c r="P363" s="16"/>
      <c r="Q363" s="13"/>
      <c r="R363" s="17"/>
      <c r="S363" s="17"/>
      <c r="T363" s="13"/>
      <c r="U363" s="17"/>
      <c r="V363" s="17"/>
      <c r="W363" s="14"/>
      <c r="X363" s="14"/>
      <c r="Y363" s="17"/>
      <c r="Z363" s="17"/>
      <c r="AA363" s="17"/>
      <c r="AB363" s="17"/>
      <c r="AC363" s="14"/>
    </row>
    <row r="364" spans="1:29" x14ac:dyDescent="0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3"/>
      <c r="M364" s="15"/>
      <c r="N364" s="15"/>
      <c r="O364" s="15"/>
      <c r="P364" s="16"/>
      <c r="Q364" s="13"/>
      <c r="R364" s="17"/>
      <c r="S364" s="17"/>
      <c r="T364" s="13"/>
      <c r="U364" s="17"/>
      <c r="V364" s="17"/>
      <c r="W364" s="14"/>
      <c r="X364" s="14"/>
      <c r="Y364" s="17"/>
      <c r="Z364" s="17"/>
      <c r="AA364" s="17"/>
      <c r="AB364" s="17"/>
      <c r="AC364" s="14"/>
    </row>
    <row r="365" spans="1:29" x14ac:dyDescent="0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3"/>
      <c r="M365" s="15"/>
      <c r="N365" s="15"/>
      <c r="O365" s="15"/>
      <c r="P365" s="16"/>
      <c r="Q365" s="13"/>
      <c r="R365" s="17"/>
      <c r="S365" s="17"/>
      <c r="T365" s="13"/>
      <c r="U365" s="17"/>
      <c r="V365" s="17"/>
      <c r="W365" s="14"/>
      <c r="X365" s="14"/>
      <c r="Y365" s="17"/>
      <c r="Z365" s="17"/>
      <c r="AA365" s="17"/>
      <c r="AB365" s="17"/>
      <c r="AC365" s="14"/>
    </row>
    <row r="366" spans="1:29" x14ac:dyDescent="0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3"/>
      <c r="M366" s="15"/>
      <c r="N366" s="15"/>
      <c r="O366" s="15"/>
      <c r="P366" s="16"/>
      <c r="Q366" s="13"/>
      <c r="R366" s="17"/>
      <c r="S366" s="17"/>
      <c r="T366" s="13"/>
      <c r="U366" s="17"/>
      <c r="V366" s="17"/>
      <c r="W366" s="14"/>
      <c r="X366" s="14"/>
      <c r="Y366" s="17"/>
      <c r="Z366" s="17"/>
      <c r="AA366" s="17"/>
      <c r="AB366" s="17"/>
      <c r="AC366" s="14"/>
    </row>
    <row r="367" spans="1:29" x14ac:dyDescent="0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3"/>
      <c r="M367" s="15"/>
      <c r="N367" s="15"/>
      <c r="O367" s="15"/>
      <c r="P367" s="16"/>
      <c r="Q367" s="13"/>
      <c r="R367" s="17"/>
      <c r="S367" s="17"/>
      <c r="T367" s="13"/>
      <c r="U367" s="17"/>
      <c r="V367" s="17"/>
      <c r="W367" s="14"/>
      <c r="X367" s="14"/>
      <c r="Y367" s="17"/>
      <c r="Z367" s="17"/>
      <c r="AA367" s="17"/>
      <c r="AB367" s="17"/>
      <c r="AC367" s="14"/>
    </row>
    <row r="368" spans="1:29" x14ac:dyDescent="0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3"/>
      <c r="M368" s="15"/>
      <c r="N368" s="15"/>
      <c r="O368" s="15"/>
      <c r="P368" s="16"/>
      <c r="Q368" s="13"/>
      <c r="R368" s="17"/>
      <c r="S368" s="17"/>
      <c r="T368" s="13"/>
      <c r="U368" s="17"/>
      <c r="V368" s="17"/>
      <c r="W368" s="14"/>
      <c r="X368" s="14"/>
      <c r="Y368" s="17"/>
      <c r="Z368" s="17"/>
      <c r="AA368" s="17"/>
      <c r="AB368" s="17"/>
      <c r="AC368" s="14"/>
    </row>
    <row r="369" spans="1:29" x14ac:dyDescent="0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3"/>
      <c r="M369" s="15"/>
      <c r="N369" s="15"/>
      <c r="O369" s="15"/>
      <c r="P369" s="16"/>
      <c r="Q369" s="13"/>
      <c r="R369" s="17"/>
      <c r="S369" s="17"/>
      <c r="T369" s="13"/>
      <c r="U369" s="17"/>
      <c r="V369" s="17"/>
      <c r="W369" s="14"/>
      <c r="X369" s="14"/>
      <c r="Y369" s="17"/>
      <c r="Z369" s="17"/>
      <c r="AA369" s="17"/>
      <c r="AB369" s="17"/>
      <c r="AC369" s="14"/>
    </row>
    <row r="370" spans="1:29" x14ac:dyDescent="0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3"/>
      <c r="M370" s="15"/>
      <c r="N370" s="15"/>
      <c r="O370" s="15"/>
      <c r="P370" s="16"/>
      <c r="Q370" s="13"/>
      <c r="R370" s="17"/>
      <c r="S370" s="17"/>
      <c r="T370" s="13"/>
      <c r="U370" s="17"/>
      <c r="V370" s="17"/>
      <c r="W370" s="14"/>
      <c r="X370" s="14"/>
      <c r="Y370" s="17"/>
      <c r="Z370" s="17"/>
      <c r="AA370" s="17"/>
      <c r="AB370" s="17"/>
      <c r="AC370" s="14"/>
    </row>
    <row r="371" spans="1:29" x14ac:dyDescent="0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3"/>
      <c r="M371" s="15"/>
      <c r="N371" s="15"/>
      <c r="O371" s="15"/>
      <c r="P371" s="16"/>
      <c r="Q371" s="13"/>
      <c r="R371" s="17"/>
      <c r="S371" s="17"/>
      <c r="T371" s="13"/>
      <c r="U371" s="17"/>
      <c r="V371" s="17"/>
      <c r="W371" s="14"/>
      <c r="X371" s="14"/>
      <c r="Y371" s="17"/>
      <c r="Z371" s="17"/>
      <c r="AA371" s="17"/>
      <c r="AB371" s="17"/>
      <c r="AC371" s="14"/>
    </row>
    <row r="372" spans="1:29" x14ac:dyDescent="0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3"/>
      <c r="M372" s="15"/>
      <c r="N372" s="15"/>
      <c r="O372" s="15"/>
      <c r="P372" s="16"/>
      <c r="Q372" s="13"/>
      <c r="R372" s="17"/>
      <c r="S372" s="17"/>
      <c r="T372" s="13"/>
      <c r="U372" s="17"/>
      <c r="V372" s="17"/>
      <c r="W372" s="14"/>
      <c r="X372" s="14"/>
      <c r="Y372" s="17"/>
      <c r="Z372" s="17"/>
      <c r="AA372" s="17"/>
      <c r="AB372" s="17"/>
      <c r="AC372" s="14"/>
    </row>
    <row r="373" spans="1:29" x14ac:dyDescent="0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3"/>
      <c r="M373" s="15"/>
      <c r="N373" s="15"/>
      <c r="O373" s="15"/>
      <c r="P373" s="16"/>
      <c r="Q373" s="13"/>
      <c r="R373" s="17"/>
      <c r="S373" s="17"/>
      <c r="T373" s="13"/>
      <c r="U373" s="17"/>
      <c r="V373" s="17"/>
      <c r="W373" s="14"/>
      <c r="X373" s="14"/>
      <c r="Y373" s="17"/>
      <c r="Z373" s="17"/>
      <c r="AA373" s="17"/>
      <c r="AB373" s="17"/>
      <c r="AC373" s="14"/>
    </row>
    <row r="374" spans="1:29" x14ac:dyDescent="0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3"/>
      <c r="M374" s="15"/>
      <c r="N374" s="15"/>
      <c r="O374" s="15"/>
      <c r="P374" s="16"/>
      <c r="Q374" s="13"/>
      <c r="R374" s="17"/>
      <c r="S374" s="17"/>
      <c r="T374" s="13"/>
      <c r="U374" s="17"/>
      <c r="V374" s="17"/>
      <c r="W374" s="14"/>
      <c r="X374" s="14"/>
      <c r="Y374" s="17"/>
      <c r="Z374" s="17"/>
      <c r="AA374" s="17"/>
      <c r="AB374" s="17"/>
      <c r="AC374" s="14"/>
    </row>
    <row r="375" spans="1:29" x14ac:dyDescent="0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3"/>
      <c r="M375" s="15"/>
      <c r="N375" s="15"/>
      <c r="O375" s="15"/>
      <c r="P375" s="16"/>
      <c r="Q375" s="13"/>
      <c r="R375" s="17"/>
      <c r="S375" s="17"/>
      <c r="T375" s="13"/>
      <c r="U375" s="17"/>
      <c r="V375" s="17"/>
      <c r="W375" s="14"/>
      <c r="X375" s="14"/>
      <c r="Y375" s="17"/>
      <c r="Z375" s="17"/>
      <c r="AA375" s="17"/>
      <c r="AB375" s="17"/>
      <c r="AC375" s="14"/>
    </row>
    <row r="376" spans="1:29" x14ac:dyDescent="0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3"/>
      <c r="M376" s="15"/>
      <c r="N376" s="15"/>
      <c r="O376" s="15"/>
      <c r="P376" s="16"/>
      <c r="Q376" s="13"/>
      <c r="R376" s="17"/>
      <c r="S376" s="17"/>
      <c r="T376" s="13"/>
      <c r="U376" s="17"/>
      <c r="V376" s="17"/>
      <c r="W376" s="14"/>
      <c r="X376" s="14"/>
      <c r="Y376" s="17"/>
      <c r="Z376" s="17"/>
      <c r="AA376" s="17"/>
      <c r="AB376" s="17"/>
      <c r="AC376" s="14"/>
    </row>
    <row r="377" spans="1:29" x14ac:dyDescent="0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3"/>
      <c r="M377" s="15"/>
      <c r="N377" s="15"/>
      <c r="O377" s="15"/>
      <c r="P377" s="16"/>
      <c r="Q377" s="13"/>
      <c r="R377" s="17"/>
      <c r="S377" s="17"/>
      <c r="T377" s="13"/>
      <c r="U377" s="17"/>
      <c r="V377" s="17"/>
      <c r="W377" s="14"/>
      <c r="X377" s="14"/>
      <c r="Y377" s="17"/>
      <c r="Z377" s="17"/>
      <c r="AA377" s="17"/>
      <c r="AB377" s="17"/>
      <c r="AC377" s="14"/>
    </row>
    <row r="378" spans="1:29" x14ac:dyDescent="0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3"/>
      <c r="M378" s="15"/>
      <c r="N378" s="15"/>
      <c r="O378" s="15"/>
      <c r="P378" s="16"/>
      <c r="Q378" s="13"/>
      <c r="R378" s="17"/>
      <c r="S378" s="17"/>
      <c r="T378" s="13"/>
      <c r="U378" s="17"/>
      <c r="V378" s="17"/>
      <c r="W378" s="14"/>
      <c r="X378" s="14"/>
      <c r="Y378" s="17"/>
      <c r="Z378" s="17"/>
      <c r="AA378" s="17"/>
      <c r="AB378" s="17"/>
      <c r="AC378" s="14"/>
    </row>
    <row r="379" spans="1:29" x14ac:dyDescent="0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3"/>
      <c r="M379" s="15"/>
      <c r="N379" s="15"/>
      <c r="O379" s="15"/>
      <c r="P379" s="16"/>
      <c r="Q379" s="13"/>
      <c r="R379" s="17"/>
      <c r="S379" s="17"/>
      <c r="T379" s="13"/>
      <c r="U379" s="17"/>
      <c r="V379" s="17"/>
      <c r="W379" s="14"/>
      <c r="X379" s="14"/>
      <c r="Y379" s="17"/>
      <c r="Z379" s="17"/>
      <c r="AA379" s="17"/>
      <c r="AB379" s="17"/>
      <c r="AC379" s="14"/>
    </row>
    <row r="380" spans="1:29" x14ac:dyDescent="0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3"/>
      <c r="M380" s="15"/>
      <c r="N380" s="15"/>
      <c r="O380" s="15"/>
      <c r="P380" s="16"/>
      <c r="Q380" s="13"/>
      <c r="R380" s="17"/>
      <c r="S380" s="17"/>
      <c r="T380" s="13"/>
      <c r="U380" s="17"/>
      <c r="V380" s="17"/>
      <c r="W380" s="14"/>
      <c r="X380" s="14"/>
      <c r="Y380" s="17"/>
      <c r="Z380" s="17"/>
      <c r="AA380" s="17"/>
      <c r="AB380" s="17"/>
      <c r="AC380" s="14"/>
    </row>
    <row r="381" spans="1:29" x14ac:dyDescent="0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3"/>
      <c r="M381" s="15"/>
      <c r="N381" s="15"/>
      <c r="O381" s="15"/>
      <c r="P381" s="16"/>
      <c r="Q381" s="13"/>
      <c r="R381" s="17"/>
      <c r="S381" s="17"/>
      <c r="T381" s="13"/>
      <c r="U381" s="17"/>
      <c r="V381" s="17"/>
      <c r="W381" s="14"/>
      <c r="X381" s="14"/>
      <c r="Y381" s="17"/>
      <c r="Z381" s="17"/>
      <c r="AA381" s="17"/>
      <c r="AB381" s="17"/>
      <c r="AC381" s="14"/>
    </row>
    <row r="382" spans="1:29" x14ac:dyDescent="0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3"/>
      <c r="M382" s="15"/>
      <c r="N382" s="15"/>
      <c r="O382" s="15"/>
      <c r="P382" s="16"/>
      <c r="Q382" s="13"/>
      <c r="R382" s="17"/>
      <c r="S382" s="17"/>
      <c r="T382" s="13"/>
      <c r="U382" s="17"/>
      <c r="V382" s="17"/>
      <c r="W382" s="14"/>
      <c r="X382" s="14"/>
      <c r="Y382" s="17"/>
      <c r="Z382" s="17"/>
      <c r="AA382" s="17"/>
      <c r="AB382" s="17"/>
      <c r="AC382" s="14"/>
    </row>
    <row r="383" spans="1:29" x14ac:dyDescent="0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3"/>
      <c r="M383" s="15"/>
      <c r="N383" s="15"/>
      <c r="O383" s="15"/>
      <c r="P383" s="16"/>
      <c r="Q383" s="13"/>
      <c r="R383" s="17"/>
      <c r="S383" s="17"/>
      <c r="T383" s="13"/>
      <c r="U383" s="17"/>
      <c r="V383" s="17"/>
      <c r="W383" s="14"/>
      <c r="X383" s="14"/>
      <c r="Y383" s="17"/>
      <c r="Z383" s="17"/>
      <c r="AA383" s="17"/>
      <c r="AB383" s="17"/>
      <c r="AC383" s="14"/>
    </row>
    <row r="384" spans="1:29" x14ac:dyDescent="0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3"/>
      <c r="M384" s="15"/>
      <c r="N384" s="15"/>
      <c r="O384" s="15"/>
      <c r="P384" s="16"/>
      <c r="Q384" s="13"/>
      <c r="R384" s="17"/>
      <c r="S384" s="17"/>
      <c r="T384" s="13"/>
      <c r="U384" s="17"/>
      <c r="V384" s="17"/>
      <c r="W384" s="14"/>
      <c r="X384" s="14"/>
      <c r="Y384" s="17"/>
      <c r="Z384" s="17"/>
      <c r="AA384" s="17"/>
      <c r="AB384" s="17"/>
      <c r="AC384" s="14"/>
    </row>
    <row r="385" spans="1:29" x14ac:dyDescent="0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3"/>
      <c r="M385" s="15"/>
      <c r="N385" s="15"/>
      <c r="O385" s="15"/>
      <c r="P385" s="16"/>
      <c r="Q385" s="13"/>
      <c r="R385" s="17"/>
      <c r="S385" s="17"/>
      <c r="T385" s="13"/>
      <c r="U385" s="17"/>
      <c r="V385" s="17"/>
      <c r="W385" s="14"/>
      <c r="X385" s="14"/>
      <c r="Y385" s="17"/>
      <c r="Z385" s="17"/>
      <c r="AA385" s="17"/>
      <c r="AB385" s="17"/>
      <c r="AC385" s="14"/>
    </row>
    <row r="386" spans="1:29" x14ac:dyDescent="0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3"/>
      <c r="M386" s="15"/>
      <c r="N386" s="15"/>
      <c r="O386" s="15"/>
      <c r="P386" s="16"/>
      <c r="Q386" s="13"/>
      <c r="R386" s="17"/>
      <c r="S386" s="17"/>
      <c r="T386" s="13"/>
      <c r="U386" s="17"/>
      <c r="V386" s="17"/>
      <c r="W386" s="14"/>
      <c r="X386" s="14"/>
      <c r="Y386" s="17"/>
      <c r="Z386" s="17"/>
      <c r="AA386" s="17"/>
      <c r="AB386" s="17"/>
      <c r="AC386" s="14"/>
    </row>
    <row r="387" spans="1:29" x14ac:dyDescent="0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3"/>
      <c r="M387" s="15"/>
      <c r="N387" s="15"/>
      <c r="O387" s="15"/>
      <c r="P387" s="16"/>
      <c r="Q387" s="13"/>
      <c r="R387" s="17"/>
      <c r="S387" s="17"/>
      <c r="T387" s="13"/>
      <c r="U387" s="17"/>
      <c r="V387" s="17"/>
      <c r="W387" s="14"/>
      <c r="X387" s="14"/>
      <c r="Y387" s="17"/>
      <c r="Z387" s="17"/>
      <c r="AA387" s="17"/>
      <c r="AB387" s="17"/>
      <c r="AC387" s="14"/>
    </row>
    <row r="388" spans="1:29" x14ac:dyDescent="0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3"/>
      <c r="M388" s="15"/>
      <c r="N388" s="15"/>
      <c r="O388" s="15"/>
      <c r="P388" s="16"/>
      <c r="Q388" s="13"/>
      <c r="R388" s="17"/>
      <c r="S388" s="17"/>
      <c r="T388" s="13"/>
      <c r="U388" s="17"/>
      <c r="V388" s="17"/>
      <c r="W388" s="14"/>
      <c r="X388" s="14"/>
      <c r="Y388" s="17"/>
      <c r="Z388" s="17"/>
      <c r="AA388" s="17"/>
      <c r="AB388" s="17"/>
      <c r="AC388" s="14"/>
    </row>
    <row r="389" spans="1:29" x14ac:dyDescent="0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3"/>
      <c r="M389" s="15"/>
      <c r="N389" s="15"/>
      <c r="O389" s="15"/>
      <c r="P389" s="16"/>
      <c r="Q389" s="13"/>
      <c r="R389" s="17"/>
      <c r="S389" s="17"/>
      <c r="T389" s="13"/>
      <c r="U389" s="17"/>
      <c r="V389" s="17"/>
      <c r="W389" s="14"/>
      <c r="X389" s="14"/>
      <c r="Y389" s="17"/>
      <c r="Z389" s="17"/>
      <c r="AA389" s="17"/>
      <c r="AB389" s="17"/>
      <c r="AC389" s="14"/>
    </row>
    <row r="390" spans="1:29" x14ac:dyDescent="0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3"/>
      <c r="M390" s="15"/>
      <c r="N390" s="15"/>
      <c r="O390" s="15"/>
      <c r="P390" s="16"/>
      <c r="Q390" s="13"/>
      <c r="R390" s="17"/>
      <c r="S390" s="17"/>
      <c r="T390" s="13"/>
      <c r="U390" s="17"/>
      <c r="V390" s="17"/>
      <c r="W390" s="14"/>
      <c r="X390" s="14"/>
      <c r="Y390" s="17"/>
      <c r="Z390" s="17"/>
      <c r="AA390" s="17"/>
      <c r="AB390" s="17"/>
      <c r="AC390" s="14"/>
    </row>
    <row r="391" spans="1:29" x14ac:dyDescent="0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3"/>
      <c r="M391" s="15"/>
      <c r="N391" s="15"/>
      <c r="O391" s="15"/>
      <c r="P391" s="16"/>
      <c r="Q391" s="13"/>
      <c r="R391" s="17"/>
      <c r="S391" s="17"/>
      <c r="T391" s="13"/>
      <c r="U391" s="17"/>
      <c r="V391" s="17"/>
      <c r="W391" s="14"/>
      <c r="X391" s="14"/>
      <c r="Y391" s="17"/>
      <c r="Z391" s="17"/>
      <c r="AA391" s="17"/>
      <c r="AB391" s="17"/>
      <c r="AC391" s="14"/>
    </row>
    <row r="392" spans="1:29" x14ac:dyDescent="0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3"/>
      <c r="M392" s="15"/>
      <c r="N392" s="15"/>
      <c r="O392" s="15"/>
      <c r="P392" s="16"/>
      <c r="Q392" s="13"/>
      <c r="R392" s="17"/>
      <c r="S392" s="17"/>
      <c r="T392" s="13"/>
      <c r="U392" s="17"/>
      <c r="V392" s="17"/>
      <c r="W392" s="14"/>
      <c r="X392" s="14"/>
      <c r="Y392" s="17"/>
      <c r="Z392" s="17"/>
      <c r="AA392" s="17"/>
      <c r="AB392" s="17"/>
      <c r="AC392" s="14"/>
    </row>
    <row r="393" spans="1:29" x14ac:dyDescent="0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3"/>
      <c r="M393" s="15"/>
      <c r="N393" s="15"/>
      <c r="O393" s="15"/>
      <c r="P393" s="16"/>
      <c r="Q393" s="13"/>
      <c r="R393" s="17"/>
      <c r="S393" s="17"/>
      <c r="T393" s="13"/>
      <c r="U393" s="17"/>
      <c r="V393" s="17"/>
      <c r="W393" s="14"/>
      <c r="X393" s="14"/>
      <c r="Y393" s="17"/>
      <c r="Z393" s="17"/>
      <c r="AA393" s="17"/>
      <c r="AB393" s="17"/>
      <c r="AC393" s="14"/>
    </row>
    <row r="394" spans="1:29" x14ac:dyDescent="0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3"/>
      <c r="M394" s="15"/>
      <c r="N394" s="15"/>
      <c r="O394" s="15"/>
      <c r="P394" s="16"/>
      <c r="Q394" s="13"/>
      <c r="R394" s="17"/>
      <c r="S394" s="17"/>
      <c r="T394" s="13"/>
      <c r="U394" s="17"/>
      <c r="V394" s="17"/>
      <c r="W394" s="14"/>
      <c r="X394" s="14"/>
      <c r="Y394" s="17"/>
      <c r="Z394" s="17"/>
      <c r="AA394" s="17"/>
      <c r="AB394" s="17"/>
      <c r="AC394" s="14"/>
    </row>
    <row r="395" spans="1:29" x14ac:dyDescent="0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3"/>
      <c r="M395" s="15"/>
      <c r="N395" s="15"/>
      <c r="O395" s="15"/>
      <c r="P395" s="16"/>
      <c r="Q395" s="13"/>
      <c r="R395" s="17"/>
      <c r="S395" s="17"/>
      <c r="T395" s="13"/>
      <c r="U395" s="17"/>
      <c r="V395" s="17"/>
      <c r="W395" s="14"/>
      <c r="X395" s="14"/>
      <c r="Y395" s="17"/>
      <c r="Z395" s="17"/>
      <c r="AA395" s="17"/>
      <c r="AB395" s="17"/>
      <c r="AC395" s="14"/>
    </row>
    <row r="396" spans="1:29" x14ac:dyDescent="0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3"/>
      <c r="M396" s="15"/>
      <c r="N396" s="15"/>
      <c r="O396" s="15"/>
      <c r="P396" s="16"/>
      <c r="Q396" s="13"/>
      <c r="R396" s="17"/>
      <c r="S396" s="17"/>
      <c r="T396" s="13"/>
      <c r="U396" s="17"/>
      <c r="V396" s="17"/>
      <c r="W396" s="14"/>
      <c r="X396" s="14"/>
      <c r="Y396" s="17"/>
      <c r="Z396" s="17"/>
      <c r="AA396" s="17"/>
      <c r="AB396" s="17"/>
      <c r="AC396" s="14"/>
    </row>
    <row r="397" spans="1:29" x14ac:dyDescent="0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3"/>
      <c r="M397" s="15"/>
      <c r="N397" s="15"/>
      <c r="O397" s="15"/>
      <c r="P397" s="16"/>
      <c r="Q397" s="13"/>
      <c r="R397" s="17"/>
      <c r="S397" s="17"/>
      <c r="T397" s="13"/>
      <c r="U397" s="17"/>
      <c r="V397" s="17"/>
      <c r="W397" s="14"/>
      <c r="X397" s="14"/>
      <c r="Y397" s="17"/>
      <c r="Z397" s="17"/>
      <c r="AA397" s="17"/>
      <c r="AB397" s="17"/>
      <c r="AC397" s="14"/>
    </row>
    <row r="398" spans="1:29" x14ac:dyDescent="0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3"/>
      <c r="M398" s="15"/>
      <c r="N398" s="15"/>
      <c r="O398" s="15"/>
      <c r="P398" s="16"/>
      <c r="Q398" s="13"/>
      <c r="R398" s="17"/>
      <c r="S398" s="17"/>
      <c r="T398" s="13"/>
      <c r="U398" s="17"/>
      <c r="V398" s="17"/>
      <c r="W398" s="14"/>
      <c r="X398" s="14"/>
      <c r="Y398" s="17"/>
      <c r="Z398" s="17"/>
      <c r="AA398" s="17"/>
      <c r="AB398" s="17"/>
      <c r="AC398" s="14"/>
    </row>
    <row r="399" spans="1:29" x14ac:dyDescent="0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3"/>
      <c r="M399" s="15"/>
      <c r="N399" s="15"/>
      <c r="O399" s="15"/>
      <c r="P399" s="16"/>
      <c r="Q399" s="13"/>
      <c r="R399" s="17"/>
      <c r="S399" s="17"/>
      <c r="T399" s="13"/>
      <c r="U399" s="17"/>
      <c r="V399" s="17"/>
      <c r="W399" s="14"/>
      <c r="X399" s="14"/>
      <c r="Y399" s="17"/>
      <c r="Z399" s="17"/>
      <c r="AA399" s="17"/>
      <c r="AB399" s="17"/>
      <c r="AC399" s="14"/>
    </row>
    <row r="400" spans="1:29" x14ac:dyDescent="0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3"/>
      <c r="M400" s="15"/>
      <c r="N400" s="15"/>
      <c r="O400" s="15"/>
      <c r="P400" s="16"/>
      <c r="Q400" s="13"/>
      <c r="R400" s="17"/>
      <c r="S400" s="17"/>
      <c r="T400" s="13"/>
      <c r="U400" s="17"/>
      <c r="V400" s="17"/>
      <c r="W400" s="14"/>
      <c r="X400" s="14"/>
      <c r="Y400" s="17"/>
      <c r="Z400" s="17"/>
      <c r="AA400" s="17"/>
      <c r="AB400" s="17"/>
      <c r="AC400" s="14"/>
    </row>
    <row r="401" spans="1:29" x14ac:dyDescent="0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3"/>
      <c r="M401" s="15"/>
      <c r="N401" s="15"/>
      <c r="O401" s="15"/>
      <c r="P401" s="16"/>
      <c r="Q401" s="13"/>
      <c r="R401" s="17"/>
      <c r="S401" s="17"/>
      <c r="T401" s="13"/>
      <c r="U401" s="17"/>
      <c r="V401" s="17"/>
      <c r="W401" s="14"/>
      <c r="X401" s="14"/>
      <c r="Y401" s="17"/>
      <c r="Z401" s="17"/>
      <c r="AA401" s="17"/>
      <c r="AB401" s="17"/>
      <c r="AC401" s="14"/>
    </row>
    <row r="402" spans="1:29" x14ac:dyDescent="0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3"/>
      <c r="M402" s="15"/>
      <c r="N402" s="15"/>
      <c r="O402" s="15"/>
      <c r="P402" s="16"/>
      <c r="Q402" s="13"/>
      <c r="R402" s="17"/>
      <c r="S402" s="17"/>
      <c r="T402" s="13"/>
      <c r="U402" s="17"/>
      <c r="V402" s="17"/>
      <c r="W402" s="14"/>
      <c r="X402" s="14"/>
      <c r="Y402" s="17"/>
      <c r="Z402" s="17"/>
      <c r="AA402" s="17"/>
      <c r="AB402" s="17"/>
      <c r="AC402" s="14"/>
    </row>
    <row r="403" spans="1:29" x14ac:dyDescent="0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3"/>
      <c r="M403" s="15"/>
      <c r="N403" s="15"/>
      <c r="O403" s="15"/>
      <c r="P403" s="16"/>
      <c r="Q403" s="13"/>
      <c r="R403" s="17"/>
      <c r="S403" s="17"/>
      <c r="T403" s="13"/>
      <c r="U403" s="17"/>
      <c r="V403" s="17"/>
      <c r="W403" s="14"/>
      <c r="X403" s="14"/>
      <c r="Y403" s="17"/>
      <c r="Z403" s="17"/>
      <c r="AA403" s="17"/>
      <c r="AB403" s="17"/>
      <c r="AC403" s="14"/>
    </row>
    <row r="404" spans="1:29" x14ac:dyDescent="0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3"/>
      <c r="M404" s="15"/>
      <c r="N404" s="15"/>
      <c r="O404" s="15"/>
      <c r="P404" s="16"/>
      <c r="Q404" s="13"/>
      <c r="R404" s="17"/>
      <c r="S404" s="17"/>
      <c r="T404" s="13"/>
      <c r="U404" s="17"/>
      <c r="V404" s="17"/>
      <c r="W404" s="14"/>
      <c r="X404" s="14"/>
      <c r="Y404" s="17"/>
      <c r="Z404" s="17"/>
      <c r="AA404" s="17"/>
      <c r="AB404" s="17"/>
      <c r="AC404" s="14"/>
    </row>
    <row r="405" spans="1:29" x14ac:dyDescent="0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3"/>
      <c r="M405" s="15"/>
      <c r="N405" s="15"/>
      <c r="O405" s="15"/>
      <c r="P405" s="16"/>
      <c r="Q405" s="13"/>
      <c r="R405" s="17"/>
      <c r="S405" s="17"/>
      <c r="T405" s="13"/>
      <c r="U405" s="17"/>
      <c r="V405" s="17"/>
      <c r="W405" s="14"/>
      <c r="X405" s="14"/>
      <c r="Y405" s="17"/>
      <c r="Z405" s="17"/>
      <c r="AA405" s="17"/>
      <c r="AB405" s="17"/>
      <c r="AC405" s="14"/>
    </row>
    <row r="406" spans="1:29" x14ac:dyDescent="0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3"/>
      <c r="M406" s="15"/>
      <c r="N406" s="15"/>
      <c r="O406" s="15"/>
      <c r="P406" s="16"/>
      <c r="Q406" s="13"/>
      <c r="R406" s="17"/>
      <c r="S406" s="17"/>
      <c r="T406" s="13"/>
      <c r="U406" s="17"/>
      <c r="V406" s="17"/>
      <c r="W406" s="14"/>
      <c r="X406" s="14"/>
      <c r="Y406" s="17"/>
      <c r="Z406" s="17"/>
      <c r="AA406" s="17"/>
      <c r="AB406" s="17"/>
      <c r="AC406" s="14"/>
    </row>
    <row r="407" spans="1:29" x14ac:dyDescent="0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3"/>
      <c r="M407" s="15"/>
      <c r="N407" s="15"/>
      <c r="O407" s="15"/>
      <c r="P407" s="16"/>
      <c r="Q407" s="13"/>
      <c r="R407" s="17"/>
      <c r="S407" s="17"/>
      <c r="T407" s="13"/>
      <c r="U407" s="17"/>
      <c r="V407" s="17"/>
      <c r="W407" s="14"/>
      <c r="X407" s="14"/>
      <c r="Y407" s="17"/>
      <c r="Z407" s="17"/>
      <c r="AA407" s="17"/>
      <c r="AB407" s="17"/>
      <c r="AC407" s="14"/>
    </row>
    <row r="408" spans="1:29" x14ac:dyDescent="0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3"/>
      <c r="M408" s="15"/>
      <c r="N408" s="15"/>
      <c r="O408" s="15"/>
      <c r="P408" s="16"/>
      <c r="Q408" s="13"/>
      <c r="R408" s="17"/>
      <c r="S408" s="17"/>
      <c r="T408" s="13"/>
      <c r="U408" s="17"/>
      <c r="V408" s="17"/>
      <c r="W408" s="14"/>
      <c r="X408" s="14"/>
      <c r="Y408" s="17"/>
      <c r="Z408" s="17"/>
      <c r="AA408" s="17"/>
      <c r="AB408" s="17"/>
      <c r="AC408" s="14"/>
    </row>
    <row r="409" spans="1:29" x14ac:dyDescent="0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3"/>
      <c r="M409" s="15"/>
      <c r="N409" s="15"/>
      <c r="O409" s="15"/>
      <c r="P409" s="16"/>
      <c r="Q409" s="13"/>
      <c r="R409" s="17"/>
      <c r="S409" s="17"/>
      <c r="T409" s="13"/>
      <c r="U409" s="17"/>
      <c r="V409" s="17"/>
      <c r="W409" s="14"/>
      <c r="X409" s="14"/>
      <c r="Y409" s="17"/>
      <c r="Z409" s="17"/>
      <c r="AA409" s="17"/>
      <c r="AB409" s="17"/>
      <c r="AC409" s="14"/>
    </row>
    <row r="410" spans="1:29" x14ac:dyDescent="0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3"/>
      <c r="M410" s="15"/>
      <c r="N410" s="15"/>
      <c r="O410" s="15"/>
      <c r="P410" s="16"/>
      <c r="Q410" s="13"/>
      <c r="R410" s="17"/>
      <c r="S410" s="17"/>
      <c r="T410" s="13"/>
      <c r="U410" s="17"/>
      <c r="V410" s="17"/>
      <c r="W410" s="14"/>
      <c r="X410" s="14"/>
      <c r="Y410" s="17"/>
      <c r="Z410" s="17"/>
      <c r="AA410" s="17"/>
      <c r="AB410" s="17"/>
      <c r="AC410" s="14"/>
    </row>
    <row r="411" spans="1:29" x14ac:dyDescent="0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3"/>
      <c r="M411" s="15"/>
      <c r="N411" s="15"/>
      <c r="O411" s="15"/>
      <c r="P411" s="16"/>
      <c r="Q411" s="13"/>
      <c r="R411" s="17"/>
      <c r="S411" s="17"/>
      <c r="T411" s="13"/>
      <c r="U411" s="17"/>
      <c r="V411" s="17"/>
      <c r="W411" s="14"/>
      <c r="X411" s="14"/>
      <c r="Y411" s="17"/>
      <c r="Z411" s="17"/>
      <c r="AA411" s="17"/>
      <c r="AB411" s="17"/>
      <c r="AC411" s="14"/>
    </row>
    <row r="412" spans="1:29" x14ac:dyDescent="0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3"/>
      <c r="M412" s="15"/>
      <c r="N412" s="15"/>
      <c r="O412" s="15"/>
      <c r="P412" s="16"/>
      <c r="Q412" s="13"/>
      <c r="R412" s="17"/>
      <c r="S412" s="17"/>
      <c r="T412" s="13"/>
      <c r="U412" s="17"/>
      <c r="V412" s="17"/>
      <c r="W412" s="14"/>
      <c r="X412" s="14"/>
      <c r="Y412" s="17"/>
      <c r="Z412" s="17"/>
      <c r="AA412" s="17"/>
      <c r="AB412" s="17"/>
      <c r="AC412" s="14"/>
    </row>
    <row r="413" spans="1:29" x14ac:dyDescent="0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3"/>
      <c r="M413" s="15"/>
      <c r="N413" s="15"/>
      <c r="O413" s="15"/>
      <c r="P413" s="16"/>
      <c r="Q413" s="13"/>
      <c r="R413" s="17"/>
      <c r="S413" s="17"/>
      <c r="T413" s="13"/>
      <c r="U413" s="17"/>
      <c r="V413" s="17"/>
      <c r="W413" s="14"/>
      <c r="X413" s="14"/>
      <c r="Y413" s="17"/>
      <c r="Z413" s="17"/>
      <c r="AA413" s="17"/>
      <c r="AB413" s="17"/>
      <c r="AC413" s="14"/>
    </row>
    <row r="414" spans="1:29" x14ac:dyDescent="0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3"/>
      <c r="M414" s="15"/>
      <c r="N414" s="15"/>
      <c r="O414" s="15"/>
      <c r="P414" s="16"/>
      <c r="Q414" s="13"/>
      <c r="R414" s="17"/>
      <c r="S414" s="17"/>
      <c r="T414" s="13"/>
      <c r="U414" s="17"/>
      <c r="V414" s="17"/>
      <c r="W414" s="14"/>
      <c r="X414" s="14"/>
      <c r="Y414" s="17"/>
      <c r="Z414" s="17"/>
      <c r="AA414" s="17"/>
      <c r="AB414" s="17"/>
      <c r="AC414" s="14"/>
    </row>
    <row r="415" spans="1:29" x14ac:dyDescent="0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3"/>
      <c r="M415" s="15"/>
      <c r="N415" s="15"/>
      <c r="O415" s="15"/>
      <c r="P415" s="16"/>
      <c r="Q415" s="13"/>
      <c r="R415" s="17"/>
      <c r="S415" s="17"/>
      <c r="T415" s="13"/>
      <c r="U415" s="17"/>
      <c r="V415" s="17"/>
      <c r="W415" s="14"/>
      <c r="X415" s="14"/>
      <c r="Y415" s="17"/>
      <c r="Z415" s="17"/>
      <c r="AA415" s="17"/>
      <c r="AB415" s="17"/>
      <c r="AC415" s="14"/>
    </row>
    <row r="416" spans="1:29" x14ac:dyDescent="0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3"/>
      <c r="M416" s="15"/>
      <c r="N416" s="15"/>
      <c r="O416" s="15"/>
      <c r="P416" s="16"/>
      <c r="Q416" s="13"/>
      <c r="R416" s="17"/>
      <c r="S416" s="17"/>
      <c r="T416" s="13"/>
      <c r="U416" s="17"/>
      <c r="V416" s="17"/>
      <c r="W416" s="14"/>
      <c r="X416" s="14"/>
      <c r="Y416" s="17"/>
      <c r="Z416" s="17"/>
      <c r="AA416" s="17"/>
      <c r="AB416" s="17"/>
      <c r="AC416" s="14"/>
    </row>
    <row r="417" spans="1:29" x14ac:dyDescent="0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3"/>
      <c r="M417" s="15"/>
      <c r="N417" s="15"/>
      <c r="O417" s="15"/>
      <c r="P417" s="16"/>
      <c r="Q417" s="13"/>
      <c r="R417" s="17"/>
      <c r="S417" s="17"/>
      <c r="T417" s="13"/>
      <c r="U417" s="17"/>
      <c r="V417" s="17"/>
      <c r="W417" s="14"/>
      <c r="X417" s="14"/>
      <c r="Y417" s="17"/>
      <c r="Z417" s="17"/>
      <c r="AA417" s="17"/>
      <c r="AB417" s="17"/>
      <c r="AC417" s="14"/>
    </row>
    <row r="418" spans="1:29" x14ac:dyDescent="0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3"/>
      <c r="M418" s="15"/>
      <c r="N418" s="15"/>
      <c r="O418" s="15"/>
      <c r="P418" s="16"/>
      <c r="Q418" s="13"/>
      <c r="R418" s="17"/>
      <c r="S418" s="17"/>
      <c r="T418" s="13"/>
      <c r="U418" s="17"/>
      <c r="V418" s="17"/>
      <c r="W418" s="14"/>
      <c r="X418" s="14"/>
      <c r="Y418" s="17"/>
      <c r="Z418" s="17"/>
      <c r="AA418" s="17"/>
      <c r="AB418" s="17"/>
      <c r="AC418" s="14"/>
    </row>
    <row r="419" spans="1:29" x14ac:dyDescent="0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3"/>
      <c r="M419" s="15"/>
      <c r="N419" s="15"/>
      <c r="O419" s="15"/>
      <c r="P419" s="16"/>
      <c r="Q419" s="13"/>
      <c r="R419" s="17"/>
      <c r="S419" s="17"/>
      <c r="T419" s="13"/>
      <c r="U419" s="17"/>
      <c r="V419" s="17"/>
      <c r="W419" s="14"/>
      <c r="X419" s="14"/>
      <c r="Y419" s="17"/>
      <c r="Z419" s="17"/>
      <c r="AA419" s="17"/>
      <c r="AB419" s="17"/>
      <c r="AC419" s="14"/>
    </row>
    <row r="420" spans="1:29" x14ac:dyDescent="0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3"/>
      <c r="M420" s="15"/>
      <c r="N420" s="15"/>
      <c r="O420" s="15"/>
      <c r="P420" s="16"/>
      <c r="Q420" s="13"/>
      <c r="R420" s="17"/>
      <c r="S420" s="17"/>
      <c r="T420" s="13"/>
      <c r="U420" s="17"/>
      <c r="V420" s="17"/>
      <c r="W420" s="14"/>
      <c r="X420" s="14"/>
      <c r="Y420" s="17"/>
      <c r="Z420" s="17"/>
      <c r="AA420" s="17"/>
      <c r="AB420" s="17"/>
      <c r="AC420" s="14"/>
    </row>
    <row r="421" spans="1:29" x14ac:dyDescent="0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3"/>
      <c r="M421" s="15"/>
      <c r="N421" s="15"/>
      <c r="O421" s="15"/>
      <c r="P421" s="16"/>
      <c r="Q421" s="13"/>
      <c r="R421" s="17"/>
      <c r="S421" s="17"/>
      <c r="T421" s="13"/>
      <c r="U421" s="17"/>
      <c r="V421" s="17"/>
      <c r="W421" s="14"/>
      <c r="X421" s="14"/>
      <c r="Y421" s="17"/>
      <c r="Z421" s="17"/>
      <c r="AA421" s="17"/>
      <c r="AB421" s="17"/>
      <c r="AC421" s="14"/>
    </row>
    <row r="422" spans="1:29" x14ac:dyDescent="0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3"/>
      <c r="M422" s="15"/>
      <c r="N422" s="15"/>
      <c r="O422" s="15"/>
      <c r="P422" s="16"/>
      <c r="Q422" s="13"/>
      <c r="R422" s="17"/>
      <c r="S422" s="17"/>
      <c r="T422" s="13"/>
      <c r="U422" s="17"/>
      <c r="V422" s="17"/>
      <c r="W422" s="14"/>
      <c r="X422" s="14"/>
      <c r="Y422" s="17"/>
      <c r="Z422" s="17"/>
      <c r="AA422" s="17"/>
      <c r="AB422" s="17"/>
      <c r="AC422" s="14"/>
    </row>
    <row r="423" spans="1:29" x14ac:dyDescent="0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3"/>
      <c r="M423" s="15"/>
      <c r="N423" s="15"/>
      <c r="O423" s="15"/>
      <c r="P423" s="16"/>
      <c r="Q423" s="13"/>
      <c r="R423" s="17"/>
      <c r="S423" s="17"/>
      <c r="T423" s="13"/>
      <c r="U423" s="17"/>
      <c r="V423" s="17"/>
      <c r="W423" s="14"/>
      <c r="X423" s="14"/>
      <c r="Y423" s="17"/>
      <c r="Z423" s="17"/>
      <c r="AA423" s="17"/>
      <c r="AB423" s="17"/>
      <c r="AC423" s="14"/>
    </row>
    <row r="424" spans="1:29" x14ac:dyDescent="0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3"/>
      <c r="M424" s="15"/>
      <c r="N424" s="15"/>
      <c r="O424" s="15"/>
      <c r="P424" s="16"/>
      <c r="Q424" s="13"/>
      <c r="R424" s="17"/>
      <c r="S424" s="17"/>
      <c r="T424" s="13"/>
      <c r="U424" s="17"/>
      <c r="V424" s="17"/>
      <c r="W424" s="14"/>
      <c r="X424" s="14"/>
      <c r="Y424" s="17"/>
      <c r="Z424" s="17"/>
      <c r="AA424" s="17"/>
      <c r="AB424" s="17"/>
      <c r="AC424" s="14"/>
    </row>
    <row r="425" spans="1:29" x14ac:dyDescent="0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3"/>
      <c r="M425" s="15"/>
      <c r="N425" s="15"/>
      <c r="O425" s="15"/>
      <c r="P425" s="16"/>
      <c r="Q425" s="13"/>
      <c r="R425" s="17"/>
      <c r="S425" s="17"/>
      <c r="T425" s="13"/>
      <c r="U425" s="17"/>
      <c r="V425" s="17"/>
      <c r="W425" s="14"/>
      <c r="X425" s="14"/>
      <c r="Y425" s="17"/>
      <c r="Z425" s="17"/>
      <c r="AA425" s="17"/>
      <c r="AB425" s="17"/>
      <c r="AC425" s="14"/>
    </row>
    <row r="426" spans="1:29" x14ac:dyDescent="0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3"/>
      <c r="M426" s="15"/>
      <c r="N426" s="15"/>
      <c r="O426" s="15"/>
      <c r="P426" s="16"/>
      <c r="Q426" s="13"/>
      <c r="R426" s="17"/>
      <c r="S426" s="17"/>
      <c r="T426" s="13"/>
      <c r="U426" s="17"/>
      <c r="V426" s="17"/>
      <c r="W426" s="14"/>
      <c r="X426" s="14"/>
      <c r="Y426" s="17"/>
      <c r="Z426" s="17"/>
      <c r="AA426" s="17"/>
      <c r="AB426" s="17"/>
      <c r="AC426" s="14"/>
    </row>
    <row r="427" spans="1:29" x14ac:dyDescent="0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3"/>
      <c r="M427" s="15"/>
      <c r="N427" s="15"/>
      <c r="O427" s="15"/>
      <c r="P427" s="16"/>
      <c r="Q427" s="13"/>
      <c r="R427" s="17"/>
      <c r="S427" s="17"/>
      <c r="T427" s="13"/>
      <c r="U427" s="17"/>
      <c r="V427" s="17"/>
      <c r="W427" s="14"/>
      <c r="X427" s="14"/>
      <c r="Y427" s="17"/>
      <c r="Z427" s="17"/>
      <c r="AA427" s="17"/>
      <c r="AB427" s="17"/>
      <c r="AC427" s="14"/>
    </row>
    <row r="428" spans="1:29" x14ac:dyDescent="0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3"/>
      <c r="M428" s="15"/>
      <c r="N428" s="15"/>
      <c r="O428" s="15"/>
      <c r="P428" s="16"/>
      <c r="Q428" s="13"/>
      <c r="R428" s="17"/>
      <c r="S428" s="17"/>
      <c r="T428" s="13"/>
      <c r="U428" s="17"/>
      <c r="V428" s="17"/>
      <c r="W428" s="14"/>
      <c r="X428" s="14"/>
      <c r="Y428" s="17"/>
      <c r="Z428" s="17"/>
      <c r="AA428" s="17"/>
      <c r="AB428" s="17"/>
      <c r="AC428" s="14"/>
    </row>
    <row r="429" spans="1:29" x14ac:dyDescent="0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3"/>
      <c r="M429" s="15"/>
      <c r="N429" s="15"/>
      <c r="O429" s="15"/>
      <c r="P429" s="16"/>
      <c r="Q429" s="13"/>
      <c r="R429" s="17"/>
      <c r="S429" s="17"/>
      <c r="T429" s="13"/>
      <c r="U429" s="17"/>
      <c r="V429" s="17"/>
      <c r="W429" s="14"/>
      <c r="X429" s="14"/>
      <c r="Y429" s="17"/>
      <c r="Z429" s="17"/>
      <c r="AA429" s="17"/>
      <c r="AB429" s="17"/>
      <c r="AC429" s="14"/>
    </row>
    <row r="430" spans="1:29" x14ac:dyDescent="0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3"/>
      <c r="M430" s="15"/>
      <c r="N430" s="15"/>
      <c r="O430" s="15"/>
      <c r="P430" s="16"/>
      <c r="Q430" s="13"/>
      <c r="R430" s="17"/>
      <c r="S430" s="17"/>
      <c r="T430" s="13"/>
      <c r="U430" s="17"/>
      <c r="V430" s="17"/>
      <c r="W430" s="14"/>
      <c r="X430" s="14"/>
      <c r="Y430" s="17"/>
      <c r="Z430" s="17"/>
      <c r="AA430" s="17"/>
      <c r="AB430" s="17"/>
      <c r="AC430" s="14"/>
    </row>
    <row r="431" spans="1:29" x14ac:dyDescent="0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3"/>
      <c r="M431" s="15"/>
      <c r="N431" s="15"/>
      <c r="O431" s="15"/>
      <c r="P431" s="16"/>
      <c r="Q431" s="13"/>
      <c r="R431" s="17"/>
      <c r="S431" s="17"/>
      <c r="T431" s="13"/>
      <c r="U431" s="17"/>
      <c r="V431" s="17"/>
      <c r="W431" s="14"/>
      <c r="X431" s="14"/>
      <c r="Y431" s="17"/>
      <c r="Z431" s="17"/>
      <c r="AA431" s="17"/>
      <c r="AB431" s="17"/>
      <c r="AC431" s="14"/>
    </row>
    <row r="432" spans="1:29" x14ac:dyDescent="0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3"/>
      <c r="M432" s="15"/>
      <c r="N432" s="15"/>
      <c r="O432" s="15"/>
      <c r="P432" s="16"/>
      <c r="Q432" s="13"/>
      <c r="R432" s="17"/>
      <c r="S432" s="17"/>
      <c r="T432" s="13"/>
      <c r="U432" s="17"/>
      <c r="V432" s="17"/>
      <c r="W432" s="14"/>
      <c r="X432" s="14"/>
      <c r="Y432" s="17"/>
      <c r="Z432" s="17"/>
      <c r="AA432" s="17"/>
      <c r="AB432" s="17"/>
      <c r="AC432" s="14"/>
    </row>
    <row r="433" spans="1:29" x14ac:dyDescent="0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3"/>
      <c r="M433" s="15"/>
      <c r="N433" s="15"/>
      <c r="O433" s="15"/>
      <c r="P433" s="16"/>
      <c r="Q433" s="13"/>
      <c r="R433" s="17"/>
      <c r="S433" s="17"/>
      <c r="T433" s="13"/>
      <c r="U433" s="17"/>
      <c r="V433" s="17"/>
      <c r="W433" s="14"/>
      <c r="X433" s="14"/>
      <c r="Y433" s="17"/>
      <c r="Z433" s="17"/>
      <c r="AA433" s="17"/>
      <c r="AB433" s="17"/>
      <c r="AC433" s="14"/>
    </row>
    <row r="434" spans="1:29" x14ac:dyDescent="0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3"/>
      <c r="M434" s="15"/>
      <c r="N434" s="15"/>
      <c r="O434" s="15"/>
      <c r="P434" s="16"/>
      <c r="Q434" s="13"/>
      <c r="R434" s="17"/>
      <c r="S434" s="17"/>
      <c r="T434" s="13"/>
      <c r="U434" s="17"/>
      <c r="V434" s="17"/>
      <c r="W434" s="14"/>
      <c r="X434" s="14"/>
      <c r="Y434" s="17"/>
      <c r="Z434" s="17"/>
      <c r="AA434" s="17"/>
      <c r="AB434" s="17"/>
      <c r="AC434" s="14"/>
    </row>
    <row r="435" spans="1:29" x14ac:dyDescent="0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3"/>
      <c r="M435" s="15"/>
      <c r="N435" s="15"/>
      <c r="O435" s="15"/>
      <c r="P435" s="16"/>
      <c r="Q435" s="13"/>
      <c r="R435" s="17"/>
      <c r="S435" s="17"/>
      <c r="T435" s="13"/>
      <c r="U435" s="17"/>
      <c r="V435" s="17"/>
      <c r="W435" s="14"/>
      <c r="X435" s="14"/>
      <c r="Y435" s="17"/>
      <c r="Z435" s="17"/>
      <c r="AA435" s="17"/>
      <c r="AB435" s="17"/>
      <c r="AC435" s="14"/>
    </row>
    <row r="436" spans="1:29" x14ac:dyDescent="0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3"/>
      <c r="M436" s="15"/>
      <c r="N436" s="15"/>
      <c r="O436" s="15"/>
      <c r="P436" s="16"/>
      <c r="Q436" s="13"/>
      <c r="R436" s="17"/>
      <c r="S436" s="17"/>
      <c r="T436" s="13"/>
      <c r="U436" s="17"/>
      <c r="V436" s="17"/>
      <c r="W436" s="14"/>
      <c r="X436" s="14"/>
      <c r="Y436" s="17"/>
      <c r="Z436" s="17"/>
      <c r="AA436" s="17"/>
      <c r="AB436" s="17"/>
      <c r="AC436" s="14"/>
    </row>
    <row r="437" spans="1:29" x14ac:dyDescent="0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3"/>
      <c r="M437" s="15"/>
      <c r="N437" s="15"/>
      <c r="O437" s="15"/>
      <c r="P437" s="16"/>
      <c r="Q437" s="13"/>
      <c r="R437" s="17"/>
      <c r="S437" s="17"/>
      <c r="T437" s="13"/>
      <c r="U437" s="17"/>
      <c r="V437" s="17"/>
      <c r="W437" s="14"/>
      <c r="X437" s="14"/>
      <c r="Y437" s="17"/>
      <c r="Z437" s="17"/>
      <c r="AA437" s="17"/>
      <c r="AB437" s="17"/>
      <c r="AC437" s="14"/>
    </row>
    <row r="438" spans="1:29" x14ac:dyDescent="0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3"/>
      <c r="M438" s="15"/>
      <c r="N438" s="15"/>
      <c r="O438" s="15"/>
      <c r="P438" s="16"/>
      <c r="Q438" s="13"/>
      <c r="R438" s="17"/>
      <c r="S438" s="17"/>
      <c r="T438" s="13"/>
      <c r="U438" s="17"/>
      <c r="V438" s="17"/>
      <c r="W438" s="14"/>
      <c r="X438" s="14"/>
      <c r="Y438" s="17"/>
      <c r="Z438" s="17"/>
      <c r="AA438" s="17"/>
      <c r="AB438" s="17"/>
      <c r="AC438" s="14"/>
    </row>
    <row r="439" spans="1:29" x14ac:dyDescent="0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3"/>
      <c r="M439" s="15"/>
      <c r="N439" s="15"/>
      <c r="O439" s="15"/>
      <c r="P439" s="16"/>
      <c r="Q439" s="13"/>
      <c r="R439" s="17"/>
      <c r="S439" s="17"/>
      <c r="T439" s="13"/>
      <c r="U439" s="17"/>
      <c r="V439" s="17"/>
      <c r="W439" s="14"/>
      <c r="X439" s="14"/>
      <c r="Y439" s="17"/>
      <c r="Z439" s="17"/>
      <c r="AA439" s="17"/>
      <c r="AB439" s="17"/>
      <c r="AC439" s="14"/>
    </row>
    <row r="440" spans="1:29" x14ac:dyDescent="0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3"/>
      <c r="M440" s="15"/>
      <c r="N440" s="15"/>
      <c r="O440" s="15"/>
      <c r="P440" s="16"/>
      <c r="Q440" s="13"/>
      <c r="R440" s="17"/>
      <c r="S440" s="17"/>
      <c r="T440" s="13"/>
      <c r="U440" s="17"/>
      <c r="V440" s="17"/>
      <c r="W440" s="14"/>
      <c r="X440" s="14"/>
      <c r="Y440" s="17"/>
      <c r="Z440" s="17"/>
      <c r="AA440" s="17"/>
      <c r="AB440" s="17"/>
      <c r="AC440" s="14"/>
    </row>
    <row r="441" spans="1:29" x14ac:dyDescent="0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3"/>
      <c r="M441" s="15"/>
      <c r="N441" s="15"/>
      <c r="O441" s="15"/>
      <c r="P441" s="16"/>
      <c r="Q441" s="13"/>
      <c r="R441" s="17"/>
      <c r="S441" s="17"/>
      <c r="T441" s="13"/>
      <c r="U441" s="17"/>
      <c r="V441" s="17"/>
      <c r="W441" s="14"/>
      <c r="X441" s="14"/>
      <c r="Y441" s="17"/>
      <c r="Z441" s="17"/>
      <c r="AA441" s="17"/>
      <c r="AB441" s="17"/>
      <c r="AC441" s="14"/>
    </row>
    <row r="442" spans="1:29" x14ac:dyDescent="0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3"/>
      <c r="M442" s="15"/>
      <c r="N442" s="15"/>
      <c r="O442" s="15"/>
      <c r="P442" s="16"/>
      <c r="Q442" s="13"/>
      <c r="R442" s="17"/>
      <c r="S442" s="17"/>
      <c r="T442" s="13"/>
      <c r="U442" s="17"/>
      <c r="V442" s="17"/>
      <c r="W442" s="14"/>
      <c r="X442" s="14"/>
      <c r="Y442" s="17"/>
      <c r="Z442" s="17"/>
      <c r="AA442" s="17"/>
      <c r="AB442" s="17"/>
      <c r="AC442" s="14"/>
    </row>
    <row r="443" spans="1:29" x14ac:dyDescent="0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3"/>
      <c r="M443" s="15"/>
      <c r="N443" s="15"/>
      <c r="O443" s="15"/>
      <c r="P443" s="16"/>
      <c r="Q443" s="13"/>
      <c r="R443" s="17"/>
      <c r="S443" s="17"/>
      <c r="T443" s="13"/>
      <c r="U443" s="17"/>
      <c r="V443" s="17"/>
      <c r="W443" s="14"/>
      <c r="X443" s="14"/>
      <c r="Y443" s="17"/>
      <c r="Z443" s="17"/>
      <c r="AA443" s="17"/>
      <c r="AB443" s="17"/>
      <c r="AC443" s="14"/>
    </row>
    <row r="444" spans="1:29" x14ac:dyDescent="0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3"/>
      <c r="M444" s="15"/>
      <c r="N444" s="15"/>
      <c r="O444" s="15"/>
      <c r="P444" s="16"/>
      <c r="Q444" s="13"/>
      <c r="R444" s="17"/>
      <c r="S444" s="17"/>
      <c r="T444" s="13"/>
      <c r="U444" s="17"/>
      <c r="V444" s="17"/>
      <c r="W444" s="14"/>
      <c r="X444" s="14"/>
      <c r="Y444" s="17"/>
      <c r="Z444" s="17"/>
      <c r="AA444" s="17"/>
      <c r="AB444" s="17"/>
      <c r="AC444" s="14"/>
    </row>
    <row r="445" spans="1:29" x14ac:dyDescent="0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3"/>
      <c r="M445" s="15"/>
      <c r="N445" s="15"/>
      <c r="O445" s="15"/>
      <c r="P445" s="16"/>
      <c r="Q445" s="13"/>
      <c r="R445" s="17"/>
      <c r="S445" s="17"/>
      <c r="T445" s="13"/>
      <c r="U445" s="17"/>
      <c r="V445" s="17"/>
      <c r="W445" s="14"/>
      <c r="X445" s="14"/>
      <c r="Y445" s="17"/>
      <c r="Z445" s="17"/>
      <c r="AA445" s="17"/>
      <c r="AB445" s="17"/>
      <c r="AC445" s="14"/>
    </row>
    <row r="446" spans="1:29" x14ac:dyDescent="0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3"/>
      <c r="M446" s="15"/>
      <c r="N446" s="15"/>
      <c r="O446" s="15"/>
      <c r="P446" s="16"/>
      <c r="Q446" s="13"/>
      <c r="R446" s="17"/>
      <c r="S446" s="17"/>
      <c r="T446" s="13"/>
      <c r="U446" s="17"/>
      <c r="V446" s="17"/>
      <c r="W446" s="14"/>
      <c r="X446" s="14"/>
      <c r="Y446" s="17"/>
      <c r="Z446" s="17"/>
      <c r="AA446" s="17"/>
      <c r="AB446" s="17"/>
      <c r="AC446" s="14"/>
    </row>
    <row r="447" spans="1:29" x14ac:dyDescent="0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3"/>
      <c r="M447" s="15"/>
      <c r="N447" s="15"/>
      <c r="O447" s="15"/>
      <c r="P447" s="16"/>
      <c r="Q447" s="13"/>
      <c r="R447" s="17"/>
      <c r="S447" s="17"/>
      <c r="T447" s="13"/>
      <c r="U447" s="17"/>
      <c r="V447" s="17"/>
      <c r="W447" s="14"/>
      <c r="X447" s="14"/>
      <c r="Y447" s="17"/>
      <c r="Z447" s="17"/>
      <c r="AA447" s="17"/>
      <c r="AB447" s="17"/>
      <c r="AC447" s="14"/>
    </row>
    <row r="448" spans="1:29" x14ac:dyDescent="0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3"/>
      <c r="M448" s="15"/>
      <c r="N448" s="15"/>
      <c r="O448" s="15"/>
      <c r="P448" s="16"/>
      <c r="Q448" s="13"/>
      <c r="R448" s="17"/>
      <c r="S448" s="17"/>
      <c r="T448" s="13"/>
      <c r="U448" s="17"/>
      <c r="V448" s="17"/>
      <c r="W448" s="14"/>
      <c r="X448" s="14"/>
      <c r="Y448" s="17"/>
      <c r="Z448" s="17"/>
      <c r="AA448" s="17"/>
      <c r="AB448" s="17"/>
      <c r="AC448" s="14"/>
    </row>
    <row r="449" spans="1:29" x14ac:dyDescent="0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3"/>
      <c r="M449" s="15"/>
      <c r="N449" s="15"/>
      <c r="O449" s="15"/>
      <c r="P449" s="16"/>
      <c r="Q449" s="13"/>
      <c r="R449" s="17"/>
      <c r="S449" s="17"/>
      <c r="T449" s="13"/>
      <c r="U449" s="17"/>
      <c r="V449" s="17"/>
      <c r="W449" s="14"/>
      <c r="X449" s="14"/>
      <c r="Y449" s="17"/>
      <c r="Z449" s="17"/>
      <c r="AA449" s="17"/>
      <c r="AB449" s="17"/>
      <c r="AC449" s="14"/>
    </row>
    <row r="450" spans="1:29" x14ac:dyDescent="0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3"/>
      <c r="M450" s="15"/>
      <c r="N450" s="15"/>
      <c r="O450" s="15"/>
      <c r="P450" s="16"/>
      <c r="Q450" s="13"/>
      <c r="R450" s="17"/>
      <c r="S450" s="17"/>
      <c r="T450" s="13"/>
      <c r="U450" s="17"/>
      <c r="V450" s="17"/>
      <c r="W450" s="14"/>
      <c r="X450" s="14"/>
      <c r="Y450" s="17"/>
      <c r="Z450" s="17"/>
      <c r="AA450" s="17"/>
      <c r="AB450" s="17"/>
      <c r="AC450" s="14"/>
    </row>
    <row r="451" spans="1:29" x14ac:dyDescent="0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3"/>
      <c r="M451" s="15"/>
      <c r="N451" s="15"/>
      <c r="O451" s="15"/>
      <c r="P451" s="16"/>
      <c r="Q451" s="13"/>
      <c r="R451" s="17"/>
      <c r="S451" s="17"/>
      <c r="T451" s="13"/>
      <c r="U451" s="17"/>
      <c r="V451" s="17"/>
      <c r="W451" s="14"/>
      <c r="X451" s="14"/>
      <c r="Y451" s="17"/>
      <c r="Z451" s="17"/>
      <c r="AA451" s="17"/>
      <c r="AB451" s="17"/>
      <c r="AC451" s="14"/>
    </row>
    <row r="452" spans="1:29" x14ac:dyDescent="0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3"/>
      <c r="M452" s="15"/>
      <c r="N452" s="15"/>
      <c r="O452" s="15"/>
      <c r="P452" s="16"/>
      <c r="Q452" s="13"/>
      <c r="R452" s="17"/>
      <c r="S452" s="17"/>
      <c r="T452" s="13"/>
      <c r="U452" s="17"/>
      <c r="V452" s="17"/>
      <c r="W452" s="14"/>
      <c r="X452" s="14"/>
      <c r="Y452" s="17"/>
      <c r="Z452" s="17"/>
      <c r="AA452" s="17"/>
      <c r="AB452" s="17"/>
      <c r="AC452" s="14"/>
    </row>
    <row r="453" spans="1:29" x14ac:dyDescent="0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3"/>
      <c r="M453" s="15"/>
      <c r="N453" s="15"/>
      <c r="O453" s="15"/>
      <c r="P453" s="16"/>
      <c r="Q453" s="13"/>
      <c r="R453" s="17"/>
      <c r="S453" s="17"/>
      <c r="T453" s="13"/>
      <c r="U453" s="17"/>
      <c r="V453" s="17"/>
      <c r="W453" s="14"/>
      <c r="X453" s="14"/>
      <c r="Y453" s="17"/>
      <c r="Z453" s="17"/>
      <c r="AA453" s="17"/>
      <c r="AB453" s="17"/>
      <c r="AC453" s="14"/>
    </row>
    <row r="454" spans="1:29" x14ac:dyDescent="0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3"/>
      <c r="M454" s="15"/>
      <c r="N454" s="15"/>
      <c r="O454" s="15"/>
      <c r="P454" s="16"/>
      <c r="Q454" s="13"/>
      <c r="R454" s="17"/>
      <c r="S454" s="17"/>
      <c r="T454" s="13"/>
      <c r="U454" s="17"/>
      <c r="V454" s="17"/>
      <c r="W454" s="14"/>
      <c r="X454" s="14"/>
      <c r="Y454" s="17"/>
      <c r="Z454" s="17"/>
      <c r="AA454" s="17"/>
      <c r="AB454" s="17"/>
      <c r="AC454" s="14"/>
    </row>
    <row r="455" spans="1:29" x14ac:dyDescent="0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3"/>
      <c r="M455" s="15"/>
      <c r="N455" s="15"/>
      <c r="O455" s="15"/>
      <c r="P455" s="16"/>
      <c r="Q455" s="13"/>
      <c r="R455" s="17"/>
      <c r="S455" s="17"/>
      <c r="T455" s="13"/>
      <c r="U455" s="17"/>
      <c r="V455" s="17"/>
      <c r="W455" s="14"/>
      <c r="X455" s="14"/>
      <c r="Y455" s="17"/>
      <c r="Z455" s="17"/>
      <c r="AA455" s="17"/>
      <c r="AB455" s="17"/>
      <c r="AC455" s="14"/>
    </row>
    <row r="456" spans="1:29" x14ac:dyDescent="0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3"/>
      <c r="M456" s="15"/>
      <c r="N456" s="15"/>
      <c r="O456" s="15"/>
      <c r="P456" s="16"/>
      <c r="Q456" s="13"/>
      <c r="R456" s="17"/>
      <c r="S456" s="17"/>
      <c r="T456" s="13"/>
      <c r="U456" s="17"/>
      <c r="V456" s="17"/>
      <c r="W456" s="14"/>
      <c r="X456" s="14"/>
      <c r="Y456" s="17"/>
      <c r="Z456" s="17"/>
      <c r="AA456" s="17"/>
      <c r="AB456" s="17"/>
      <c r="AC456" s="14"/>
    </row>
    <row r="457" spans="1:29" x14ac:dyDescent="0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3"/>
      <c r="M457" s="15"/>
      <c r="N457" s="15"/>
      <c r="O457" s="15"/>
      <c r="P457" s="16"/>
      <c r="Q457" s="13"/>
      <c r="R457" s="17"/>
      <c r="S457" s="17"/>
      <c r="T457" s="13"/>
      <c r="U457" s="17"/>
      <c r="V457" s="17"/>
      <c r="W457" s="14"/>
      <c r="X457" s="14"/>
      <c r="Y457" s="17"/>
      <c r="Z457" s="17"/>
      <c r="AA457" s="17"/>
      <c r="AB457" s="17"/>
      <c r="AC457" s="14"/>
    </row>
    <row r="458" spans="1:29" x14ac:dyDescent="0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3"/>
      <c r="M458" s="15"/>
      <c r="N458" s="15"/>
      <c r="O458" s="15"/>
      <c r="P458" s="16"/>
      <c r="Q458" s="13"/>
      <c r="R458" s="17"/>
      <c r="S458" s="17"/>
      <c r="T458" s="13"/>
      <c r="U458" s="17"/>
      <c r="V458" s="17"/>
      <c r="W458" s="14"/>
      <c r="X458" s="14"/>
      <c r="Y458" s="17"/>
      <c r="Z458" s="17"/>
      <c r="AA458" s="17"/>
      <c r="AB458" s="17"/>
      <c r="AC458" s="14"/>
    </row>
    <row r="459" spans="1:29" x14ac:dyDescent="0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3"/>
      <c r="M459" s="15"/>
      <c r="N459" s="15"/>
      <c r="O459" s="15"/>
      <c r="P459" s="16"/>
      <c r="Q459" s="13"/>
      <c r="R459" s="17"/>
      <c r="S459" s="17"/>
      <c r="T459" s="13"/>
      <c r="U459" s="17"/>
      <c r="V459" s="17"/>
      <c r="W459" s="14"/>
      <c r="X459" s="14"/>
      <c r="Y459" s="17"/>
      <c r="Z459" s="17"/>
      <c r="AA459" s="17"/>
      <c r="AB459" s="17"/>
      <c r="AC459" s="14"/>
    </row>
    <row r="460" spans="1:29" x14ac:dyDescent="0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3"/>
      <c r="M460" s="15"/>
      <c r="N460" s="15"/>
      <c r="O460" s="15"/>
      <c r="P460" s="16"/>
      <c r="Q460" s="13"/>
      <c r="R460" s="17"/>
      <c r="S460" s="17"/>
      <c r="T460" s="13"/>
      <c r="U460" s="17"/>
      <c r="V460" s="17"/>
      <c r="W460" s="14"/>
      <c r="X460" s="14"/>
      <c r="Y460" s="17"/>
      <c r="Z460" s="17"/>
      <c r="AA460" s="17"/>
      <c r="AB460" s="17"/>
      <c r="AC460" s="14"/>
    </row>
    <row r="461" spans="1:29" x14ac:dyDescent="0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3"/>
      <c r="M461" s="15"/>
      <c r="N461" s="15"/>
      <c r="O461" s="15"/>
      <c r="P461" s="16"/>
      <c r="Q461" s="13"/>
      <c r="R461" s="17"/>
      <c r="S461" s="17"/>
      <c r="T461" s="13"/>
      <c r="U461" s="17"/>
      <c r="V461" s="17"/>
      <c r="W461" s="14"/>
      <c r="X461" s="14"/>
      <c r="Y461" s="17"/>
      <c r="Z461" s="17"/>
      <c r="AA461" s="17"/>
      <c r="AB461" s="17"/>
      <c r="AC461" s="14"/>
    </row>
    <row r="462" spans="1:29" x14ac:dyDescent="0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3"/>
      <c r="M462" s="15"/>
      <c r="N462" s="15"/>
      <c r="O462" s="15"/>
      <c r="P462" s="16"/>
      <c r="Q462" s="13"/>
      <c r="R462" s="17"/>
      <c r="S462" s="17"/>
      <c r="T462" s="13"/>
      <c r="U462" s="17"/>
      <c r="V462" s="17"/>
      <c r="W462" s="14"/>
      <c r="X462" s="14"/>
      <c r="Y462" s="17"/>
      <c r="Z462" s="17"/>
      <c r="AA462" s="17"/>
      <c r="AB462" s="17"/>
      <c r="AC462" s="14"/>
    </row>
    <row r="463" spans="1:29" x14ac:dyDescent="0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3"/>
      <c r="M463" s="15"/>
      <c r="N463" s="15"/>
      <c r="O463" s="15"/>
      <c r="P463" s="16"/>
      <c r="Q463" s="13"/>
      <c r="R463" s="17"/>
      <c r="S463" s="17"/>
      <c r="T463" s="13"/>
      <c r="U463" s="17"/>
      <c r="V463" s="17"/>
      <c r="W463" s="14"/>
      <c r="X463" s="14"/>
      <c r="Y463" s="17"/>
      <c r="Z463" s="17"/>
      <c r="AA463" s="17"/>
      <c r="AB463" s="17"/>
      <c r="AC463" s="14"/>
    </row>
    <row r="464" spans="1:29" x14ac:dyDescent="0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3"/>
      <c r="M464" s="15"/>
      <c r="N464" s="15"/>
      <c r="O464" s="15"/>
      <c r="P464" s="16"/>
      <c r="Q464" s="13"/>
      <c r="R464" s="17"/>
      <c r="S464" s="17"/>
      <c r="T464" s="13"/>
      <c r="U464" s="17"/>
      <c r="V464" s="17"/>
      <c r="W464" s="14"/>
      <c r="X464" s="14"/>
      <c r="Y464" s="17"/>
      <c r="Z464" s="17"/>
      <c r="AA464" s="17"/>
      <c r="AB464" s="17"/>
      <c r="AC464" s="14"/>
    </row>
    <row r="465" spans="1:29" x14ac:dyDescent="0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3"/>
      <c r="M465" s="15"/>
      <c r="N465" s="15"/>
      <c r="O465" s="15"/>
      <c r="P465" s="16"/>
      <c r="Q465" s="13"/>
      <c r="R465" s="17"/>
      <c r="S465" s="17"/>
      <c r="T465" s="13"/>
      <c r="U465" s="17"/>
      <c r="V465" s="17"/>
      <c r="W465" s="14"/>
      <c r="X465" s="14"/>
      <c r="Y465" s="17"/>
      <c r="Z465" s="17"/>
      <c r="AA465" s="17"/>
      <c r="AB465" s="17"/>
      <c r="AC465" s="14"/>
    </row>
    <row r="466" spans="1:29" x14ac:dyDescent="0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3"/>
      <c r="M466" s="15"/>
      <c r="N466" s="15"/>
      <c r="O466" s="15"/>
      <c r="P466" s="16"/>
      <c r="Q466" s="13"/>
      <c r="R466" s="17"/>
      <c r="S466" s="17"/>
      <c r="T466" s="13"/>
      <c r="U466" s="17"/>
      <c r="V466" s="17"/>
      <c r="W466" s="14"/>
      <c r="X466" s="14"/>
      <c r="Y466" s="17"/>
      <c r="Z466" s="17"/>
      <c r="AA466" s="17"/>
      <c r="AB466" s="17"/>
      <c r="AC466" s="14"/>
    </row>
    <row r="467" spans="1:29" x14ac:dyDescent="0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3"/>
      <c r="M467" s="15"/>
      <c r="N467" s="15"/>
      <c r="O467" s="15"/>
      <c r="P467" s="16"/>
      <c r="Q467" s="13"/>
      <c r="R467" s="17"/>
      <c r="S467" s="17"/>
      <c r="T467" s="13"/>
      <c r="U467" s="17"/>
      <c r="V467" s="17"/>
      <c r="W467" s="14"/>
      <c r="X467" s="14"/>
      <c r="Y467" s="17"/>
      <c r="Z467" s="17"/>
      <c r="AA467" s="17"/>
      <c r="AB467" s="17"/>
      <c r="AC467" s="14"/>
    </row>
    <row r="468" spans="1:29" x14ac:dyDescent="0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3"/>
      <c r="M468" s="15"/>
      <c r="N468" s="15"/>
      <c r="O468" s="15"/>
      <c r="P468" s="16"/>
      <c r="Q468" s="13"/>
      <c r="R468" s="17"/>
      <c r="S468" s="17"/>
      <c r="T468" s="13"/>
      <c r="U468" s="17"/>
      <c r="V468" s="17"/>
      <c r="W468" s="14"/>
      <c r="X468" s="14"/>
      <c r="Y468" s="17"/>
      <c r="Z468" s="17"/>
      <c r="AA468" s="17"/>
      <c r="AB468" s="17"/>
      <c r="AC468" s="14"/>
    </row>
    <row r="469" spans="1:29" x14ac:dyDescent="0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3"/>
      <c r="M469" s="15"/>
      <c r="N469" s="15"/>
      <c r="O469" s="15"/>
      <c r="P469" s="16"/>
      <c r="Q469" s="13"/>
      <c r="R469" s="17"/>
      <c r="S469" s="17"/>
      <c r="T469" s="13"/>
      <c r="U469" s="17"/>
      <c r="V469" s="17"/>
      <c r="W469" s="14"/>
      <c r="X469" s="14"/>
      <c r="Y469" s="17"/>
      <c r="Z469" s="17"/>
      <c r="AA469" s="17"/>
      <c r="AB469" s="17"/>
      <c r="AC469" s="14"/>
    </row>
    <row r="470" spans="1:29" x14ac:dyDescent="0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3"/>
      <c r="M470" s="15"/>
      <c r="N470" s="15"/>
      <c r="O470" s="15"/>
      <c r="P470" s="16"/>
      <c r="Q470" s="13"/>
      <c r="R470" s="17"/>
      <c r="S470" s="17"/>
      <c r="T470" s="13"/>
      <c r="U470" s="17"/>
      <c r="V470" s="17"/>
      <c r="W470" s="14"/>
      <c r="X470" s="14"/>
      <c r="Y470" s="17"/>
      <c r="Z470" s="17"/>
      <c r="AA470" s="17"/>
      <c r="AB470" s="17"/>
      <c r="AC470" s="14"/>
    </row>
    <row r="471" spans="1:29" x14ac:dyDescent="0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3"/>
      <c r="M471" s="15"/>
      <c r="N471" s="15"/>
      <c r="O471" s="15"/>
      <c r="P471" s="16"/>
      <c r="Q471" s="13"/>
      <c r="R471" s="17"/>
      <c r="S471" s="17"/>
      <c r="T471" s="13"/>
      <c r="U471" s="17"/>
      <c r="V471" s="17"/>
      <c r="W471" s="14"/>
      <c r="X471" s="14"/>
      <c r="Y471" s="17"/>
      <c r="Z471" s="17"/>
      <c r="AA471" s="17"/>
      <c r="AB471" s="17"/>
      <c r="AC471" s="14"/>
    </row>
    <row r="472" spans="1:29" x14ac:dyDescent="0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3"/>
      <c r="M472" s="15"/>
      <c r="N472" s="15"/>
      <c r="O472" s="15"/>
      <c r="P472" s="16"/>
      <c r="Q472" s="13"/>
      <c r="R472" s="17"/>
      <c r="S472" s="17"/>
      <c r="T472" s="13"/>
      <c r="U472" s="17"/>
      <c r="V472" s="17"/>
      <c r="W472" s="14"/>
      <c r="X472" s="14"/>
      <c r="Y472" s="17"/>
      <c r="Z472" s="17"/>
      <c r="AA472" s="17"/>
      <c r="AB472" s="17"/>
      <c r="AC472" s="14"/>
    </row>
    <row r="473" spans="1:29" x14ac:dyDescent="0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3"/>
      <c r="M473" s="15"/>
      <c r="N473" s="15"/>
      <c r="O473" s="15"/>
      <c r="P473" s="16"/>
      <c r="Q473" s="13"/>
      <c r="R473" s="17"/>
      <c r="S473" s="17"/>
      <c r="T473" s="13"/>
      <c r="U473" s="17"/>
      <c r="V473" s="17"/>
      <c r="W473" s="14"/>
      <c r="X473" s="14"/>
      <c r="Y473" s="17"/>
      <c r="Z473" s="17"/>
      <c r="AA473" s="17"/>
      <c r="AB473" s="17"/>
      <c r="AC473" s="14"/>
    </row>
    <row r="474" spans="1:29" x14ac:dyDescent="0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3"/>
      <c r="M474" s="15"/>
      <c r="N474" s="15"/>
      <c r="O474" s="15"/>
      <c r="P474" s="16"/>
      <c r="Q474" s="13"/>
      <c r="R474" s="17"/>
      <c r="S474" s="17"/>
      <c r="T474" s="13"/>
      <c r="U474" s="17"/>
      <c r="V474" s="17"/>
      <c r="W474" s="14"/>
      <c r="X474" s="14"/>
      <c r="Y474" s="17"/>
      <c r="Z474" s="17"/>
      <c r="AA474" s="17"/>
      <c r="AB474" s="17"/>
      <c r="AC474" s="14"/>
    </row>
    <row r="475" spans="1:29" x14ac:dyDescent="0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3"/>
      <c r="M475" s="15"/>
      <c r="N475" s="15"/>
      <c r="O475" s="15"/>
      <c r="P475" s="16"/>
      <c r="Q475" s="13"/>
      <c r="R475" s="17"/>
      <c r="S475" s="17"/>
      <c r="T475" s="13"/>
      <c r="U475" s="17"/>
      <c r="V475" s="17"/>
      <c r="W475" s="14"/>
      <c r="X475" s="14"/>
      <c r="Y475" s="17"/>
      <c r="Z475" s="17"/>
      <c r="AA475" s="17"/>
      <c r="AB475" s="17"/>
      <c r="AC475" s="14"/>
    </row>
    <row r="476" spans="1:29" x14ac:dyDescent="0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3"/>
      <c r="M476" s="15"/>
      <c r="N476" s="15"/>
      <c r="O476" s="15"/>
      <c r="P476" s="16"/>
      <c r="Q476" s="13"/>
      <c r="R476" s="17"/>
      <c r="S476" s="17"/>
      <c r="T476" s="13"/>
      <c r="U476" s="17"/>
      <c r="V476" s="17"/>
      <c r="W476" s="14"/>
      <c r="X476" s="14"/>
      <c r="Y476" s="17"/>
      <c r="Z476" s="17"/>
      <c r="AA476" s="17"/>
      <c r="AB476" s="17"/>
      <c r="AC476" s="14"/>
    </row>
    <row r="477" spans="1:29" x14ac:dyDescent="0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3"/>
      <c r="M477" s="15"/>
      <c r="N477" s="15"/>
      <c r="O477" s="15"/>
      <c r="P477" s="16"/>
      <c r="Q477" s="13"/>
      <c r="R477" s="17"/>
      <c r="S477" s="17"/>
      <c r="T477" s="13"/>
      <c r="U477" s="17"/>
      <c r="V477" s="17"/>
      <c r="W477" s="14"/>
      <c r="X477" s="14"/>
      <c r="Y477" s="17"/>
      <c r="Z477" s="17"/>
      <c r="AA477" s="17"/>
      <c r="AB477" s="17"/>
      <c r="AC477" s="14"/>
    </row>
    <row r="478" spans="1:29" x14ac:dyDescent="0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3"/>
      <c r="M478" s="15"/>
      <c r="N478" s="15"/>
      <c r="O478" s="15"/>
      <c r="P478" s="16"/>
      <c r="Q478" s="13"/>
      <c r="R478" s="17"/>
      <c r="S478" s="17"/>
      <c r="T478" s="13"/>
      <c r="U478" s="17"/>
      <c r="V478" s="17"/>
      <c r="W478" s="14"/>
      <c r="X478" s="14"/>
      <c r="Y478" s="17"/>
      <c r="Z478" s="17"/>
      <c r="AA478" s="17"/>
      <c r="AB478" s="17"/>
      <c r="AC478" s="14"/>
    </row>
    <row r="479" spans="1:29" x14ac:dyDescent="0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3"/>
      <c r="M479" s="15"/>
      <c r="N479" s="15"/>
      <c r="O479" s="15"/>
      <c r="P479" s="16"/>
      <c r="Q479" s="13"/>
      <c r="R479" s="17"/>
      <c r="S479" s="17"/>
      <c r="T479" s="13"/>
      <c r="U479" s="17"/>
      <c r="V479" s="17"/>
      <c r="W479" s="14"/>
      <c r="X479" s="14"/>
      <c r="Y479" s="17"/>
      <c r="Z479" s="17"/>
      <c r="AA479" s="17"/>
      <c r="AB479" s="17"/>
      <c r="AC479" s="14"/>
    </row>
    <row r="480" spans="1:29" x14ac:dyDescent="0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3"/>
      <c r="M480" s="15"/>
      <c r="N480" s="15"/>
      <c r="O480" s="15"/>
      <c r="P480" s="16"/>
      <c r="Q480" s="13"/>
      <c r="R480" s="17"/>
      <c r="S480" s="17"/>
      <c r="T480" s="13"/>
      <c r="U480" s="17"/>
      <c r="V480" s="17"/>
      <c r="W480" s="14"/>
      <c r="X480" s="14"/>
      <c r="Y480" s="17"/>
      <c r="Z480" s="17"/>
      <c r="AA480" s="17"/>
      <c r="AB480" s="17"/>
      <c r="AC480" s="14"/>
    </row>
    <row r="481" spans="1:29" x14ac:dyDescent="0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3"/>
      <c r="M481" s="15"/>
      <c r="N481" s="15"/>
      <c r="O481" s="15"/>
      <c r="P481" s="16"/>
      <c r="Q481" s="13"/>
      <c r="R481" s="17"/>
      <c r="S481" s="17"/>
      <c r="T481" s="13"/>
      <c r="U481" s="17"/>
      <c r="V481" s="17"/>
      <c r="W481" s="14"/>
      <c r="X481" s="14"/>
      <c r="Y481" s="17"/>
      <c r="Z481" s="17"/>
      <c r="AA481" s="17"/>
      <c r="AB481" s="17"/>
      <c r="AC481" s="14"/>
    </row>
    <row r="482" spans="1:29" x14ac:dyDescent="0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3"/>
      <c r="M482" s="15"/>
      <c r="N482" s="15"/>
      <c r="O482" s="15"/>
      <c r="P482" s="16"/>
      <c r="Q482" s="13"/>
      <c r="R482" s="17"/>
      <c r="S482" s="17"/>
      <c r="T482" s="13"/>
      <c r="U482" s="17"/>
      <c r="V482" s="17"/>
      <c r="W482" s="14"/>
      <c r="X482" s="14"/>
      <c r="Y482" s="17"/>
      <c r="Z482" s="17"/>
      <c r="AA482" s="17"/>
      <c r="AB482" s="17"/>
      <c r="AC482" s="14"/>
    </row>
    <row r="483" spans="1:29" x14ac:dyDescent="0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3"/>
      <c r="M483" s="15"/>
      <c r="N483" s="15"/>
      <c r="O483" s="15"/>
      <c r="P483" s="16"/>
      <c r="Q483" s="13"/>
      <c r="R483" s="17"/>
      <c r="S483" s="17"/>
      <c r="T483" s="13"/>
      <c r="U483" s="17"/>
      <c r="V483" s="17"/>
      <c r="W483" s="14"/>
      <c r="X483" s="14"/>
      <c r="Y483" s="17"/>
      <c r="Z483" s="17"/>
      <c r="AA483" s="17"/>
      <c r="AB483" s="17"/>
      <c r="AC483" s="14"/>
    </row>
    <row r="484" spans="1:29" x14ac:dyDescent="0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3"/>
      <c r="M484" s="15"/>
      <c r="N484" s="15"/>
      <c r="O484" s="15"/>
      <c r="P484" s="16"/>
      <c r="Q484" s="13"/>
      <c r="R484" s="17"/>
      <c r="S484" s="17"/>
      <c r="T484" s="13"/>
      <c r="U484" s="17"/>
      <c r="V484" s="17"/>
      <c r="W484" s="14"/>
      <c r="X484" s="14"/>
      <c r="Y484" s="17"/>
      <c r="Z484" s="17"/>
      <c r="AA484" s="17"/>
      <c r="AB484" s="17"/>
      <c r="AC484" s="14"/>
    </row>
    <row r="485" spans="1:29" x14ac:dyDescent="0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3"/>
      <c r="M485" s="15"/>
      <c r="N485" s="15"/>
      <c r="O485" s="15"/>
      <c r="P485" s="16"/>
      <c r="Q485" s="13"/>
      <c r="R485" s="17"/>
      <c r="S485" s="17"/>
      <c r="T485" s="13"/>
      <c r="U485" s="17"/>
      <c r="V485" s="17"/>
      <c r="W485" s="14"/>
      <c r="X485" s="14"/>
      <c r="Y485" s="17"/>
      <c r="Z485" s="17"/>
      <c r="AA485" s="17"/>
      <c r="AB485" s="17"/>
      <c r="AC485" s="14"/>
    </row>
    <row r="486" spans="1:29" x14ac:dyDescent="0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3"/>
      <c r="M486" s="15"/>
      <c r="N486" s="15"/>
      <c r="O486" s="15"/>
      <c r="P486" s="16"/>
      <c r="Q486" s="13"/>
      <c r="R486" s="17"/>
      <c r="S486" s="17"/>
      <c r="T486" s="13"/>
      <c r="U486" s="17"/>
      <c r="V486" s="17"/>
      <c r="W486" s="14"/>
      <c r="X486" s="14"/>
      <c r="Y486" s="17"/>
      <c r="Z486" s="17"/>
      <c r="AA486" s="17"/>
      <c r="AB486" s="17"/>
      <c r="AC486" s="14"/>
    </row>
    <row r="487" spans="1:29" x14ac:dyDescent="0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3"/>
      <c r="M487" s="15"/>
      <c r="N487" s="15"/>
      <c r="O487" s="15"/>
      <c r="P487" s="16"/>
      <c r="Q487" s="13"/>
      <c r="R487" s="17"/>
      <c r="S487" s="17"/>
      <c r="T487" s="13"/>
      <c r="U487" s="17"/>
      <c r="V487" s="17"/>
      <c r="W487" s="14"/>
      <c r="X487" s="14"/>
      <c r="Y487" s="17"/>
      <c r="Z487" s="17"/>
      <c r="AA487" s="17"/>
      <c r="AB487" s="17"/>
      <c r="AC487" s="14"/>
    </row>
    <row r="488" spans="1:29" x14ac:dyDescent="0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3"/>
      <c r="M488" s="15"/>
      <c r="N488" s="15"/>
      <c r="O488" s="15"/>
      <c r="P488" s="16"/>
      <c r="Q488" s="13"/>
      <c r="R488" s="17"/>
      <c r="S488" s="17"/>
      <c r="T488" s="13"/>
      <c r="U488" s="17"/>
      <c r="V488" s="17"/>
      <c r="W488" s="14"/>
      <c r="X488" s="14"/>
      <c r="Y488" s="17"/>
      <c r="Z488" s="17"/>
      <c r="AA488" s="17"/>
      <c r="AB488" s="17"/>
      <c r="AC488" s="14"/>
    </row>
    <row r="489" spans="1:29" x14ac:dyDescent="0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3"/>
      <c r="M489" s="15"/>
      <c r="N489" s="15"/>
      <c r="O489" s="15"/>
      <c r="P489" s="16"/>
      <c r="Q489" s="13"/>
      <c r="R489" s="17"/>
      <c r="S489" s="17"/>
      <c r="T489" s="13"/>
      <c r="U489" s="17"/>
      <c r="V489" s="17"/>
      <c r="W489" s="14"/>
      <c r="X489" s="14"/>
      <c r="Y489" s="17"/>
      <c r="Z489" s="17"/>
      <c r="AA489" s="17"/>
      <c r="AB489" s="17"/>
      <c r="AC489" s="14"/>
    </row>
    <row r="490" spans="1:29" x14ac:dyDescent="0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3"/>
      <c r="M490" s="15"/>
      <c r="N490" s="15"/>
      <c r="O490" s="15"/>
      <c r="P490" s="16"/>
      <c r="Q490" s="13"/>
      <c r="R490" s="17"/>
      <c r="S490" s="17"/>
      <c r="T490" s="13"/>
      <c r="U490" s="17"/>
      <c r="V490" s="17"/>
      <c r="W490" s="14"/>
      <c r="X490" s="14"/>
      <c r="Y490" s="17"/>
      <c r="Z490" s="17"/>
      <c r="AA490" s="17"/>
      <c r="AB490" s="17"/>
      <c r="AC490" s="14"/>
    </row>
    <row r="491" spans="1:29" x14ac:dyDescent="0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3"/>
      <c r="M491" s="15"/>
      <c r="N491" s="15"/>
      <c r="O491" s="15"/>
      <c r="P491" s="16"/>
      <c r="Q491" s="13"/>
      <c r="R491" s="17"/>
      <c r="S491" s="17"/>
      <c r="T491" s="13"/>
      <c r="U491" s="17"/>
      <c r="V491" s="17"/>
      <c r="W491" s="14"/>
      <c r="X491" s="14"/>
      <c r="Y491" s="17"/>
      <c r="Z491" s="17"/>
      <c r="AA491" s="17"/>
      <c r="AB491" s="17"/>
      <c r="AC491" s="14"/>
    </row>
    <row r="492" spans="1:29" x14ac:dyDescent="0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3"/>
      <c r="M492" s="15"/>
      <c r="N492" s="15"/>
      <c r="O492" s="15"/>
      <c r="P492" s="16"/>
      <c r="Q492" s="13"/>
      <c r="R492" s="17"/>
      <c r="S492" s="17"/>
      <c r="T492" s="13"/>
      <c r="U492" s="17"/>
      <c r="V492" s="17"/>
      <c r="W492" s="14"/>
      <c r="X492" s="14"/>
      <c r="Y492" s="17"/>
      <c r="Z492" s="17"/>
      <c r="AA492" s="17"/>
      <c r="AB492" s="17"/>
      <c r="AC492" s="14"/>
    </row>
    <row r="493" spans="1:29" x14ac:dyDescent="0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3"/>
      <c r="M493" s="15"/>
      <c r="N493" s="15"/>
      <c r="O493" s="15"/>
      <c r="P493" s="16"/>
      <c r="Q493" s="13"/>
      <c r="R493" s="17"/>
      <c r="S493" s="17"/>
      <c r="T493" s="13"/>
      <c r="U493" s="17"/>
      <c r="V493" s="17"/>
      <c r="W493" s="14"/>
      <c r="X493" s="14"/>
      <c r="Y493" s="17"/>
      <c r="Z493" s="17"/>
      <c r="AA493" s="17"/>
      <c r="AB493" s="17"/>
      <c r="AC493" s="14"/>
    </row>
    <row r="494" spans="1:29" x14ac:dyDescent="0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3"/>
      <c r="M494" s="15"/>
      <c r="N494" s="15"/>
      <c r="O494" s="15"/>
      <c r="P494" s="16"/>
      <c r="Q494" s="13"/>
      <c r="R494" s="17"/>
      <c r="S494" s="17"/>
      <c r="T494" s="13"/>
      <c r="U494" s="17"/>
      <c r="V494" s="17"/>
      <c r="W494" s="14"/>
      <c r="X494" s="14"/>
      <c r="Y494" s="17"/>
      <c r="Z494" s="17"/>
      <c r="AA494" s="17"/>
      <c r="AB494" s="17"/>
      <c r="AC494" s="14"/>
    </row>
    <row r="495" spans="1:29" x14ac:dyDescent="0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3"/>
      <c r="M495" s="15"/>
      <c r="N495" s="15"/>
      <c r="O495" s="15"/>
      <c r="P495" s="16"/>
      <c r="Q495" s="13"/>
      <c r="R495" s="17"/>
      <c r="S495" s="17"/>
      <c r="T495" s="13"/>
      <c r="U495" s="17"/>
      <c r="V495" s="17"/>
      <c r="W495" s="14"/>
      <c r="X495" s="14"/>
      <c r="Y495" s="17"/>
      <c r="Z495" s="17"/>
      <c r="AA495" s="17"/>
      <c r="AB495" s="17"/>
      <c r="AC495" s="14"/>
    </row>
    <row r="496" spans="1:29" x14ac:dyDescent="0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3"/>
      <c r="M496" s="15"/>
      <c r="N496" s="15"/>
      <c r="O496" s="15"/>
      <c r="P496" s="16"/>
      <c r="Q496" s="13"/>
      <c r="R496" s="17"/>
      <c r="S496" s="17"/>
      <c r="T496" s="13"/>
      <c r="U496" s="17"/>
      <c r="V496" s="17"/>
      <c r="W496" s="14"/>
      <c r="X496" s="14"/>
      <c r="Y496" s="17"/>
      <c r="Z496" s="17"/>
      <c r="AA496" s="17"/>
      <c r="AB496" s="17"/>
      <c r="AC496" s="14"/>
    </row>
    <row r="497" spans="1:29" x14ac:dyDescent="0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3"/>
      <c r="M497" s="15"/>
      <c r="N497" s="15"/>
      <c r="O497" s="15"/>
      <c r="P497" s="16"/>
      <c r="Q497" s="13"/>
      <c r="R497" s="17"/>
      <c r="S497" s="17"/>
      <c r="T497" s="13"/>
      <c r="U497" s="17"/>
      <c r="V497" s="17"/>
      <c r="W497" s="14"/>
      <c r="X497" s="14"/>
      <c r="Y497" s="17"/>
      <c r="Z497" s="17"/>
      <c r="AA497" s="17"/>
      <c r="AB497" s="17"/>
      <c r="AC497" s="14"/>
    </row>
    <row r="498" spans="1:29" x14ac:dyDescent="0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3"/>
      <c r="M498" s="15"/>
      <c r="N498" s="15"/>
      <c r="O498" s="15"/>
      <c r="P498" s="16"/>
      <c r="Q498" s="13"/>
      <c r="R498" s="17"/>
      <c r="S498" s="17"/>
      <c r="T498" s="13"/>
      <c r="U498" s="17"/>
      <c r="V498" s="17"/>
      <c r="W498" s="14"/>
      <c r="X498" s="14"/>
      <c r="Y498" s="17"/>
      <c r="Z498" s="17"/>
      <c r="AA498" s="17"/>
      <c r="AB498" s="17"/>
      <c r="AC498" s="14"/>
    </row>
    <row r="499" spans="1:29" x14ac:dyDescent="0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3"/>
      <c r="M499" s="15"/>
      <c r="N499" s="15"/>
      <c r="O499" s="15"/>
      <c r="P499" s="16"/>
      <c r="Q499" s="13"/>
      <c r="R499" s="17"/>
      <c r="S499" s="17"/>
      <c r="T499" s="13"/>
      <c r="U499" s="17"/>
      <c r="V499" s="17"/>
      <c r="W499" s="14"/>
      <c r="X499" s="14"/>
      <c r="Y499" s="17"/>
      <c r="Z499" s="17"/>
      <c r="AA499" s="17"/>
      <c r="AB499" s="17"/>
      <c r="AC499" s="14"/>
    </row>
    <row r="500" spans="1:29" x14ac:dyDescent="0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3"/>
      <c r="M500" s="15"/>
      <c r="N500" s="15"/>
      <c r="O500" s="15"/>
      <c r="P500" s="16"/>
      <c r="Q500" s="13"/>
      <c r="R500" s="17"/>
      <c r="S500" s="17"/>
      <c r="T500" s="13"/>
      <c r="U500" s="17"/>
      <c r="V500" s="17"/>
      <c r="W500" s="14"/>
      <c r="X500" s="14"/>
      <c r="Y500" s="17"/>
      <c r="Z500" s="17"/>
      <c r="AA500" s="17"/>
      <c r="AB500" s="17"/>
      <c r="AC500" s="14"/>
    </row>
    <row r="501" spans="1:29" x14ac:dyDescent="0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3"/>
      <c r="M501" s="15"/>
      <c r="N501" s="15"/>
      <c r="O501" s="15"/>
      <c r="P501" s="16"/>
      <c r="Q501" s="13"/>
      <c r="R501" s="17"/>
      <c r="S501" s="17"/>
      <c r="T501" s="13"/>
      <c r="U501" s="17"/>
      <c r="V501" s="17"/>
      <c r="W501" s="14"/>
      <c r="X501" s="14"/>
      <c r="Y501" s="17"/>
      <c r="Z501" s="17"/>
      <c r="AA501" s="17"/>
      <c r="AB501" s="17"/>
      <c r="AC501" s="14"/>
    </row>
    <row r="502" spans="1:29" x14ac:dyDescent="0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3"/>
      <c r="M502" s="15"/>
      <c r="N502" s="15"/>
      <c r="O502" s="15"/>
      <c r="P502" s="16"/>
      <c r="Q502" s="13"/>
      <c r="R502" s="17"/>
      <c r="S502" s="17"/>
      <c r="T502" s="13"/>
      <c r="U502" s="17"/>
      <c r="V502" s="17"/>
      <c r="W502" s="14"/>
      <c r="X502" s="14"/>
      <c r="Y502" s="17"/>
      <c r="Z502" s="17"/>
      <c r="AA502" s="17"/>
      <c r="AB502" s="17"/>
      <c r="AC502" s="14"/>
    </row>
    <row r="503" spans="1:29" x14ac:dyDescent="0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3"/>
      <c r="M503" s="15"/>
      <c r="N503" s="15"/>
      <c r="O503" s="15"/>
      <c r="P503" s="16"/>
      <c r="Q503" s="13"/>
      <c r="R503" s="17"/>
      <c r="S503" s="17"/>
      <c r="T503" s="13"/>
      <c r="U503" s="17"/>
      <c r="V503" s="17"/>
      <c r="W503" s="14"/>
      <c r="X503" s="14"/>
      <c r="Y503" s="17"/>
      <c r="Z503" s="17"/>
      <c r="AA503" s="17"/>
      <c r="AB503" s="17"/>
      <c r="AC503" s="14"/>
    </row>
    <row r="504" spans="1:29" x14ac:dyDescent="0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3"/>
      <c r="M504" s="15"/>
      <c r="N504" s="15"/>
      <c r="O504" s="15"/>
      <c r="P504" s="16"/>
      <c r="Q504" s="13"/>
      <c r="R504" s="17"/>
      <c r="S504" s="17"/>
      <c r="T504" s="13"/>
      <c r="U504" s="17"/>
      <c r="V504" s="17"/>
      <c r="W504" s="14"/>
      <c r="X504" s="14"/>
      <c r="Y504" s="17"/>
      <c r="Z504" s="17"/>
      <c r="AA504" s="17"/>
      <c r="AB504" s="17"/>
      <c r="AC504" s="14"/>
    </row>
    <row r="505" spans="1:29" x14ac:dyDescent="0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3"/>
      <c r="M505" s="15"/>
      <c r="N505" s="15"/>
      <c r="O505" s="15"/>
      <c r="P505" s="16"/>
      <c r="Q505" s="13"/>
      <c r="R505" s="17"/>
      <c r="S505" s="17"/>
      <c r="T505" s="13"/>
      <c r="U505" s="17"/>
      <c r="V505" s="17"/>
      <c r="W505" s="14"/>
      <c r="X505" s="14"/>
      <c r="Y505" s="17"/>
      <c r="Z505" s="17"/>
      <c r="AA505" s="17"/>
      <c r="AB505" s="17"/>
      <c r="AC505" s="14"/>
    </row>
    <row r="506" spans="1:29" x14ac:dyDescent="0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3"/>
      <c r="M506" s="15"/>
      <c r="N506" s="15"/>
      <c r="O506" s="15"/>
      <c r="P506" s="16"/>
      <c r="Q506" s="13"/>
      <c r="R506" s="17"/>
      <c r="S506" s="17"/>
      <c r="T506" s="13"/>
      <c r="U506" s="17"/>
      <c r="V506" s="17"/>
      <c r="W506" s="14"/>
      <c r="X506" s="14"/>
      <c r="Y506" s="17"/>
      <c r="Z506" s="17"/>
      <c r="AA506" s="17"/>
      <c r="AB506" s="17"/>
      <c r="AC506" s="14"/>
    </row>
    <row r="507" spans="1:29" x14ac:dyDescent="0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3"/>
      <c r="M507" s="15"/>
      <c r="N507" s="15"/>
      <c r="O507" s="15"/>
      <c r="P507" s="16"/>
      <c r="Q507" s="13"/>
      <c r="R507" s="17"/>
      <c r="S507" s="17"/>
      <c r="T507" s="13"/>
      <c r="U507" s="17"/>
      <c r="V507" s="17"/>
      <c r="W507" s="14"/>
      <c r="X507" s="14"/>
      <c r="Y507" s="17"/>
      <c r="Z507" s="17"/>
      <c r="AA507" s="17"/>
      <c r="AB507" s="17"/>
      <c r="AC507" s="14"/>
    </row>
    <row r="508" spans="1:29" x14ac:dyDescent="0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3"/>
      <c r="M508" s="15"/>
      <c r="N508" s="15"/>
      <c r="O508" s="15"/>
      <c r="P508" s="16"/>
      <c r="Q508" s="13"/>
      <c r="R508" s="17"/>
      <c r="S508" s="17"/>
      <c r="T508" s="13"/>
      <c r="U508" s="17"/>
      <c r="V508" s="17"/>
      <c r="W508" s="14"/>
      <c r="X508" s="14"/>
      <c r="Y508" s="17"/>
      <c r="Z508" s="17"/>
      <c r="AA508" s="17"/>
      <c r="AB508" s="17"/>
      <c r="AC508" s="14"/>
    </row>
    <row r="509" spans="1:29" x14ac:dyDescent="0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3"/>
      <c r="M509" s="15"/>
      <c r="N509" s="15"/>
      <c r="O509" s="15"/>
      <c r="P509" s="16"/>
      <c r="Q509" s="13"/>
      <c r="R509" s="17"/>
      <c r="S509" s="17"/>
      <c r="T509" s="13"/>
      <c r="U509" s="17"/>
      <c r="V509" s="17"/>
      <c r="W509" s="14"/>
      <c r="X509" s="14"/>
      <c r="Y509" s="17"/>
      <c r="Z509" s="17"/>
      <c r="AA509" s="17"/>
      <c r="AB509" s="17"/>
      <c r="AC509" s="14"/>
    </row>
    <row r="510" spans="1:29" x14ac:dyDescent="0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3"/>
      <c r="M510" s="15"/>
      <c r="N510" s="15"/>
      <c r="O510" s="15"/>
      <c r="P510" s="16"/>
      <c r="Q510" s="13"/>
      <c r="R510" s="17"/>
      <c r="S510" s="17"/>
      <c r="T510" s="13"/>
      <c r="U510" s="17"/>
      <c r="V510" s="17"/>
      <c r="W510" s="14"/>
      <c r="X510" s="14"/>
      <c r="Y510" s="17"/>
      <c r="Z510" s="17"/>
      <c r="AA510" s="17"/>
      <c r="AB510" s="17"/>
      <c r="AC510" s="14"/>
    </row>
    <row r="511" spans="1:29" x14ac:dyDescent="0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3"/>
      <c r="M511" s="15"/>
      <c r="N511" s="15"/>
      <c r="O511" s="15"/>
      <c r="P511" s="16"/>
      <c r="Q511" s="13"/>
      <c r="R511" s="17"/>
      <c r="S511" s="17"/>
      <c r="T511" s="13"/>
      <c r="U511" s="17"/>
      <c r="V511" s="17"/>
      <c r="W511" s="14"/>
      <c r="X511" s="14"/>
      <c r="Y511" s="17"/>
      <c r="Z511" s="17"/>
      <c r="AA511" s="17"/>
      <c r="AB511" s="17"/>
      <c r="AC511" s="14"/>
    </row>
    <row r="512" spans="1:29" x14ac:dyDescent="0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3"/>
      <c r="M512" s="15"/>
      <c r="N512" s="15"/>
      <c r="O512" s="15"/>
      <c r="P512" s="16"/>
      <c r="Q512" s="13"/>
      <c r="R512" s="17"/>
      <c r="S512" s="17"/>
      <c r="T512" s="13"/>
      <c r="U512" s="17"/>
      <c r="V512" s="17"/>
      <c r="W512" s="14"/>
      <c r="X512" s="14"/>
      <c r="Y512" s="17"/>
      <c r="Z512" s="17"/>
      <c r="AA512" s="17"/>
      <c r="AB512" s="17"/>
      <c r="AC512" s="14"/>
    </row>
    <row r="513" spans="1:29" x14ac:dyDescent="0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3"/>
      <c r="M513" s="15"/>
      <c r="N513" s="15"/>
      <c r="O513" s="15"/>
      <c r="P513" s="16"/>
      <c r="Q513" s="13"/>
      <c r="R513" s="17"/>
      <c r="S513" s="17"/>
      <c r="T513" s="13"/>
      <c r="U513" s="17"/>
      <c r="V513" s="17"/>
      <c r="W513" s="14"/>
      <c r="X513" s="14"/>
      <c r="Y513" s="17"/>
      <c r="Z513" s="17"/>
      <c r="AA513" s="17"/>
      <c r="AB513" s="17"/>
      <c r="AC513" s="14"/>
    </row>
    <row r="514" spans="1:29" x14ac:dyDescent="0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3"/>
      <c r="M514" s="15"/>
      <c r="N514" s="15"/>
      <c r="O514" s="15"/>
      <c r="P514" s="16"/>
      <c r="Q514" s="13"/>
      <c r="R514" s="17"/>
      <c r="S514" s="17"/>
      <c r="T514" s="13"/>
      <c r="U514" s="17"/>
      <c r="V514" s="17"/>
      <c r="W514" s="14"/>
      <c r="X514" s="14"/>
      <c r="Y514" s="17"/>
      <c r="Z514" s="17"/>
      <c r="AA514" s="17"/>
      <c r="AB514" s="17"/>
      <c r="AC514" s="14"/>
    </row>
    <row r="515" spans="1:29" x14ac:dyDescent="0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3"/>
      <c r="M515" s="15"/>
      <c r="N515" s="15"/>
      <c r="O515" s="15"/>
      <c r="P515" s="16"/>
      <c r="Q515" s="13"/>
      <c r="R515" s="17"/>
      <c r="S515" s="17"/>
      <c r="T515" s="13"/>
      <c r="U515" s="17"/>
      <c r="V515" s="17"/>
      <c r="W515" s="14"/>
      <c r="X515" s="14"/>
      <c r="Y515" s="17"/>
      <c r="Z515" s="17"/>
      <c r="AA515" s="17"/>
      <c r="AB515" s="17"/>
      <c r="AC515" s="14"/>
    </row>
    <row r="516" spans="1:29" x14ac:dyDescent="0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3"/>
      <c r="M516" s="15"/>
      <c r="N516" s="15"/>
      <c r="O516" s="15"/>
      <c r="P516" s="16"/>
      <c r="Q516" s="13"/>
      <c r="R516" s="17"/>
      <c r="S516" s="17"/>
      <c r="T516" s="13"/>
      <c r="U516" s="17"/>
      <c r="V516" s="17"/>
      <c r="W516" s="14"/>
      <c r="X516" s="14"/>
      <c r="Y516" s="17"/>
      <c r="Z516" s="17"/>
      <c r="AA516" s="17"/>
      <c r="AB516" s="17"/>
      <c r="AC516" s="14"/>
    </row>
    <row r="517" spans="1:29" x14ac:dyDescent="0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3"/>
      <c r="M517" s="15"/>
      <c r="N517" s="15"/>
      <c r="O517" s="15"/>
      <c r="P517" s="16"/>
      <c r="Q517" s="13"/>
      <c r="R517" s="17"/>
      <c r="S517" s="17"/>
      <c r="T517" s="13"/>
      <c r="U517" s="17"/>
      <c r="V517" s="17"/>
      <c r="W517" s="14"/>
      <c r="X517" s="14"/>
      <c r="Y517" s="17"/>
      <c r="Z517" s="17"/>
      <c r="AA517" s="17"/>
      <c r="AB517" s="17"/>
      <c r="AC517" s="14"/>
    </row>
    <row r="518" spans="1:29" x14ac:dyDescent="0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3"/>
      <c r="M518" s="15"/>
      <c r="N518" s="15"/>
      <c r="O518" s="15"/>
      <c r="P518" s="16"/>
      <c r="Q518" s="13"/>
      <c r="R518" s="17"/>
      <c r="S518" s="17"/>
      <c r="T518" s="13"/>
      <c r="U518" s="17"/>
      <c r="V518" s="17"/>
      <c r="W518" s="14"/>
      <c r="X518" s="14"/>
      <c r="Y518" s="17"/>
      <c r="Z518" s="17"/>
      <c r="AA518" s="17"/>
      <c r="AB518" s="17"/>
      <c r="AC518" s="14"/>
    </row>
    <row r="519" spans="1:29" x14ac:dyDescent="0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3"/>
      <c r="M519" s="15"/>
      <c r="N519" s="15"/>
      <c r="O519" s="15"/>
      <c r="P519" s="16"/>
      <c r="Q519" s="13"/>
      <c r="R519" s="17"/>
      <c r="S519" s="17"/>
      <c r="T519" s="13"/>
      <c r="U519" s="17"/>
      <c r="V519" s="17"/>
      <c r="W519" s="14"/>
      <c r="X519" s="14"/>
      <c r="Y519" s="17"/>
      <c r="Z519" s="17"/>
      <c r="AA519" s="17"/>
      <c r="AB519" s="17"/>
      <c r="AC519" s="14"/>
    </row>
    <row r="520" spans="1:29" x14ac:dyDescent="0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3"/>
      <c r="M520" s="15"/>
      <c r="N520" s="15"/>
      <c r="O520" s="15"/>
      <c r="P520" s="16"/>
      <c r="Q520" s="13"/>
      <c r="R520" s="17"/>
      <c r="S520" s="17"/>
      <c r="T520" s="13"/>
      <c r="U520" s="17"/>
      <c r="V520" s="17"/>
      <c r="W520" s="14"/>
      <c r="X520" s="14"/>
      <c r="Y520" s="17"/>
      <c r="Z520" s="17"/>
      <c r="AA520" s="17"/>
      <c r="AB520" s="17"/>
      <c r="AC520" s="14"/>
    </row>
    <row r="521" spans="1:29" x14ac:dyDescent="0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3"/>
      <c r="M521" s="15"/>
      <c r="N521" s="15"/>
      <c r="O521" s="15"/>
      <c r="P521" s="16"/>
      <c r="Q521" s="13"/>
      <c r="R521" s="17"/>
      <c r="S521" s="17"/>
      <c r="T521" s="13"/>
      <c r="U521" s="17"/>
      <c r="V521" s="17"/>
      <c r="W521" s="14"/>
      <c r="X521" s="14"/>
      <c r="Y521" s="17"/>
      <c r="Z521" s="17"/>
      <c r="AA521" s="17"/>
      <c r="AB521" s="17"/>
      <c r="AC521" s="14"/>
    </row>
    <row r="522" spans="1:29" x14ac:dyDescent="0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3"/>
      <c r="M522" s="15"/>
      <c r="N522" s="15"/>
      <c r="O522" s="15"/>
      <c r="P522" s="16"/>
      <c r="Q522" s="13"/>
      <c r="R522" s="17"/>
      <c r="S522" s="17"/>
      <c r="T522" s="13"/>
      <c r="U522" s="17"/>
      <c r="V522" s="17"/>
      <c r="W522" s="14"/>
      <c r="X522" s="14"/>
      <c r="Y522" s="17"/>
      <c r="Z522" s="17"/>
      <c r="AA522" s="17"/>
      <c r="AB522" s="17"/>
      <c r="AC522" s="14"/>
    </row>
    <row r="523" spans="1:29" x14ac:dyDescent="0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3"/>
      <c r="M523" s="15"/>
      <c r="N523" s="15"/>
      <c r="O523" s="15"/>
      <c r="P523" s="16"/>
      <c r="Q523" s="13"/>
      <c r="R523" s="17"/>
      <c r="S523" s="17"/>
      <c r="T523" s="13"/>
      <c r="U523" s="17"/>
      <c r="V523" s="17"/>
      <c r="W523" s="14"/>
      <c r="X523" s="14"/>
      <c r="Y523" s="17"/>
      <c r="Z523" s="17"/>
      <c r="AA523" s="17"/>
      <c r="AB523" s="17"/>
      <c r="AC523" s="14"/>
    </row>
    <row r="524" spans="1:29" x14ac:dyDescent="0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3"/>
      <c r="M524" s="15"/>
      <c r="N524" s="15"/>
      <c r="O524" s="15"/>
      <c r="P524" s="16"/>
      <c r="Q524" s="13"/>
      <c r="R524" s="17"/>
      <c r="S524" s="17"/>
      <c r="T524" s="13"/>
      <c r="U524" s="17"/>
      <c r="V524" s="17"/>
      <c r="W524" s="14"/>
      <c r="X524" s="14"/>
      <c r="Y524" s="17"/>
      <c r="Z524" s="17"/>
      <c r="AA524" s="17"/>
      <c r="AB524" s="17"/>
      <c r="AC524" s="14"/>
    </row>
    <row r="525" spans="1:29" x14ac:dyDescent="0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3"/>
      <c r="M525" s="15"/>
      <c r="N525" s="15"/>
      <c r="O525" s="15"/>
      <c r="P525" s="16"/>
      <c r="Q525" s="13"/>
      <c r="R525" s="17"/>
      <c r="S525" s="17"/>
      <c r="T525" s="13"/>
      <c r="U525" s="17"/>
      <c r="V525" s="17"/>
      <c r="W525" s="14"/>
      <c r="X525" s="14"/>
      <c r="Y525" s="17"/>
      <c r="Z525" s="17"/>
      <c r="AA525" s="17"/>
      <c r="AB525" s="17"/>
      <c r="AC525" s="14"/>
    </row>
    <row r="526" spans="1:29" x14ac:dyDescent="0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3"/>
      <c r="M526" s="15"/>
      <c r="N526" s="15"/>
      <c r="O526" s="15"/>
      <c r="P526" s="16"/>
      <c r="Q526" s="13"/>
      <c r="R526" s="17"/>
      <c r="S526" s="17"/>
      <c r="T526" s="13"/>
      <c r="U526" s="17"/>
      <c r="V526" s="17"/>
      <c r="W526" s="14"/>
      <c r="X526" s="14"/>
      <c r="Y526" s="17"/>
      <c r="Z526" s="17"/>
      <c r="AA526" s="17"/>
      <c r="AB526" s="17"/>
      <c r="AC526" s="14"/>
    </row>
    <row r="527" spans="1:29" x14ac:dyDescent="0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3"/>
      <c r="M527" s="15"/>
      <c r="N527" s="15"/>
      <c r="O527" s="15"/>
      <c r="P527" s="16"/>
      <c r="Q527" s="13"/>
      <c r="R527" s="17"/>
      <c r="S527" s="17"/>
      <c r="T527" s="13"/>
      <c r="U527" s="17"/>
      <c r="V527" s="17"/>
      <c r="W527" s="14"/>
      <c r="X527" s="14"/>
      <c r="Y527" s="17"/>
      <c r="Z527" s="17"/>
      <c r="AA527" s="17"/>
      <c r="AB527" s="17"/>
      <c r="AC527" s="14"/>
    </row>
    <row r="528" spans="1:29" x14ac:dyDescent="0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3"/>
      <c r="M528" s="15"/>
      <c r="N528" s="15"/>
      <c r="O528" s="15"/>
      <c r="P528" s="16"/>
      <c r="Q528" s="13"/>
      <c r="R528" s="17"/>
      <c r="S528" s="17"/>
      <c r="T528" s="13"/>
      <c r="U528" s="17"/>
      <c r="V528" s="17"/>
      <c r="W528" s="14"/>
      <c r="X528" s="14"/>
      <c r="Y528" s="17"/>
      <c r="Z528" s="17"/>
      <c r="AA528" s="17"/>
      <c r="AB528" s="17"/>
      <c r="AC528" s="14"/>
    </row>
    <row r="529" spans="1:29" x14ac:dyDescent="0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3"/>
      <c r="M529" s="15"/>
      <c r="N529" s="15"/>
      <c r="O529" s="15"/>
      <c r="P529" s="16"/>
      <c r="Q529" s="13"/>
      <c r="R529" s="17"/>
      <c r="S529" s="17"/>
      <c r="T529" s="13"/>
      <c r="U529" s="17"/>
      <c r="V529" s="17"/>
      <c r="W529" s="14"/>
      <c r="X529" s="14"/>
      <c r="Y529" s="17"/>
      <c r="Z529" s="17"/>
      <c r="AA529" s="17"/>
      <c r="AB529" s="17"/>
      <c r="AC529" s="14"/>
    </row>
    <row r="530" spans="1:29" x14ac:dyDescent="0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3"/>
      <c r="M530" s="15"/>
      <c r="N530" s="15"/>
      <c r="O530" s="15"/>
      <c r="P530" s="16"/>
      <c r="Q530" s="13"/>
      <c r="R530" s="17"/>
      <c r="S530" s="17"/>
      <c r="T530" s="13"/>
      <c r="U530" s="17"/>
      <c r="V530" s="17"/>
      <c r="W530" s="14"/>
      <c r="X530" s="14"/>
      <c r="Y530" s="17"/>
      <c r="Z530" s="17"/>
      <c r="AA530" s="17"/>
      <c r="AB530" s="17"/>
      <c r="AC530" s="14"/>
    </row>
    <row r="531" spans="1:29" x14ac:dyDescent="0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3"/>
      <c r="M531" s="15"/>
      <c r="N531" s="15"/>
      <c r="O531" s="15"/>
      <c r="P531" s="16"/>
      <c r="Q531" s="13"/>
      <c r="R531" s="17"/>
      <c r="S531" s="17"/>
      <c r="T531" s="13"/>
      <c r="U531" s="17"/>
      <c r="V531" s="17"/>
      <c r="W531" s="14"/>
      <c r="X531" s="14"/>
      <c r="Y531" s="17"/>
      <c r="Z531" s="17"/>
      <c r="AA531" s="17"/>
      <c r="AB531" s="17"/>
      <c r="AC531" s="14"/>
    </row>
    <row r="532" spans="1:29" x14ac:dyDescent="0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3"/>
      <c r="M532" s="15"/>
      <c r="N532" s="15"/>
      <c r="O532" s="15"/>
      <c r="P532" s="16"/>
      <c r="Q532" s="13"/>
      <c r="R532" s="17"/>
      <c r="S532" s="17"/>
      <c r="T532" s="13"/>
      <c r="U532" s="17"/>
      <c r="V532" s="17"/>
      <c r="W532" s="14"/>
      <c r="X532" s="14"/>
      <c r="Y532" s="17"/>
      <c r="Z532" s="17"/>
      <c r="AA532" s="17"/>
      <c r="AB532" s="17"/>
      <c r="AC532" s="14"/>
    </row>
    <row r="533" spans="1:29" x14ac:dyDescent="0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3"/>
      <c r="M533" s="15"/>
      <c r="N533" s="15"/>
      <c r="O533" s="15"/>
      <c r="P533" s="16"/>
      <c r="Q533" s="13"/>
      <c r="R533" s="17"/>
      <c r="S533" s="17"/>
      <c r="T533" s="13"/>
      <c r="U533" s="17"/>
      <c r="V533" s="17"/>
      <c r="W533" s="14"/>
      <c r="X533" s="14"/>
      <c r="Y533" s="17"/>
      <c r="Z533" s="17"/>
      <c r="AA533" s="17"/>
      <c r="AB533" s="17"/>
      <c r="AC533" s="14"/>
    </row>
    <row r="534" spans="1:29" x14ac:dyDescent="0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3"/>
      <c r="M534" s="15"/>
      <c r="N534" s="15"/>
      <c r="O534" s="15"/>
      <c r="P534" s="16"/>
      <c r="Q534" s="13"/>
      <c r="R534" s="17"/>
      <c r="S534" s="17"/>
      <c r="T534" s="13"/>
      <c r="U534" s="17"/>
      <c r="V534" s="17"/>
      <c r="W534" s="14"/>
      <c r="X534" s="14"/>
      <c r="Y534" s="17"/>
      <c r="Z534" s="17"/>
      <c r="AA534" s="17"/>
      <c r="AB534" s="17"/>
      <c r="AC534" s="14"/>
    </row>
    <row r="535" spans="1:29" x14ac:dyDescent="0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3"/>
      <c r="M535" s="15"/>
      <c r="N535" s="15"/>
      <c r="O535" s="15"/>
      <c r="P535" s="16"/>
      <c r="Q535" s="13"/>
      <c r="R535" s="17"/>
      <c r="S535" s="17"/>
      <c r="T535" s="13"/>
      <c r="U535" s="17"/>
      <c r="V535" s="17"/>
      <c r="W535" s="14"/>
      <c r="X535" s="14"/>
      <c r="Y535" s="17"/>
      <c r="Z535" s="17"/>
      <c r="AA535" s="17"/>
      <c r="AB535" s="17"/>
      <c r="AC535" s="14"/>
    </row>
    <row r="536" spans="1:29" x14ac:dyDescent="0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3"/>
      <c r="M536" s="15"/>
      <c r="N536" s="15"/>
      <c r="O536" s="15"/>
      <c r="P536" s="16"/>
      <c r="Q536" s="13"/>
      <c r="R536" s="17"/>
      <c r="S536" s="17"/>
      <c r="T536" s="13"/>
      <c r="U536" s="17"/>
      <c r="V536" s="17"/>
      <c r="W536" s="14"/>
      <c r="X536" s="14"/>
      <c r="Y536" s="17"/>
      <c r="Z536" s="17"/>
      <c r="AA536" s="17"/>
      <c r="AB536" s="17"/>
      <c r="AC536" s="14"/>
    </row>
    <row r="537" spans="1:29" x14ac:dyDescent="0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3"/>
      <c r="M537" s="15"/>
      <c r="N537" s="15"/>
      <c r="O537" s="15"/>
      <c r="P537" s="16"/>
      <c r="Q537" s="13"/>
      <c r="R537" s="17"/>
      <c r="S537" s="17"/>
      <c r="T537" s="13"/>
      <c r="U537" s="17"/>
      <c r="V537" s="17"/>
      <c r="W537" s="14"/>
      <c r="X537" s="14"/>
      <c r="Y537" s="17"/>
      <c r="Z537" s="17"/>
      <c r="AA537" s="17"/>
      <c r="AB537" s="17"/>
      <c r="AC537" s="14"/>
    </row>
    <row r="538" spans="1:29" x14ac:dyDescent="0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3"/>
      <c r="M538" s="15"/>
      <c r="N538" s="15"/>
      <c r="O538" s="15"/>
      <c r="P538" s="16"/>
      <c r="Q538" s="13"/>
      <c r="R538" s="17"/>
      <c r="S538" s="17"/>
      <c r="T538" s="13"/>
      <c r="U538" s="17"/>
      <c r="V538" s="17"/>
      <c r="W538" s="14"/>
      <c r="X538" s="14"/>
      <c r="Y538" s="17"/>
      <c r="Z538" s="17"/>
      <c r="AA538" s="17"/>
      <c r="AB538" s="17"/>
      <c r="AC538" s="14"/>
    </row>
    <row r="539" spans="1:29" x14ac:dyDescent="0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3"/>
      <c r="M539" s="15"/>
      <c r="N539" s="15"/>
      <c r="O539" s="15"/>
      <c r="P539" s="16"/>
      <c r="Q539" s="13"/>
      <c r="R539" s="17"/>
      <c r="S539" s="17"/>
      <c r="T539" s="13"/>
      <c r="U539" s="17"/>
      <c r="V539" s="17"/>
      <c r="W539" s="14"/>
      <c r="X539" s="14"/>
      <c r="Y539" s="17"/>
      <c r="Z539" s="17"/>
      <c r="AA539" s="17"/>
      <c r="AB539" s="17"/>
      <c r="AC539" s="14"/>
    </row>
    <row r="540" spans="1:29" x14ac:dyDescent="0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3"/>
      <c r="M540" s="15"/>
      <c r="N540" s="15"/>
      <c r="O540" s="15"/>
      <c r="P540" s="16"/>
      <c r="Q540" s="13"/>
      <c r="R540" s="17"/>
      <c r="S540" s="17"/>
      <c r="T540" s="13"/>
      <c r="U540" s="17"/>
      <c r="V540" s="17"/>
      <c r="W540" s="14"/>
      <c r="X540" s="14"/>
      <c r="Y540" s="17"/>
      <c r="Z540" s="17"/>
      <c r="AA540" s="17"/>
      <c r="AB540" s="17"/>
      <c r="AC540" s="14"/>
    </row>
    <row r="541" spans="1:29" x14ac:dyDescent="0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3"/>
      <c r="M541" s="15"/>
      <c r="N541" s="15"/>
      <c r="O541" s="15"/>
      <c r="P541" s="16"/>
      <c r="Q541" s="13"/>
      <c r="R541" s="17"/>
      <c r="S541" s="17"/>
      <c r="T541" s="13"/>
      <c r="U541" s="17"/>
      <c r="V541" s="17"/>
      <c r="W541" s="14"/>
      <c r="X541" s="14"/>
      <c r="Y541" s="17"/>
      <c r="Z541" s="17"/>
      <c r="AA541" s="17"/>
      <c r="AB541" s="17"/>
      <c r="AC541" s="14"/>
    </row>
    <row r="542" spans="1:29" x14ac:dyDescent="0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3"/>
      <c r="M542" s="15"/>
      <c r="N542" s="15"/>
      <c r="O542" s="15"/>
      <c r="P542" s="16"/>
      <c r="Q542" s="13"/>
      <c r="R542" s="17"/>
      <c r="S542" s="17"/>
      <c r="T542" s="13"/>
      <c r="U542" s="17"/>
      <c r="V542" s="17"/>
      <c r="W542" s="14"/>
      <c r="X542" s="14"/>
      <c r="Y542" s="17"/>
      <c r="Z542" s="17"/>
      <c r="AA542" s="17"/>
      <c r="AB542" s="17"/>
      <c r="AC542" s="14"/>
    </row>
    <row r="543" spans="1:29" x14ac:dyDescent="0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3"/>
      <c r="M543" s="15"/>
      <c r="N543" s="15"/>
      <c r="O543" s="15"/>
      <c r="P543" s="16"/>
      <c r="Q543" s="13"/>
      <c r="R543" s="17"/>
      <c r="S543" s="17"/>
      <c r="T543" s="13"/>
      <c r="U543" s="17"/>
      <c r="V543" s="17"/>
      <c r="W543" s="14"/>
      <c r="X543" s="14"/>
      <c r="Y543" s="17"/>
      <c r="Z543" s="17"/>
      <c r="AA543" s="17"/>
      <c r="AB543" s="17"/>
      <c r="AC543" s="14"/>
    </row>
    <row r="544" spans="1:29" x14ac:dyDescent="0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3"/>
      <c r="M544" s="15"/>
      <c r="N544" s="15"/>
      <c r="O544" s="15"/>
      <c r="P544" s="16"/>
      <c r="Q544" s="13"/>
      <c r="R544" s="17"/>
      <c r="S544" s="17"/>
      <c r="T544" s="13"/>
      <c r="U544" s="17"/>
      <c r="V544" s="17"/>
      <c r="W544" s="14"/>
      <c r="X544" s="14"/>
      <c r="Y544" s="17"/>
      <c r="Z544" s="17"/>
      <c r="AA544" s="17"/>
      <c r="AB544" s="17"/>
      <c r="AC544" s="14"/>
    </row>
    <row r="545" spans="1:29" x14ac:dyDescent="0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3"/>
      <c r="M545" s="15"/>
      <c r="N545" s="15"/>
      <c r="O545" s="15"/>
      <c r="P545" s="16"/>
      <c r="Q545" s="13"/>
      <c r="R545" s="17"/>
      <c r="S545" s="17"/>
      <c r="T545" s="13"/>
      <c r="U545" s="17"/>
      <c r="V545" s="17"/>
      <c r="W545" s="14"/>
      <c r="X545" s="14"/>
      <c r="Y545" s="17"/>
      <c r="Z545" s="17"/>
      <c r="AA545" s="17"/>
      <c r="AB545" s="17"/>
      <c r="AC545" s="14"/>
    </row>
    <row r="546" spans="1:29" x14ac:dyDescent="0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3"/>
      <c r="M546" s="15"/>
      <c r="N546" s="15"/>
      <c r="O546" s="15"/>
      <c r="P546" s="16"/>
      <c r="Q546" s="13"/>
      <c r="R546" s="17"/>
      <c r="S546" s="17"/>
      <c r="T546" s="13"/>
      <c r="U546" s="17"/>
      <c r="V546" s="17"/>
      <c r="W546" s="14"/>
      <c r="X546" s="14"/>
      <c r="Y546" s="17"/>
      <c r="Z546" s="17"/>
      <c r="AA546" s="17"/>
      <c r="AB546" s="17"/>
      <c r="AC546" s="14"/>
    </row>
    <row r="547" spans="1:29" x14ac:dyDescent="0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3"/>
      <c r="M547" s="15"/>
      <c r="N547" s="15"/>
      <c r="O547" s="15"/>
      <c r="P547" s="16"/>
      <c r="Q547" s="13"/>
      <c r="R547" s="17"/>
      <c r="S547" s="17"/>
      <c r="T547" s="13"/>
      <c r="U547" s="17"/>
      <c r="V547" s="17"/>
      <c r="W547" s="14"/>
      <c r="X547" s="14"/>
      <c r="Y547" s="17"/>
      <c r="Z547" s="17"/>
      <c r="AA547" s="17"/>
      <c r="AB547" s="17"/>
      <c r="AC547" s="14"/>
    </row>
    <row r="548" spans="1:29" x14ac:dyDescent="0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3"/>
      <c r="M548" s="15"/>
      <c r="N548" s="15"/>
      <c r="O548" s="15"/>
      <c r="P548" s="16"/>
      <c r="Q548" s="13"/>
      <c r="R548" s="17"/>
      <c r="S548" s="17"/>
      <c r="T548" s="13"/>
      <c r="U548" s="17"/>
      <c r="V548" s="17"/>
      <c r="W548" s="14"/>
      <c r="X548" s="14"/>
      <c r="Y548" s="17"/>
      <c r="Z548" s="17"/>
      <c r="AA548" s="17"/>
      <c r="AB548" s="17"/>
      <c r="AC548" s="14"/>
    </row>
    <row r="549" spans="1:29" x14ac:dyDescent="0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3"/>
      <c r="M549" s="15"/>
      <c r="N549" s="15"/>
      <c r="O549" s="15"/>
      <c r="P549" s="16"/>
      <c r="Q549" s="13"/>
      <c r="R549" s="17"/>
      <c r="S549" s="17"/>
      <c r="T549" s="13"/>
      <c r="U549" s="17"/>
      <c r="V549" s="17"/>
      <c r="W549" s="14"/>
      <c r="X549" s="14"/>
      <c r="Y549" s="17"/>
      <c r="Z549" s="17"/>
      <c r="AA549" s="17"/>
      <c r="AB549" s="17"/>
      <c r="AC549" s="14"/>
    </row>
    <row r="550" spans="1:29" x14ac:dyDescent="0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3"/>
      <c r="M550" s="15"/>
      <c r="N550" s="15"/>
      <c r="O550" s="15"/>
      <c r="P550" s="16"/>
      <c r="Q550" s="13"/>
      <c r="R550" s="17"/>
      <c r="S550" s="17"/>
      <c r="T550" s="13"/>
      <c r="U550" s="17"/>
      <c r="V550" s="17"/>
      <c r="W550" s="14"/>
      <c r="X550" s="14"/>
      <c r="Y550" s="17"/>
      <c r="Z550" s="17"/>
      <c r="AA550" s="17"/>
      <c r="AB550" s="17"/>
      <c r="AC550" s="14"/>
    </row>
    <row r="551" spans="1:29" x14ac:dyDescent="0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3"/>
      <c r="M551" s="15"/>
      <c r="N551" s="15"/>
      <c r="O551" s="15"/>
      <c r="P551" s="16"/>
      <c r="Q551" s="13"/>
      <c r="R551" s="17"/>
      <c r="S551" s="17"/>
      <c r="T551" s="13"/>
      <c r="U551" s="17"/>
      <c r="V551" s="17"/>
      <c r="W551" s="14"/>
      <c r="X551" s="14"/>
      <c r="Y551" s="17"/>
      <c r="Z551" s="17"/>
      <c r="AA551" s="17"/>
      <c r="AB551" s="17"/>
      <c r="AC551" s="14"/>
    </row>
    <row r="552" spans="1:29" x14ac:dyDescent="0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3"/>
      <c r="M552" s="15"/>
      <c r="N552" s="15"/>
      <c r="O552" s="15"/>
      <c r="P552" s="16"/>
      <c r="Q552" s="13"/>
      <c r="R552" s="17"/>
      <c r="S552" s="17"/>
      <c r="T552" s="13"/>
      <c r="U552" s="17"/>
      <c r="V552" s="17"/>
      <c r="W552" s="14"/>
      <c r="X552" s="14"/>
      <c r="Y552" s="17"/>
      <c r="Z552" s="17"/>
      <c r="AA552" s="17"/>
      <c r="AB552" s="17"/>
      <c r="AC552" s="14"/>
    </row>
    <row r="553" spans="1:29" x14ac:dyDescent="0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3"/>
      <c r="M553" s="15"/>
      <c r="N553" s="15"/>
      <c r="O553" s="15"/>
      <c r="P553" s="16"/>
      <c r="Q553" s="13"/>
      <c r="R553" s="17"/>
      <c r="S553" s="17"/>
      <c r="T553" s="13"/>
      <c r="U553" s="17"/>
      <c r="V553" s="17"/>
      <c r="W553" s="14"/>
      <c r="X553" s="14"/>
      <c r="Y553" s="17"/>
      <c r="Z553" s="17"/>
      <c r="AA553" s="17"/>
      <c r="AB553" s="17"/>
      <c r="AC553" s="14"/>
    </row>
    <row r="554" spans="1:29" x14ac:dyDescent="0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3"/>
      <c r="M554" s="15"/>
      <c r="N554" s="15"/>
      <c r="O554" s="15"/>
      <c r="P554" s="16"/>
      <c r="Q554" s="13"/>
      <c r="R554" s="17"/>
      <c r="S554" s="17"/>
      <c r="T554" s="13"/>
      <c r="U554" s="17"/>
      <c r="V554" s="17"/>
      <c r="W554" s="14"/>
      <c r="X554" s="14"/>
      <c r="Y554" s="17"/>
      <c r="Z554" s="17"/>
      <c r="AA554" s="17"/>
      <c r="AB554" s="17"/>
      <c r="AC554" s="14"/>
    </row>
    <row r="555" spans="1:29" x14ac:dyDescent="0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3"/>
      <c r="M555" s="15"/>
      <c r="N555" s="15"/>
      <c r="O555" s="15"/>
      <c r="P555" s="16"/>
      <c r="Q555" s="13"/>
      <c r="R555" s="17"/>
      <c r="S555" s="17"/>
      <c r="T555" s="13"/>
      <c r="U555" s="17"/>
      <c r="V555" s="17"/>
      <c r="W555" s="14"/>
      <c r="X555" s="14"/>
      <c r="Y555" s="17"/>
      <c r="Z555" s="17"/>
      <c r="AA555" s="17"/>
      <c r="AB555" s="17"/>
      <c r="AC555" s="14"/>
    </row>
    <row r="556" spans="1:29" x14ac:dyDescent="0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3"/>
      <c r="M556" s="15"/>
      <c r="N556" s="15"/>
      <c r="O556" s="15"/>
      <c r="P556" s="16"/>
      <c r="Q556" s="13"/>
      <c r="R556" s="17"/>
      <c r="S556" s="17"/>
      <c r="T556" s="13"/>
      <c r="U556" s="17"/>
      <c r="V556" s="17"/>
      <c r="W556" s="14"/>
      <c r="X556" s="14"/>
      <c r="Y556" s="17"/>
      <c r="Z556" s="17"/>
      <c r="AA556" s="17"/>
      <c r="AB556" s="17"/>
      <c r="AC556" s="14"/>
    </row>
    <row r="557" spans="1:29" x14ac:dyDescent="0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3"/>
      <c r="M557" s="15"/>
      <c r="N557" s="15"/>
      <c r="O557" s="15"/>
      <c r="P557" s="16"/>
      <c r="Q557" s="13"/>
      <c r="R557" s="17"/>
      <c r="S557" s="17"/>
      <c r="T557" s="13"/>
      <c r="U557" s="17"/>
      <c r="V557" s="17"/>
      <c r="W557" s="14"/>
      <c r="X557" s="14"/>
      <c r="Y557" s="17"/>
      <c r="Z557" s="17"/>
      <c r="AA557" s="17"/>
      <c r="AB557" s="17"/>
      <c r="AC557" s="14"/>
    </row>
    <row r="558" spans="1:29" x14ac:dyDescent="0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3"/>
      <c r="M558" s="15"/>
      <c r="N558" s="15"/>
      <c r="O558" s="15"/>
      <c r="P558" s="16"/>
      <c r="Q558" s="13"/>
      <c r="R558" s="17"/>
      <c r="S558" s="17"/>
      <c r="T558" s="13"/>
      <c r="U558" s="17"/>
      <c r="V558" s="17"/>
      <c r="W558" s="14"/>
      <c r="X558" s="14"/>
      <c r="Y558" s="17"/>
      <c r="Z558" s="17"/>
      <c r="AA558" s="17"/>
      <c r="AB558" s="17"/>
      <c r="AC558" s="14"/>
    </row>
    <row r="559" spans="1:29" x14ac:dyDescent="0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3"/>
      <c r="M559" s="15"/>
      <c r="N559" s="15"/>
      <c r="O559" s="15"/>
      <c r="P559" s="16"/>
      <c r="Q559" s="13"/>
      <c r="R559" s="17"/>
      <c r="S559" s="17"/>
      <c r="T559" s="13"/>
      <c r="U559" s="17"/>
      <c r="V559" s="17"/>
      <c r="W559" s="14"/>
      <c r="X559" s="14"/>
      <c r="Y559" s="17"/>
      <c r="Z559" s="17"/>
      <c r="AA559" s="17"/>
      <c r="AB559" s="17"/>
      <c r="AC559" s="14"/>
    </row>
    <row r="560" spans="1:29" x14ac:dyDescent="0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3"/>
      <c r="M560" s="15"/>
      <c r="N560" s="15"/>
      <c r="O560" s="15"/>
      <c r="P560" s="16"/>
      <c r="Q560" s="13"/>
      <c r="R560" s="17"/>
      <c r="S560" s="17"/>
      <c r="T560" s="13"/>
      <c r="U560" s="17"/>
      <c r="V560" s="17"/>
      <c r="W560" s="14"/>
      <c r="X560" s="14"/>
      <c r="Y560" s="17"/>
      <c r="Z560" s="17"/>
      <c r="AA560" s="17"/>
      <c r="AB560" s="17"/>
      <c r="AC560" s="14"/>
    </row>
    <row r="561" spans="1:29" x14ac:dyDescent="0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3"/>
      <c r="M561" s="15"/>
      <c r="N561" s="15"/>
      <c r="O561" s="15"/>
      <c r="P561" s="16"/>
      <c r="Q561" s="13"/>
      <c r="R561" s="17"/>
      <c r="S561" s="17"/>
      <c r="T561" s="13"/>
      <c r="U561" s="17"/>
      <c r="V561" s="17"/>
      <c r="W561" s="14"/>
      <c r="X561" s="14"/>
      <c r="Y561" s="17"/>
      <c r="Z561" s="17"/>
      <c r="AA561" s="17"/>
      <c r="AB561" s="17"/>
      <c r="AC561" s="14"/>
    </row>
    <row r="562" spans="1:29" x14ac:dyDescent="0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3"/>
      <c r="M562" s="15"/>
      <c r="N562" s="15"/>
      <c r="O562" s="15"/>
      <c r="P562" s="16"/>
      <c r="Q562" s="13"/>
      <c r="R562" s="17"/>
      <c r="S562" s="17"/>
      <c r="T562" s="13"/>
      <c r="U562" s="17"/>
      <c r="V562" s="17"/>
      <c r="W562" s="14"/>
      <c r="X562" s="14"/>
      <c r="Y562" s="17"/>
      <c r="Z562" s="17"/>
      <c r="AA562" s="17"/>
      <c r="AB562" s="17"/>
      <c r="AC562" s="14"/>
    </row>
    <row r="563" spans="1:29" x14ac:dyDescent="0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3"/>
      <c r="M563" s="15"/>
      <c r="N563" s="15"/>
      <c r="O563" s="15"/>
      <c r="P563" s="16"/>
      <c r="Q563" s="13"/>
      <c r="R563" s="17"/>
      <c r="S563" s="17"/>
      <c r="T563" s="13"/>
      <c r="U563" s="17"/>
      <c r="V563" s="17"/>
      <c r="W563" s="14"/>
      <c r="X563" s="14"/>
      <c r="Y563" s="17"/>
      <c r="Z563" s="17"/>
      <c r="AA563" s="17"/>
      <c r="AB563" s="17"/>
      <c r="AC563" s="14"/>
    </row>
    <row r="564" spans="1:29" x14ac:dyDescent="0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3"/>
      <c r="M564" s="15"/>
      <c r="N564" s="15"/>
      <c r="O564" s="15"/>
      <c r="P564" s="16"/>
      <c r="Q564" s="13"/>
      <c r="R564" s="17"/>
      <c r="S564" s="17"/>
      <c r="T564" s="13"/>
      <c r="U564" s="17"/>
      <c r="V564" s="17"/>
      <c r="W564" s="14"/>
      <c r="X564" s="14"/>
      <c r="Y564" s="17"/>
      <c r="Z564" s="17"/>
      <c r="AA564" s="17"/>
      <c r="AB564" s="17"/>
      <c r="AC564" s="14"/>
    </row>
    <row r="565" spans="1:29" x14ac:dyDescent="0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3"/>
      <c r="M565" s="15"/>
      <c r="N565" s="15"/>
      <c r="O565" s="15"/>
      <c r="P565" s="16"/>
      <c r="Q565" s="13"/>
      <c r="R565" s="17"/>
      <c r="S565" s="17"/>
      <c r="T565" s="13"/>
      <c r="U565" s="17"/>
      <c r="V565" s="17"/>
      <c r="W565" s="14"/>
      <c r="X565" s="14"/>
      <c r="Y565" s="17"/>
      <c r="Z565" s="17"/>
      <c r="AA565" s="17"/>
      <c r="AB565" s="17"/>
      <c r="AC565" s="14"/>
    </row>
    <row r="566" spans="1:29" x14ac:dyDescent="0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3"/>
      <c r="M566" s="15"/>
      <c r="N566" s="15"/>
      <c r="O566" s="15"/>
      <c r="P566" s="16"/>
      <c r="Q566" s="13"/>
      <c r="R566" s="17"/>
      <c r="S566" s="17"/>
      <c r="T566" s="13"/>
      <c r="U566" s="17"/>
      <c r="V566" s="17"/>
      <c r="W566" s="14"/>
      <c r="X566" s="14"/>
      <c r="Y566" s="17"/>
      <c r="Z566" s="17"/>
      <c r="AA566" s="17"/>
      <c r="AB566" s="17"/>
      <c r="AC566" s="14"/>
    </row>
    <row r="567" spans="1:29" x14ac:dyDescent="0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3"/>
      <c r="M567" s="15"/>
      <c r="N567" s="15"/>
      <c r="O567" s="15"/>
      <c r="P567" s="16"/>
      <c r="Q567" s="13"/>
      <c r="R567" s="17"/>
      <c r="S567" s="17"/>
      <c r="T567" s="13"/>
      <c r="U567" s="17"/>
      <c r="V567" s="17"/>
      <c r="W567" s="14"/>
      <c r="X567" s="14"/>
      <c r="Y567" s="17"/>
      <c r="Z567" s="17"/>
      <c r="AA567" s="17"/>
      <c r="AB567" s="17"/>
      <c r="AC567" s="14"/>
    </row>
    <row r="568" spans="1:29" x14ac:dyDescent="0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3"/>
      <c r="M568" s="15"/>
      <c r="N568" s="15"/>
      <c r="O568" s="15"/>
      <c r="P568" s="16"/>
      <c r="Q568" s="13"/>
      <c r="R568" s="17"/>
      <c r="S568" s="17"/>
      <c r="T568" s="13"/>
      <c r="U568" s="17"/>
      <c r="V568" s="17"/>
      <c r="W568" s="14"/>
      <c r="X568" s="14"/>
      <c r="Y568" s="17"/>
      <c r="Z568" s="17"/>
      <c r="AA568" s="17"/>
      <c r="AB568" s="17"/>
      <c r="AC568" s="14"/>
    </row>
    <row r="569" spans="1:29" x14ac:dyDescent="0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3"/>
      <c r="M569" s="15"/>
      <c r="N569" s="15"/>
      <c r="O569" s="15"/>
      <c r="P569" s="16"/>
      <c r="Q569" s="13"/>
      <c r="R569" s="17"/>
      <c r="S569" s="17"/>
      <c r="T569" s="13"/>
      <c r="U569" s="17"/>
      <c r="V569" s="17"/>
      <c r="W569" s="14"/>
      <c r="X569" s="14"/>
      <c r="Y569" s="17"/>
      <c r="Z569" s="17"/>
      <c r="AA569" s="17"/>
      <c r="AB569" s="17"/>
      <c r="AC569" s="14"/>
    </row>
    <row r="570" spans="1:29" x14ac:dyDescent="0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3"/>
      <c r="M570" s="15"/>
      <c r="N570" s="15"/>
      <c r="O570" s="15"/>
      <c r="P570" s="16"/>
      <c r="Q570" s="13"/>
      <c r="R570" s="17"/>
      <c r="S570" s="17"/>
      <c r="T570" s="13"/>
      <c r="U570" s="17"/>
      <c r="V570" s="17"/>
      <c r="W570" s="14"/>
      <c r="X570" s="14"/>
      <c r="Y570" s="17"/>
      <c r="Z570" s="17"/>
      <c r="AA570" s="17"/>
      <c r="AB570" s="17"/>
      <c r="AC570" s="14"/>
    </row>
    <row r="571" spans="1:29" x14ac:dyDescent="0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3"/>
      <c r="M571" s="15"/>
      <c r="N571" s="15"/>
      <c r="O571" s="15"/>
      <c r="P571" s="16"/>
      <c r="Q571" s="13"/>
      <c r="R571" s="17"/>
      <c r="S571" s="17"/>
      <c r="T571" s="13"/>
      <c r="U571" s="17"/>
      <c r="V571" s="17"/>
      <c r="W571" s="14"/>
      <c r="X571" s="14"/>
      <c r="Y571" s="17"/>
      <c r="Z571" s="17"/>
      <c r="AA571" s="17"/>
      <c r="AB571" s="17"/>
      <c r="AC571" s="14"/>
    </row>
    <row r="572" spans="1:29" x14ac:dyDescent="0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3"/>
      <c r="M572" s="15"/>
      <c r="N572" s="15"/>
      <c r="O572" s="15"/>
      <c r="P572" s="16"/>
      <c r="Q572" s="13"/>
      <c r="R572" s="17"/>
      <c r="S572" s="17"/>
      <c r="T572" s="13"/>
      <c r="U572" s="17"/>
      <c r="V572" s="17"/>
      <c r="W572" s="14"/>
      <c r="X572" s="14"/>
      <c r="Y572" s="17"/>
      <c r="Z572" s="17"/>
      <c r="AA572" s="17"/>
      <c r="AB572" s="17"/>
      <c r="AC572" s="14"/>
    </row>
    <row r="573" spans="1:29" x14ac:dyDescent="0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3"/>
      <c r="M573" s="15"/>
      <c r="N573" s="15"/>
      <c r="O573" s="15"/>
      <c r="P573" s="16"/>
      <c r="Q573" s="13"/>
      <c r="R573" s="17"/>
      <c r="S573" s="17"/>
      <c r="T573" s="13"/>
      <c r="U573" s="17"/>
      <c r="V573" s="17"/>
      <c r="W573" s="14"/>
      <c r="X573" s="14"/>
      <c r="Y573" s="17"/>
      <c r="Z573" s="17"/>
      <c r="AA573" s="17"/>
      <c r="AB573" s="17"/>
      <c r="AC573" s="14"/>
    </row>
    <row r="574" spans="1:29" x14ac:dyDescent="0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3"/>
      <c r="M574" s="15"/>
      <c r="N574" s="15"/>
      <c r="O574" s="15"/>
      <c r="P574" s="16"/>
      <c r="Q574" s="13"/>
      <c r="R574" s="17"/>
      <c r="S574" s="17"/>
      <c r="T574" s="13"/>
      <c r="U574" s="17"/>
      <c r="V574" s="17"/>
      <c r="W574" s="14"/>
      <c r="X574" s="14"/>
      <c r="Y574" s="17"/>
      <c r="Z574" s="17"/>
      <c r="AA574" s="17"/>
      <c r="AB574" s="17"/>
      <c r="AC574" s="14"/>
    </row>
    <row r="575" spans="1:29" x14ac:dyDescent="0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3"/>
      <c r="M575" s="15"/>
      <c r="N575" s="15"/>
      <c r="O575" s="15"/>
      <c r="P575" s="16"/>
      <c r="Q575" s="13"/>
      <c r="R575" s="17"/>
      <c r="S575" s="17"/>
      <c r="T575" s="13"/>
      <c r="U575" s="17"/>
      <c r="V575" s="17"/>
      <c r="W575" s="14"/>
      <c r="X575" s="14"/>
      <c r="Y575" s="17"/>
      <c r="Z575" s="17"/>
      <c r="AA575" s="17"/>
      <c r="AB575" s="17"/>
      <c r="AC575" s="14"/>
    </row>
    <row r="576" spans="1:29" x14ac:dyDescent="0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3"/>
      <c r="M576" s="15"/>
      <c r="N576" s="15"/>
      <c r="O576" s="15"/>
      <c r="P576" s="16"/>
      <c r="Q576" s="13"/>
      <c r="R576" s="17"/>
      <c r="S576" s="17"/>
      <c r="T576" s="13"/>
      <c r="U576" s="17"/>
      <c r="V576" s="17"/>
      <c r="W576" s="14"/>
      <c r="X576" s="14"/>
      <c r="Y576" s="17"/>
      <c r="Z576" s="17"/>
      <c r="AA576" s="17"/>
      <c r="AB576" s="17"/>
      <c r="AC576" s="14"/>
    </row>
    <row r="577" spans="1:29" x14ac:dyDescent="0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3"/>
      <c r="M577" s="15"/>
      <c r="N577" s="15"/>
      <c r="O577" s="15"/>
      <c r="P577" s="16"/>
      <c r="Q577" s="13"/>
      <c r="R577" s="17"/>
      <c r="S577" s="17"/>
      <c r="T577" s="13"/>
      <c r="U577" s="17"/>
      <c r="V577" s="17"/>
      <c r="W577" s="14"/>
      <c r="X577" s="14"/>
      <c r="Y577" s="17"/>
      <c r="Z577" s="17"/>
      <c r="AA577" s="17"/>
      <c r="AB577" s="17"/>
      <c r="AC577" s="14"/>
    </row>
    <row r="578" spans="1:29" x14ac:dyDescent="0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3"/>
      <c r="M578" s="15"/>
      <c r="N578" s="15"/>
      <c r="O578" s="15"/>
      <c r="P578" s="16"/>
      <c r="Q578" s="13"/>
      <c r="R578" s="17"/>
      <c r="S578" s="17"/>
      <c r="T578" s="13"/>
      <c r="U578" s="17"/>
      <c r="V578" s="17"/>
      <c r="W578" s="14"/>
      <c r="X578" s="14"/>
      <c r="Y578" s="17"/>
      <c r="Z578" s="17"/>
      <c r="AA578" s="17"/>
      <c r="AB578" s="17"/>
      <c r="AC578" s="14"/>
    </row>
    <row r="579" spans="1:29" x14ac:dyDescent="0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3"/>
      <c r="M579" s="15"/>
      <c r="N579" s="15"/>
      <c r="O579" s="15"/>
      <c r="P579" s="16"/>
      <c r="Q579" s="13"/>
      <c r="R579" s="17"/>
      <c r="S579" s="17"/>
      <c r="T579" s="13"/>
      <c r="U579" s="17"/>
      <c r="V579" s="17"/>
      <c r="W579" s="14"/>
      <c r="X579" s="14"/>
      <c r="Y579" s="17"/>
      <c r="Z579" s="17"/>
      <c r="AA579" s="17"/>
      <c r="AB579" s="17"/>
      <c r="AC579" s="14"/>
    </row>
    <row r="580" spans="1:29" x14ac:dyDescent="0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3"/>
      <c r="M580" s="15"/>
      <c r="N580" s="15"/>
      <c r="O580" s="15"/>
      <c r="P580" s="16"/>
      <c r="Q580" s="13"/>
      <c r="R580" s="17"/>
      <c r="S580" s="17"/>
      <c r="T580" s="13"/>
      <c r="U580" s="17"/>
      <c r="V580" s="17"/>
      <c r="W580" s="14"/>
      <c r="X580" s="14"/>
      <c r="Y580" s="17"/>
      <c r="Z580" s="17"/>
      <c r="AA580" s="17"/>
      <c r="AB580" s="17"/>
      <c r="AC580" s="14"/>
    </row>
    <row r="581" spans="1:29" x14ac:dyDescent="0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3"/>
      <c r="M581" s="15"/>
      <c r="N581" s="15"/>
      <c r="O581" s="15"/>
      <c r="P581" s="16"/>
      <c r="Q581" s="13"/>
      <c r="R581" s="17"/>
      <c r="S581" s="17"/>
      <c r="T581" s="13"/>
      <c r="U581" s="17"/>
      <c r="V581" s="17"/>
      <c r="W581" s="14"/>
      <c r="X581" s="14"/>
      <c r="Y581" s="17"/>
      <c r="Z581" s="17"/>
      <c r="AA581" s="17"/>
      <c r="AB581" s="17"/>
      <c r="AC581" s="14"/>
    </row>
    <row r="582" spans="1:29" x14ac:dyDescent="0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3"/>
      <c r="M582" s="15"/>
      <c r="N582" s="15"/>
      <c r="O582" s="15"/>
      <c r="P582" s="16"/>
      <c r="Q582" s="13"/>
      <c r="R582" s="17"/>
      <c r="S582" s="17"/>
      <c r="T582" s="13"/>
      <c r="U582" s="17"/>
      <c r="V582" s="17"/>
      <c r="W582" s="14"/>
      <c r="X582" s="14"/>
      <c r="Y582" s="17"/>
      <c r="Z582" s="17"/>
      <c r="AA582" s="17"/>
      <c r="AB582" s="17"/>
      <c r="AC582" s="14"/>
    </row>
    <row r="583" spans="1:29" x14ac:dyDescent="0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3"/>
      <c r="M583" s="15"/>
      <c r="N583" s="15"/>
      <c r="O583" s="15"/>
      <c r="P583" s="16"/>
      <c r="Q583" s="13"/>
      <c r="R583" s="17"/>
      <c r="S583" s="17"/>
      <c r="T583" s="13"/>
      <c r="U583" s="17"/>
      <c r="V583" s="17"/>
      <c r="W583" s="14"/>
      <c r="X583" s="14"/>
      <c r="Y583" s="17"/>
      <c r="Z583" s="17"/>
      <c r="AA583" s="17"/>
      <c r="AB583" s="17"/>
      <c r="AC583" s="14"/>
    </row>
    <row r="584" spans="1:29" x14ac:dyDescent="0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3"/>
      <c r="M584" s="15"/>
      <c r="N584" s="15"/>
      <c r="O584" s="15"/>
      <c r="P584" s="16"/>
      <c r="Q584" s="13"/>
      <c r="R584" s="17"/>
      <c r="S584" s="17"/>
      <c r="T584" s="13"/>
      <c r="U584" s="17"/>
      <c r="V584" s="17"/>
      <c r="W584" s="14"/>
      <c r="X584" s="14"/>
      <c r="Y584" s="17"/>
      <c r="Z584" s="17"/>
      <c r="AA584" s="17"/>
      <c r="AB584" s="17"/>
      <c r="AC584" s="14"/>
    </row>
    <row r="585" spans="1:29" x14ac:dyDescent="0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3"/>
      <c r="M585" s="15"/>
      <c r="N585" s="15"/>
      <c r="O585" s="15"/>
      <c r="P585" s="16"/>
      <c r="Q585" s="13"/>
      <c r="R585" s="17"/>
      <c r="S585" s="17"/>
      <c r="T585" s="13"/>
      <c r="U585" s="17"/>
      <c r="V585" s="17"/>
      <c r="W585" s="14"/>
      <c r="X585" s="14"/>
      <c r="Y585" s="17"/>
      <c r="Z585" s="17"/>
      <c r="AA585" s="17"/>
      <c r="AB585" s="17"/>
      <c r="AC585" s="14"/>
    </row>
    <row r="586" spans="1:29" x14ac:dyDescent="0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3"/>
      <c r="M586" s="15"/>
      <c r="N586" s="15"/>
      <c r="O586" s="15"/>
      <c r="P586" s="16"/>
      <c r="Q586" s="13"/>
      <c r="R586" s="17"/>
      <c r="S586" s="17"/>
      <c r="T586" s="13"/>
      <c r="U586" s="17"/>
      <c r="V586" s="17"/>
      <c r="W586" s="14"/>
      <c r="X586" s="14"/>
      <c r="Y586" s="17"/>
      <c r="Z586" s="17"/>
      <c r="AA586" s="17"/>
      <c r="AB586" s="17"/>
      <c r="AC586" s="14"/>
    </row>
    <row r="587" spans="1:29" x14ac:dyDescent="0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3"/>
      <c r="M587" s="15"/>
      <c r="N587" s="15"/>
      <c r="O587" s="15"/>
      <c r="P587" s="16"/>
      <c r="Q587" s="13"/>
      <c r="R587" s="17"/>
      <c r="S587" s="17"/>
      <c r="T587" s="13"/>
      <c r="U587" s="17"/>
      <c r="V587" s="17"/>
      <c r="W587" s="14"/>
      <c r="X587" s="14"/>
      <c r="Y587" s="17"/>
      <c r="Z587" s="17"/>
      <c r="AA587" s="17"/>
      <c r="AB587" s="17"/>
      <c r="AC587" s="14"/>
    </row>
    <row r="588" spans="1:29" x14ac:dyDescent="0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3"/>
      <c r="M588" s="15"/>
      <c r="N588" s="15"/>
      <c r="O588" s="15"/>
      <c r="P588" s="16"/>
      <c r="Q588" s="13"/>
      <c r="R588" s="17"/>
      <c r="S588" s="17"/>
      <c r="T588" s="13"/>
      <c r="U588" s="17"/>
      <c r="V588" s="17"/>
      <c r="W588" s="14"/>
      <c r="X588" s="14"/>
      <c r="Y588" s="17"/>
      <c r="Z588" s="17"/>
      <c r="AA588" s="17"/>
      <c r="AB588" s="17"/>
      <c r="AC588" s="14"/>
    </row>
    <row r="589" spans="1:29" x14ac:dyDescent="0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3"/>
      <c r="M589" s="15"/>
      <c r="N589" s="15"/>
      <c r="O589" s="15"/>
      <c r="P589" s="16"/>
      <c r="Q589" s="13"/>
      <c r="R589" s="17"/>
      <c r="S589" s="17"/>
      <c r="T589" s="13"/>
      <c r="U589" s="17"/>
      <c r="V589" s="17"/>
      <c r="W589" s="14"/>
      <c r="X589" s="14"/>
      <c r="Y589" s="17"/>
      <c r="Z589" s="17"/>
      <c r="AA589" s="17"/>
      <c r="AB589" s="17"/>
      <c r="AC589" s="14"/>
    </row>
    <row r="590" spans="1:29" x14ac:dyDescent="0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3"/>
      <c r="M590" s="15"/>
      <c r="N590" s="15"/>
      <c r="O590" s="15"/>
      <c r="P590" s="16"/>
      <c r="Q590" s="13"/>
      <c r="R590" s="17"/>
      <c r="S590" s="17"/>
      <c r="T590" s="13"/>
      <c r="U590" s="17"/>
      <c r="V590" s="17"/>
      <c r="W590" s="14"/>
      <c r="X590" s="14"/>
      <c r="Y590" s="17"/>
      <c r="Z590" s="17"/>
      <c r="AA590" s="17"/>
      <c r="AB590" s="17"/>
      <c r="AC590" s="14"/>
    </row>
    <row r="591" spans="1:29" x14ac:dyDescent="0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3"/>
      <c r="M591" s="15"/>
      <c r="N591" s="15"/>
      <c r="O591" s="15"/>
      <c r="P591" s="16"/>
      <c r="Q591" s="13"/>
      <c r="R591" s="17"/>
      <c r="S591" s="17"/>
      <c r="T591" s="13"/>
      <c r="U591" s="17"/>
      <c r="V591" s="17"/>
      <c r="W591" s="14"/>
      <c r="X591" s="14"/>
      <c r="Y591" s="17"/>
      <c r="Z591" s="17"/>
      <c r="AA591" s="17"/>
      <c r="AB591" s="17"/>
      <c r="AC591" s="14"/>
    </row>
    <row r="592" spans="1:29" x14ac:dyDescent="0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3"/>
      <c r="M592" s="15"/>
      <c r="N592" s="15"/>
      <c r="O592" s="15"/>
      <c r="P592" s="16"/>
      <c r="Q592" s="13"/>
      <c r="R592" s="17"/>
      <c r="S592" s="17"/>
      <c r="T592" s="13"/>
      <c r="U592" s="17"/>
      <c r="V592" s="17"/>
      <c r="W592" s="14"/>
      <c r="X592" s="14"/>
      <c r="Y592" s="17"/>
      <c r="Z592" s="17"/>
      <c r="AA592" s="17"/>
      <c r="AB592" s="17"/>
      <c r="AC592" s="14"/>
    </row>
    <row r="593" spans="1:29" x14ac:dyDescent="0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3"/>
      <c r="M593" s="15"/>
      <c r="N593" s="15"/>
      <c r="O593" s="15"/>
      <c r="P593" s="16"/>
      <c r="Q593" s="13"/>
      <c r="R593" s="17"/>
      <c r="S593" s="17"/>
      <c r="T593" s="13"/>
      <c r="U593" s="17"/>
      <c r="V593" s="17"/>
      <c r="W593" s="14"/>
      <c r="X593" s="14"/>
      <c r="Y593" s="17"/>
      <c r="Z593" s="17"/>
      <c r="AA593" s="17"/>
      <c r="AB593" s="17"/>
      <c r="AC593" s="14"/>
    </row>
    <row r="594" spans="1:29" x14ac:dyDescent="0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3"/>
      <c r="M594" s="15"/>
      <c r="N594" s="15"/>
      <c r="O594" s="15"/>
      <c r="P594" s="16"/>
      <c r="Q594" s="13"/>
      <c r="R594" s="17"/>
      <c r="S594" s="17"/>
      <c r="T594" s="13"/>
      <c r="U594" s="17"/>
      <c r="V594" s="17"/>
      <c r="W594" s="14"/>
      <c r="X594" s="14"/>
      <c r="Y594" s="17"/>
      <c r="Z594" s="17"/>
      <c r="AA594" s="17"/>
      <c r="AB594" s="17"/>
      <c r="AC594" s="14"/>
    </row>
    <row r="595" spans="1:29" x14ac:dyDescent="0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3"/>
      <c r="M595" s="15"/>
      <c r="N595" s="15"/>
      <c r="O595" s="15"/>
      <c r="P595" s="16"/>
      <c r="Q595" s="13"/>
      <c r="R595" s="17"/>
      <c r="S595" s="17"/>
      <c r="T595" s="13"/>
      <c r="U595" s="17"/>
      <c r="V595" s="17"/>
      <c r="W595" s="14"/>
      <c r="X595" s="14"/>
      <c r="Y595" s="17"/>
      <c r="Z595" s="17"/>
      <c r="AA595" s="17"/>
      <c r="AB595" s="17"/>
      <c r="AC595" s="14"/>
    </row>
    <row r="596" spans="1:29" x14ac:dyDescent="0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3"/>
      <c r="M596" s="15"/>
      <c r="N596" s="15"/>
      <c r="O596" s="15"/>
      <c r="P596" s="16"/>
      <c r="Q596" s="13"/>
      <c r="R596" s="17"/>
      <c r="S596" s="17"/>
      <c r="T596" s="13"/>
      <c r="U596" s="17"/>
      <c r="V596" s="17"/>
      <c r="W596" s="14"/>
      <c r="X596" s="14"/>
      <c r="Y596" s="17"/>
      <c r="Z596" s="17"/>
      <c r="AA596" s="17"/>
      <c r="AB596" s="17"/>
      <c r="AC596" s="14"/>
    </row>
    <row r="597" spans="1:29" x14ac:dyDescent="0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3"/>
      <c r="M597" s="15"/>
      <c r="N597" s="15"/>
      <c r="O597" s="15"/>
      <c r="P597" s="16"/>
      <c r="Q597" s="13"/>
      <c r="R597" s="17"/>
      <c r="S597" s="17"/>
      <c r="T597" s="13"/>
      <c r="U597" s="17"/>
      <c r="V597" s="17"/>
      <c r="W597" s="14"/>
      <c r="X597" s="14"/>
      <c r="Y597" s="17"/>
      <c r="Z597" s="17"/>
      <c r="AA597" s="17"/>
      <c r="AB597" s="17"/>
      <c r="AC597" s="14"/>
    </row>
    <row r="598" spans="1:29" x14ac:dyDescent="0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3"/>
      <c r="M598" s="15"/>
      <c r="N598" s="15"/>
      <c r="O598" s="15"/>
      <c r="P598" s="16"/>
      <c r="Q598" s="13"/>
      <c r="R598" s="17"/>
      <c r="S598" s="17"/>
      <c r="T598" s="13"/>
      <c r="U598" s="17"/>
      <c r="V598" s="17"/>
      <c r="W598" s="14"/>
      <c r="X598" s="14"/>
      <c r="Y598" s="17"/>
      <c r="Z598" s="17"/>
      <c r="AA598" s="17"/>
      <c r="AB598" s="17"/>
      <c r="AC598" s="14"/>
    </row>
    <row r="599" spans="1:29" x14ac:dyDescent="0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3"/>
      <c r="M599" s="15"/>
      <c r="N599" s="15"/>
      <c r="O599" s="15"/>
      <c r="P599" s="16"/>
      <c r="Q599" s="13"/>
      <c r="R599" s="17"/>
      <c r="S599" s="17"/>
      <c r="T599" s="13"/>
      <c r="U599" s="17"/>
      <c r="V599" s="17"/>
      <c r="W599" s="14"/>
      <c r="X599" s="14"/>
      <c r="Y599" s="17"/>
      <c r="Z599" s="17"/>
      <c r="AA599" s="17"/>
      <c r="AB599" s="17"/>
      <c r="AC599" s="14"/>
    </row>
    <row r="600" spans="1:29" x14ac:dyDescent="0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3"/>
      <c r="M600" s="15"/>
      <c r="N600" s="15"/>
      <c r="O600" s="15"/>
      <c r="P600" s="16"/>
      <c r="Q600" s="13"/>
      <c r="R600" s="17"/>
      <c r="S600" s="17"/>
      <c r="T600" s="13"/>
      <c r="U600" s="17"/>
      <c r="V600" s="17"/>
      <c r="W600" s="14"/>
      <c r="X600" s="14"/>
      <c r="Y600" s="17"/>
      <c r="Z600" s="17"/>
      <c r="AA600" s="17"/>
      <c r="AB600" s="17"/>
      <c r="AC600" s="14"/>
    </row>
    <row r="601" spans="1:29" x14ac:dyDescent="0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3"/>
      <c r="M601" s="15"/>
      <c r="N601" s="15"/>
      <c r="O601" s="15"/>
      <c r="P601" s="16"/>
      <c r="Q601" s="13"/>
      <c r="R601" s="17"/>
      <c r="S601" s="17"/>
      <c r="T601" s="13"/>
      <c r="U601" s="17"/>
      <c r="V601" s="17"/>
      <c r="W601" s="14"/>
      <c r="X601" s="14"/>
      <c r="Y601" s="17"/>
      <c r="Z601" s="17"/>
      <c r="AA601" s="17"/>
      <c r="AB601" s="17"/>
      <c r="AC601" s="14"/>
    </row>
    <row r="602" spans="1:29" x14ac:dyDescent="0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3"/>
      <c r="M602" s="15"/>
      <c r="N602" s="15"/>
      <c r="O602" s="15"/>
      <c r="P602" s="16"/>
      <c r="Q602" s="13"/>
      <c r="R602" s="17"/>
      <c r="S602" s="17"/>
      <c r="T602" s="13"/>
      <c r="U602" s="17"/>
      <c r="V602" s="17"/>
      <c r="W602" s="14"/>
      <c r="X602" s="14"/>
      <c r="Y602" s="17"/>
      <c r="Z602" s="17"/>
      <c r="AA602" s="17"/>
      <c r="AB602" s="17"/>
      <c r="AC602" s="14"/>
    </row>
    <row r="603" spans="1:29" x14ac:dyDescent="0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3"/>
      <c r="M603" s="15"/>
      <c r="N603" s="15"/>
      <c r="O603" s="15"/>
      <c r="P603" s="16"/>
      <c r="Q603" s="13"/>
      <c r="R603" s="17"/>
      <c r="S603" s="17"/>
      <c r="T603" s="13"/>
      <c r="U603" s="17"/>
      <c r="V603" s="17"/>
      <c r="W603" s="14"/>
      <c r="X603" s="14"/>
      <c r="Y603" s="17"/>
      <c r="Z603" s="17"/>
      <c r="AA603" s="17"/>
      <c r="AB603" s="17"/>
      <c r="AC603" s="14"/>
    </row>
    <row r="604" spans="1:29" x14ac:dyDescent="0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3"/>
      <c r="M604" s="15"/>
      <c r="N604" s="15"/>
      <c r="O604" s="15"/>
      <c r="P604" s="16"/>
      <c r="Q604" s="13"/>
      <c r="R604" s="17"/>
      <c r="S604" s="17"/>
      <c r="T604" s="13"/>
      <c r="U604" s="17"/>
      <c r="V604" s="17"/>
      <c r="W604" s="14"/>
      <c r="X604" s="14"/>
      <c r="Y604" s="17"/>
      <c r="Z604" s="17"/>
      <c r="AA604" s="17"/>
      <c r="AB604" s="17"/>
      <c r="AC604" s="14"/>
    </row>
    <row r="605" spans="1:29" x14ac:dyDescent="0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3"/>
      <c r="M605" s="15"/>
      <c r="N605" s="15"/>
      <c r="O605" s="15"/>
      <c r="P605" s="16"/>
      <c r="Q605" s="13"/>
      <c r="R605" s="17"/>
      <c r="S605" s="17"/>
      <c r="T605" s="13"/>
      <c r="U605" s="17"/>
      <c r="V605" s="17"/>
      <c r="W605" s="14"/>
      <c r="X605" s="14"/>
      <c r="Y605" s="17"/>
      <c r="Z605" s="17"/>
      <c r="AA605" s="17"/>
      <c r="AB605" s="17"/>
      <c r="AC605" s="14"/>
    </row>
    <row r="606" spans="1:29" x14ac:dyDescent="0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3"/>
      <c r="M606" s="15"/>
      <c r="N606" s="15"/>
      <c r="O606" s="15"/>
      <c r="P606" s="16"/>
      <c r="Q606" s="13"/>
      <c r="R606" s="17"/>
      <c r="S606" s="17"/>
      <c r="T606" s="13"/>
      <c r="U606" s="17"/>
      <c r="V606" s="17"/>
      <c r="W606" s="14"/>
      <c r="X606" s="14"/>
      <c r="Y606" s="17"/>
      <c r="Z606" s="17"/>
      <c r="AA606" s="17"/>
      <c r="AB606" s="17"/>
      <c r="AC606" s="14"/>
    </row>
    <row r="607" spans="1:29" x14ac:dyDescent="0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3"/>
      <c r="M607" s="15"/>
      <c r="N607" s="15"/>
      <c r="O607" s="15"/>
      <c r="P607" s="16"/>
      <c r="Q607" s="13"/>
      <c r="R607" s="17"/>
      <c r="S607" s="17"/>
      <c r="T607" s="13"/>
      <c r="U607" s="17"/>
      <c r="V607" s="17"/>
      <c r="W607" s="14"/>
      <c r="X607" s="14"/>
      <c r="Y607" s="17"/>
      <c r="Z607" s="17"/>
      <c r="AA607" s="17"/>
      <c r="AB607" s="17"/>
      <c r="AC607" s="14"/>
    </row>
    <row r="608" spans="1:29" x14ac:dyDescent="0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3"/>
      <c r="M608" s="15"/>
      <c r="N608" s="15"/>
      <c r="O608" s="15"/>
      <c r="P608" s="16"/>
      <c r="Q608" s="13"/>
      <c r="R608" s="17"/>
      <c r="S608" s="17"/>
      <c r="T608" s="13"/>
      <c r="U608" s="17"/>
      <c r="V608" s="17"/>
      <c r="W608" s="14"/>
      <c r="X608" s="14"/>
      <c r="Y608" s="17"/>
      <c r="Z608" s="17"/>
      <c r="AA608" s="17"/>
      <c r="AB608" s="17"/>
      <c r="AC608" s="14"/>
    </row>
    <row r="609" spans="1:29" x14ac:dyDescent="0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3"/>
      <c r="M609" s="15"/>
      <c r="N609" s="15"/>
      <c r="O609" s="15"/>
      <c r="P609" s="16"/>
      <c r="Q609" s="13"/>
      <c r="R609" s="17"/>
      <c r="S609" s="17"/>
      <c r="T609" s="13"/>
      <c r="U609" s="17"/>
      <c r="V609" s="17"/>
      <c r="W609" s="14"/>
      <c r="X609" s="14"/>
      <c r="Y609" s="17"/>
      <c r="Z609" s="17"/>
      <c r="AA609" s="17"/>
      <c r="AB609" s="17"/>
      <c r="AC609" s="14"/>
    </row>
    <row r="610" spans="1:29" x14ac:dyDescent="0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3"/>
      <c r="M610" s="15"/>
      <c r="N610" s="15"/>
      <c r="O610" s="15"/>
      <c r="P610" s="16"/>
      <c r="Q610" s="13"/>
      <c r="R610" s="17"/>
      <c r="S610" s="17"/>
      <c r="T610" s="13"/>
      <c r="U610" s="17"/>
      <c r="V610" s="17"/>
      <c r="W610" s="14"/>
      <c r="X610" s="14"/>
      <c r="Y610" s="17"/>
      <c r="Z610" s="17"/>
      <c r="AA610" s="17"/>
      <c r="AB610" s="17"/>
      <c r="AC610" s="14"/>
    </row>
    <row r="611" spans="1:29" x14ac:dyDescent="0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3"/>
      <c r="M611" s="15"/>
      <c r="N611" s="15"/>
      <c r="O611" s="15"/>
      <c r="P611" s="16"/>
      <c r="Q611" s="13"/>
      <c r="R611" s="17"/>
      <c r="S611" s="17"/>
      <c r="T611" s="13"/>
      <c r="U611" s="17"/>
      <c r="V611" s="17"/>
      <c r="W611" s="14"/>
      <c r="X611" s="14"/>
      <c r="Y611" s="17"/>
      <c r="Z611" s="17"/>
      <c r="AA611" s="17"/>
      <c r="AB611" s="17"/>
      <c r="AC611" s="14"/>
    </row>
    <row r="612" spans="1:29" x14ac:dyDescent="0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3"/>
      <c r="M612" s="15"/>
      <c r="N612" s="15"/>
      <c r="O612" s="15"/>
      <c r="P612" s="16"/>
      <c r="Q612" s="13"/>
      <c r="R612" s="17"/>
      <c r="S612" s="17"/>
      <c r="T612" s="13"/>
      <c r="U612" s="17"/>
      <c r="V612" s="17"/>
      <c r="W612" s="14"/>
      <c r="X612" s="14"/>
      <c r="Y612" s="17"/>
      <c r="Z612" s="17"/>
      <c r="AA612" s="17"/>
      <c r="AB612" s="17"/>
      <c r="AC612" s="14"/>
    </row>
    <row r="613" spans="1:29" x14ac:dyDescent="0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3"/>
      <c r="M613" s="15"/>
      <c r="N613" s="15"/>
      <c r="O613" s="15"/>
      <c r="P613" s="16"/>
      <c r="Q613" s="13"/>
      <c r="R613" s="17"/>
      <c r="S613" s="17"/>
      <c r="T613" s="13"/>
      <c r="U613" s="17"/>
      <c r="V613" s="17"/>
      <c r="W613" s="14"/>
      <c r="X613" s="14"/>
      <c r="Y613" s="17"/>
      <c r="Z613" s="17"/>
      <c r="AA613" s="17"/>
      <c r="AB613" s="17"/>
      <c r="AC613" s="14"/>
    </row>
    <row r="614" spans="1:29" x14ac:dyDescent="0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3"/>
      <c r="M614" s="15"/>
      <c r="N614" s="15"/>
      <c r="O614" s="15"/>
      <c r="P614" s="16"/>
      <c r="Q614" s="13"/>
      <c r="R614" s="17"/>
      <c r="S614" s="17"/>
      <c r="T614" s="13"/>
      <c r="U614" s="17"/>
      <c r="V614" s="17"/>
      <c r="W614" s="14"/>
      <c r="X614" s="14"/>
      <c r="Y614" s="17"/>
      <c r="Z614" s="17"/>
      <c r="AA614" s="17"/>
      <c r="AB614" s="17"/>
      <c r="AC614" s="14"/>
    </row>
    <row r="615" spans="1:29" x14ac:dyDescent="0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3"/>
      <c r="M615" s="15"/>
      <c r="N615" s="15"/>
      <c r="O615" s="15"/>
      <c r="P615" s="16"/>
      <c r="Q615" s="13"/>
      <c r="R615" s="17"/>
      <c r="S615" s="17"/>
      <c r="T615" s="13"/>
      <c r="U615" s="17"/>
      <c r="V615" s="17"/>
      <c r="W615" s="14"/>
      <c r="X615" s="14"/>
      <c r="Y615" s="17"/>
      <c r="Z615" s="17"/>
      <c r="AA615" s="17"/>
      <c r="AB615" s="17"/>
      <c r="AC615" s="14"/>
    </row>
    <row r="616" spans="1:29" x14ac:dyDescent="0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3"/>
      <c r="M616" s="15"/>
      <c r="N616" s="15"/>
      <c r="O616" s="15"/>
      <c r="P616" s="16"/>
      <c r="Q616" s="13"/>
      <c r="R616" s="17"/>
      <c r="S616" s="17"/>
      <c r="T616" s="13"/>
      <c r="U616" s="17"/>
      <c r="V616" s="17"/>
      <c r="W616" s="14"/>
      <c r="X616" s="14"/>
      <c r="Y616" s="17"/>
      <c r="Z616" s="17"/>
      <c r="AA616" s="17"/>
      <c r="AB616" s="17"/>
      <c r="AC616" s="14"/>
    </row>
    <row r="617" spans="1:29" x14ac:dyDescent="0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3"/>
      <c r="M617" s="15"/>
      <c r="N617" s="15"/>
      <c r="O617" s="15"/>
      <c r="P617" s="16"/>
      <c r="Q617" s="13"/>
      <c r="R617" s="17"/>
      <c r="S617" s="17"/>
      <c r="T617" s="13"/>
      <c r="U617" s="17"/>
      <c r="V617" s="17"/>
      <c r="W617" s="14"/>
      <c r="X617" s="14"/>
      <c r="Y617" s="17"/>
      <c r="Z617" s="17"/>
      <c r="AA617" s="17"/>
      <c r="AB617" s="17"/>
      <c r="AC617" s="14"/>
    </row>
    <row r="618" spans="1:29" x14ac:dyDescent="0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3"/>
      <c r="M618" s="15"/>
      <c r="N618" s="15"/>
      <c r="O618" s="15"/>
      <c r="P618" s="16"/>
      <c r="Q618" s="13"/>
      <c r="R618" s="17"/>
      <c r="S618" s="17"/>
      <c r="T618" s="13"/>
      <c r="U618" s="17"/>
      <c r="V618" s="17"/>
      <c r="W618" s="14"/>
      <c r="X618" s="14"/>
      <c r="Y618" s="17"/>
      <c r="Z618" s="17"/>
      <c r="AA618" s="17"/>
      <c r="AB618" s="17"/>
      <c r="AC618" s="14"/>
    </row>
    <row r="619" spans="1:29" x14ac:dyDescent="0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3"/>
      <c r="M619" s="15"/>
      <c r="N619" s="15"/>
      <c r="O619" s="15"/>
      <c r="P619" s="16"/>
      <c r="Q619" s="13"/>
      <c r="R619" s="17"/>
      <c r="S619" s="17"/>
      <c r="T619" s="13"/>
      <c r="U619" s="17"/>
      <c r="V619" s="17"/>
      <c r="W619" s="14"/>
      <c r="X619" s="14"/>
      <c r="Y619" s="17"/>
      <c r="Z619" s="17"/>
      <c r="AA619" s="17"/>
      <c r="AB619" s="17"/>
      <c r="AC619" s="14"/>
    </row>
    <row r="620" spans="1:29" x14ac:dyDescent="0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3"/>
      <c r="M620" s="15"/>
      <c r="N620" s="15"/>
      <c r="O620" s="15"/>
      <c r="P620" s="16"/>
      <c r="Q620" s="13"/>
      <c r="R620" s="17"/>
      <c r="S620" s="17"/>
      <c r="T620" s="13"/>
      <c r="U620" s="17"/>
      <c r="V620" s="17"/>
      <c r="W620" s="14"/>
      <c r="X620" s="14"/>
      <c r="Y620" s="17"/>
      <c r="Z620" s="17"/>
      <c r="AA620" s="17"/>
      <c r="AB620" s="17"/>
      <c r="AC620" s="14"/>
    </row>
    <row r="621" spans="1:29" x14ac:dyDescent="0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3"/>
      <c r="M621" s="15"/>
      <c r="N621" s="15"/>
      <c r="O621" s="15"/>
      <c r="P621" s="16"/>
      <c r="Q621" s="13"/>
      <c r="R621" s="17"/>
      <c r="S621" s="17"/>
      <c r="T621" s="13"/>
      <c r="U621" s="17"/>
      <c r="V621" s="17"/>
      <c r="W621" s="14"/>
      <c r="X621" s="14"/>
      <c r="Y621" s="17"/>
      <c r="Z621" s="17"/>
      <c r="AA621" s="17"/>
      <c r="AB621" s="17"/>
      <c r="AC621" s="14"/>
    </row>
    <row r="622" spans="1:29" x14ac:dyDescent="0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3"/>
      <c r="M622" s="15"/>
      <c r="N622" s="15"/>
      <c r="O622" s="15"/>
      <c r="P622" s="16"/>
      <c r="Q622" s="13"/>
      <c r="R622" s="17"/>
      <c r="S622" s="17"/>
      <c r="T622" s="13"/>
      <c r="U622" s="17"/>
      <c r="V622" s="17"/>
      <c r="W622" s="14"/>
      <c r="X622" s="14"/>
      <c r="Y622" s="17"/>
      <c r="Z622" s="17"/>
      <c r="AA622" s="17"/>
      <c r="AB622" s="17"/>
      <c r="AC622" s="14"/>
    </row>
    <row r="623" spans="1:29" x14ac:dyDescent="0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3"/>
      <c r="M623" s="15"/>
      <c r="N623" s="15"/>
      <c r="O623" s="15"/>
      <c r="P623" s="16"/>
      <c r="Q623" s="13"/>
      <c r="R623" s="17"/>
      <c r="S623" s="17"/>
      <c r="T623" s="13"/>
      <c r="U623" s="17"/>
      <c r="V623" s="17"/>
      <c r="W623" s="14"/>
      <c r="X623" s="14"/>
      <c r="Y623" s="17"/>
      <c r="Z623" s="17"/>
      <c r="AA623" s="17"/>
      <c r="AB623" s="17"/>
      <c r="AC623" s="14"/>
    </row>
    <row r="624" spans="1:29" x14ac:dyDescent="0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3"/>
      <c r="M624" s="15"/>
      <c r="N624" s="15"/>
      <c r="O624" s="15"/>
      <c r="P624" s="16"/>
      <c r="Q624" s="13"/>
      <c r="R624" s="17"/>
      <c r="S624" s="17"/>
      <c r="T624" s="13"/>
      <c r="U624" s="17"/>
      <c r="V624" s="17"/>
      <c r="W624" s="14"/>
      <c r="X624" s="14"/>
      <c r="Y624" s="17"/>
      <c r="Z624" s="17"/>
      <c r="AA624" s="17"/>
      <c r="AB624" s="17"/>
      <c r="AC624" s="14"/>
    </row>
    <row r="625" spans="1:29" x14ac:dyDescent="0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3"/>
      <c r="M625" s="15"/>
      <c r="N625" s="15"/>
      <c r="O625" s="15"/>
      <c r="P625" s="16"/>
      <c r="Q625" s="13"/>
      <c r="R625" s="17"/>
      <c r="S625" s="17"/>
      <c r="T625" s="13"/>
      <c r="U625" s="17"/>
      <c r="V625" s="17"/>
      <c r="W625" s="14"/>
      <c r="X625" s="14"/>
      <c r="Y625" s="17"/>
      <c r="Z625" s="17"/>
      <c r="AA625" s="17"/>
      <c r="AB625" s="17"/>
      <c r="AC625" s="14"/>
    </row>
    <row r="626" spans="1:29" x14ac:dyDescent="0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3"/>
      <c r="M626" s="15"/>
      <c r="N626" s="15"/>
      <c r="O626" s="15"/>
      <c r="P626" s="16"/>
      <c r="Q626" s="13"/>
      <c r="R626" s="17"/>
      <c r="S626" s="17"/>
      <c r="T626" s="13"/>
      <c r="U626" s="17"/>
      <c r="V626" s="17"/>
      <c r="W626" s="14"/>
      <c r="X626" s="14"/>
      <c r="Y626" s="17"/>
      <c r="Z626" s="17"/>
      <c r="AA626" s="17"/>
      <c r="AB626" s="17"/>
      <c r="AC626" s="14"/>
    </row>
    <row r="627" spans="1:29" x14ac:dyDescent="0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3"/>
      <c r="M627" s="15"/>
      <c r="N627" s="15"/>
      <c r="O627" s="15"/>
      <c r="P627" s="16"/>
      <c r="Q627" s="13"/>
      <c r="R627" s="17"/>
      <c r="S627" s="17"/>
      <c r="T627" s="13"/>
      <c r="U627" s="17"/>
      <c r="V627" s="17"/>
      <c r="W627" s="14"/>
      <c r="X627" s="14"/>
      <c r="Y627" s="17"/>
      <c r="Z627" s="17"/>
      <c r="AA627" s="17"/>
      <c r="AB627" s="17"/>
      <c r="AC627" s="14"/>
    </row>
    <row r="628" spans="1:29" x14ac:dyDescent="0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3"/>
      <c r="M628" s="15"/>
      <c r="N628" s="15"/>
      <c r="O628" s="15"/>
      <c r="P628" s="16"/>
      <c r="Q628" s="13"/>
      <c r="R628" s="17"/>
      <c r="S628" s="17"/>
      <c r="T628" s="13"/>
      <c r="U628" s="17"/>
      <c r="V628" s="17"/>
      <c r="W628" s="14"/>
      <c r="X628" s="14"/>
      <c r="Y628" s="17"/>
      <c r="Z628" s="17"/>
      <c r="AA628" s="17"/>
      <c r="AB628" s="17"/>
      <c r="AC628" s="14"/>
    </row>
    <row r="629" spans="1:29" x14ac:dyDescent="0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3"/>
      <c r="M629" s="15"/>
      <c r="N629" s="15"/>
      <c r="O629" s="15"/>
      <c r="P629" s="16"/>
      <c r="Q629" s="13"/>
      <c r="R629" s="17"/>
      <c r="S629" s="17"/>
      <c r="T629" s="13"/>
      <c r="U629" s="17"/>
      <c r="V629" s="17"/>
      <c r="W629" s="14"/>
      <c r="X629" s="14"/>
      <c r="Y629" s="17"/>
      <c r="Z629" s="17"/>
      <c r="AA629" s="17"/>
      <c r="AB629" s="17"/>
      <c r="AC629" s="14"/>
    </row>
    <row r="630" spans="1:29" x14ac:dyDescent="0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3"/>
      <c r="M630" s="15"/>
      <c r="N630" s="15"/>
      <c r="O630" s="15"/>
      <c r="P630" s="16"/>
      <c r="Q630" s="13"/>
      <c r="R630" s="17"/>
      <c r="S630" s="17"/>
      <c r="T630" s="13"/>
      <c r="U630" s="17"/>
      <c r="V630" s="17"/>
      <c r="W630" s="14"/>
      <c r="X630" s="14"/>
      <c r="Y630" s="17"/>
      <c r="Z630" s="17"/>
      <c r="AA630" s="17"/>
      <c r="AB630" s="17"/>
      <c r="AC630" s="14"/>
    </row>
    <row r="631" spans="1:29" x14ac:dyDescent="0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3"/>
      <c r="M631" s="15"/>
      <c r="N631" s="15"/>
      <c r="O631" s="15"/>
      <c r="P631" s="16"/>
      <c r="Q631" s="13"/>
      <c r="R631" s="17"/>
      <c r="S631" s="17"/>
      <c r="T631" s="13"/>
      <c r="U631" s="17"/>
      <c r="V631" s="17"/>
      <c r="W631" s="14"/>
      <c r="X631" s="14"/>
      <c r="Y631" s="17"/>
      <c r="Z631" s="17"/>
      <c r="AA631" s="17"/>
      <c r="AB631" s="17"/>
      <c r="AC631" s="14"/>
    </row>
    <row r="632" spans="1:29" x14ac:dyDescent="0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3"/>
      <c r="M632" s="15"/>
      <c r="N632" s="15"/>
      <c r="O632" s="15"/>
      <c r="P632" s="16"/>
      <c r="Q632" s="13"/>
      <c r="R632" s="17"/>
      <c r="S632" s="17"/>
      <c r="T632" s="13"/>
      <c r="U632" s="17"/>
      <c r="V632" s="17"/>
      <c r="W632" s="14"/>
      <c r="X632" s="14"/>
      <c r="Y632" s="17"/>
      <c r="Z632" s="17"/>
      <c r="AA632" s="17"/>
      <c r="AB632" s="17"/>
      <c r="AC632" s="14"/>
    </row>
    <row r="633" spans="1:29" x14ac:dyDescent="0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3"/>
      <c r="M633" s="15"/>
      <c r="N633" s="15"/>
      <c r="O633" s="15"/>
      <c r="P633" s="16"/>
      <c r="Q633" s="13"/>
      <c r="R633" s="17"/>
      <c r="S633" s="17"/>
      <c r="T633" s="13"/>
      <c r="U633" s="17"/>
      <c r="V633" s="17"/>
      <c r="W633" s="14"/>
      <c r="X633" s="14"/>
      <c r="Y633" s="17"/>
      <c r="Z633" s="17"/>
      <c r="AA633" s="17"/>
      <c r="AB633" s="17"/>
      <c r="AC633" s="14"/>
    </row>
    <row r="634" spans="1:29" x14ac:dyDescent="0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3"/>
      <c r="M634" s="15"/>
      <c r="N634" s="15"/>
      <c r="O634" s="15"/>
      <c r="P634" s="16"/>
      <c r="Q634" s="13"/>
      <c r="R634" s="17"/>
      <c r="S634" s="17"/>
      <c r="T634" s="13"/>
      <c r="U634" s="17"/>
      <c r="V634" s="17"/>
      <c r="W634" s="14"/>
      <c r="X634" s="14"/>
      <c r="Y634" s="17"/>
      <c r="Z634" s="17"/>
      <c r="AA634" s="17"/>
      <c r="AB634" s="17"/>
      <c r="AC634" s="14"/>
    </row>
    <row r="635" spans="1:29" x14ac:dyDescent="0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3"/>
      <c r="M635" s="15"/>
      <c r="N635" s="15"/>
      <c r="O635" s="15"/>
      <c r="P635" s="16"/>
      <c r="Q635" s="13"/>
      <c r="R635" s="17"/>
      <c r="S635" s="17"/>
      <c r="T635" s="13"/>
      <c r="U635" s="17"/>
      <c r="V635" s="17"/>
      <c r="W635" s="14"/>
      <c r="X635" s="14"/>
      <c r="Y635" s="17"/>
      <c r="Z635" s="17"/>
      <c r="AA635" s="17"/>
      <c r="AB635" s="17"/>
      <c r="AC635" s="14"/>
    </row>
    <row r="636" spans="1:29" x14ac:dyDescent="0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3"/>
      <c r="M636" s="15"/>
      <c r="N636" s="15"/>
      <c r="O636" s="15"/>
      <c r="P636" s="16"/>
      <c r="Q636" s="13"/>
      <c r="R636" s="17"/>
      <c r="S636" s="17"/>
      <c r="T636" s="13"/>
      <c r="U636" s="17"/>
      <c r="V636" s="17"/>
      <c r="W636" s="14"/>
      <c r="X636" s="14"/>
      <c r="Y636" s="17"/>
      <c r="Z636" s="17"/>
      <c r="AA636" s="17"/>
      <c r="AB636" s="17"/>
      <c r="AC636" s="14"/>
    </row>
    <row r="637" spans="1:29" x14ac:dyDescent="0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3"/>
      <c r="M637" s="15"/>
      <c r="N637" s="15"/>
      <c r="O637" s="15"/>
      <c r="P637" s="16"/>
      <c r="Q637" s="13"/>
      <c r="R637" s="17"/>
      <c r="S637" s="17"/>
      <c r="T637" s="13"/>
      <c r="U637" s="17"/>
      <c r="V637" s="17"/>
      <c r="W637" s="14"/>
      <c r="X637" s="14"/>
      <c r="Y637" s="17"/>
      <c r="Z637" s="17"/>
      <c r="AA637" s="17"/>
      <c r="AB637" s="17"/>
      <c r="AC637" s="14"/>
    </row>
    <row r="638" spans="1:29" x14ac:dyDescent="0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3"/>
      <c r="M638" s="15"/>
      <c r="N638" s="15"/>
      <c r="O638" s="15"/>
      <c r="P638" s="16"/>
      <c r="Q638" s="13"/>
      <c r="R638" s="17"/>
      <c r="S638" s="17"/>
      <c r="T638" s="13"/>
      <c r="U638" s="17"/>
      <c r="V638" s="17"/>
      <c r="W638" s="14"/>
      <c r="X638" s="14"/>
      <c r="Y638" s="17"/>
      <c r="Z638" s="17"/>
      <c r="AA638" s="17"/>
      <c r="AB638" s="17"/>
      <c r="AC638" s="14"/>
    </row>
    <row r="639" spans="1:29" x14ac:dyDescent="0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3"/>
      <c r="M639" s="15"/>
      <c r="N639" s="15"/>
      <c r="O639" s="15"/>
      <c r="P639" s="16"/>
      <c r="Q639" s="13"/>
      <c r="R639" s="17"/>
      <c r="S639" s="17"/>
      <c r="T639" s="13"/>
      <c r="U639" s="17"/>
      <c r="V639" s="17"/>
      <c r="W639" s="14"/>
      <c r="X639" s="14"/>
      <c r="Y639" s="17"/>
      <c r="Z639" s="17"/>
      <c r="AA639" s="17"/>
      <c r="AB639" s="17"/>
      <c r="AC639" s="14"/>
    </row>
    <row r="640" spans="1:29" x14ac:dyDescent="0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3"/>
      <c r="M640" s="15"/>
      <c r="N640" s="15"/>
      <c r="O640" s="15"/>
      <c r="P640" s="16"/>
      <c r="Q640" s="13"/>
      <c r="R640" s="17"/>
      <c r="S640" s="17"/>
      <c r="T640" s="13"/>
      <c r="U640" s="17"/>
      <c r="V640" s="17"/>
      <c r="W640" s="14"/>
      <c r="X640" s="14"/>
      <c r="Y640" s="17"/>
      <c r="Z640" s="17"/>
      <c r="AA640" s="17"/>
      <c r="AB640" s="17"/>
      <c r="AC640" s="14"/>
    </row>
    <row r="641" spans="1:29" x14ac:dyDescent="0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3"/>
      <c r="M641" s="15"/>
      <c r="N641" s="15"/>
      <c r="O641" s="15"/>
      <c r="P641" s="16"/>
      <c r="Q641" s="13"/>
      <c r="R641" s="17"/>
      <c r="S641" s="17"/>
      <c r="T641" s="13"/>
      <c r="U641" s="17"/>
      <c r="V641" s="17"/>
      <c r="W641" s="14"/>
      <c r="X641" s="14"/>
      <c r="Y641" s="17"/>
      <c r="Z641" s="17"/>
      <c r="AA641" s="17"/>
      <c r="AB641" s="17"/>
      <c r="AC641" s="14"/>
    </row>
    <row r="642" spans="1:29" x14ac:dyDescent="0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3"/>
      <c r="M642" s="15"/>
      <c r="N642" s="15"/>
      <c r="O642" s="15"/>
      <c r="P642" s="16"/>
      <c r="Q642" s="13"/>
      <c r="R642" s="17"/>
      <c r="S642" s="17"/>
      <c r="T642" s="13"/>
      <c r="U642" s="17"/>
      <c r="V642" s="17"/>
      <c r="W642" s="14"/>
      <c r="X642" s="14"/>
      <c r="Y642" s="17"/>
      <c r="Z642" s="17"/>
      <c r="AA642" s="17"/>
      <c r="AB642" s="17"/>
      <c r="AC642" s="14"/>
    </row>
    <row r="643" spans="1:29" x14ac:dyDescent="0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3"/>
      <c r="M643" s="15"/>
      <c r="N643" s="15"/>
      <c r="O643" s="15"/>
      <c r="P643" s="16"/>
      <c r="Q643" s="13"/>
      <c r="R643" s="17"/>
      <c r="S643" s="17"/>
      <c r="T643" s="13"/>
      <c r="U643" s="17"/>
      <c r="V643" s="17"/>
      <c r="W643" s="14"/>
      <c r="X643" s="14"/>
      <c r="Y643" s="17"/>
      <c r="Z643" s="17"/>
      <c r="AA643" s="17"/>
      <c r="AB643" s="17"/>
      <c r="AC643" s="14"/>
    </row>
    <row r="644" spans="1:29" x14ac:dyDescent="0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3"/>
      <c r="M644" s="15"/>
      <c r="N644" s="15"/>
      <c r="O644" s="15"/>
      <c r="P644" s="16"/>
      <c r="Q644" s="13"/>
      <c r="R644" s="17"/>
      <c r="S644" s="17"/>
      <c r="T644" s="13"/>
      <c r="U644" s="17"/>
      <c r="V644" s="17"/>
      <c r="W644" s="14"/>
      <c r="X644" s="14"/>
      <c r="Y644" s="17"/>
      <c r="Z644" s="17"/>
      <c r="AA644" s="17"/>
      <c r="AB644" s="17"/>
      <c r="AC644" s="14"/>
    </row>
    <row r="645" spans="1:29" x14ac:dyDescent="0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3"/>
      <c r="M645" s="15"/>
      <c r="N645" s="15"/>
      <c r="O645" s="15"/>
      <c r="P645" s="16"/>
      <c r="Q645" s="13"/>
      <c r="R645" s="17"/>
      <c r="S645" s="17"/>
      <c r="T645" s="13"/>
      <c r="U645" s="17"/>
      <c r="V645" s="17"/>
      <c r="W645" s="14"/>
      <c r="X645" s="14"/>
      <c r="Y645" s="17"/>
      <c r="Z645" s="17"/>
      <c r="AA645" s="17"/>
      <c r="AB645" s="17"/>
      <c r="AC645" s="14"/>
    </row>
    <row r="646" spans="1:29" x14ac:dyDescent="0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3"/>
      <c r="M646" s="15"/>
      <c r="N646" s="15"/>
      <c r="O646" s="15"/>
      <c r="P646" s="16"/>
      <c r="Q646" s="13"/>
      <c r="R646" s="17"/>
      <c r="S646" s="17"/>
      <c r="T646" s="13"/>
      <c r="U646" s="17"/>
      <c r="V646" s="17"/>
      <c r="W646" s="14"/>
      <c r="X646" s="14"/>
      <c r="Y646" s="17"/>
      <c r="Z646" s="17"/>
      <c r="AA646" s="17"/>
      <c r="AB646" s="17"/>
      <c r="AC646" s="14"/>
    </row>
    <row r="647" spans="1:29" x14ac:dyDescent="0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3"/>
      <c r="M647" s="15"/>
      <c r="N647" s="15"/>
      <c r="O647" s="15"/>
      <c r="P647" s="16"/>
      <c r="Q647" s="13"/>
      <c r="R647" s="17"/>
      <c r="S647" s="17"/>
      <c r="T647" s="13"/>
      <c r="U647" s="17"/>
      <c r="V647" s="17"/>
      <c r="W647" s="14"/>
      <c r="X647" s="14"/>
      <c r="Y647" s="17"/>
      <c r="Z647" s="17"/>
      <c r="AA647" s="17"/>
      <c r="AB647" s="17"/>
      <c r="AC647" s="14"/>
    </row>
    <row r="648" spans="1:29" x14ac:dyDescent="0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3"/>
      <c r="M648" s="15"/>
      <c r="N648" s="15"/>
      <c r="O648" s="15"/>
      <c r="P648" s="16"/>
      <c r="Q648" s="13"/>
      <c r="R648" s="17"/>
      <c r="S648" s="17"/>
      <c r="T648" s="13"/>
      <c r="U648" s="17"/>
      <c r="V648" s="17"/>
      <c r="W648" s="14"/>
      <c r="X648" s="14"/>
      <c r="Y648" s="17"/>
      <c r="Z648" s="17"/>
      <c r="AA648" s="17"/>
      <c r="AB648" s="17"/>
      <c r="AC648" s="14"/>
    </row>
    <row r="649" spans="1:29" x14ac:dyDescent="0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3"/>
      <c r="M649" s="15"/>
      <c r="N649" s="15"/>
      <c r="O649" s="15"/>
      <c r="P649" s="16"/>
      <c r="Q649" s="13"/>
      <c r="R649" s="17"/>
      <c r="S649" s="17"/>
      <c r="T649" s="13"/>
      <c r="U649" s="17"/>
      <c r="V649" s="17"/>
      <c r="W649" s="14"/>
      <c r="X649" s="14"/>
      <c r="Y649" s="17"/>
      <c r="Z649" s="17"/>
      <c r="AA649" s="17"/>
      <c r="AB649" s="17"/>
      <c r="AC649" s="14"/>
    </row>
    <row r="650" spans="1:29" x14ac:dyDescent="0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3"/>
      <c r="M650" s="15"/>
      <c r="N650" s="15"/>
      <c r="O650" s="15"/>
      <c r="P650" s="16"/>
      <c r="Q650" s="13"/>
      <c r="R650" s="17"/>
      <c r="S650" s="17"/>
      <c r="T650" s="13"/>
      <c r="U650" s="17"/>
      <c r="V650" s="17"/>
      <c r="W650" s="14"/>
      <c r="X650" s="14"/>
      <c r="Y650" s="17"/>
      <c r="Z650" s="17"/>
      <c r="AA650" s="17"/>
      <c r="AB650" s="17"/>
      <c r="AC650" s="14"/>
    </row>
    <row r="651" spans="1:29" x14ac:dyDescent="0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3"/>
      <c r="M651" s="15"/>
      <c r="N651" s="15"/>
      <c r="O651" s="15"/>
      <c r="P651" s="16"/>
      <c r="Q651" s="13"/>
      <c r="R651" s="17"/>
      <c r="S651" s="17"/>
      <c r="T651" s="13"/>
      <c r="U651" s="17"/>
      <c r="V651" s="17"/>
      <c r="W651" s="14"/>
      <c r="X651" s="14"/>
      <c r="Y651" s="17"/>
      <c r="Z651" s="17"/>
      <c r="AA651" s="17"/>
      <c r="AB651" s="17"/>
      <c r="AC651" s="14"/>
    </row>
    <row r="652" spans="1:29" x14ac:dyDescent="0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3"/>
      <c r="M652" s="15"/>
      <c r="N652" s="15"/>
      <c r="O652" s="15"/>
      <c r="P652" s="16"/>
      <c r="Q652" s="13"/>
      <c r="R652" s="17"/>
      <c r="S652" s="17"/>
      <c r="T652" s="13"/>
      <c r="U652" s="17"/>
      <c r="V652" s="17"/>
      <c r="W652" s="14"/>
      <c r="X652" s="14"/>
      <c r="Y652" s="17"/>
      <c r="Z652" s="17"/>
      <c r="AA652" s="17"/>
      <c r="AB652" s="17"/>
      <c r="AC652" s="14"/>
    </row>
    <row r="653" spans="1:29" x14ac:dyDescent="0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3"/>
      <c r="M653" s="15"/>
      <c r="N653" s="15"/>
      <c r="O653" s="15"/>
      <c r="P653" s="16"/>
      <c r="Q653" s="13"/>
      <c r="R653" s="17"/>
      <c r="S653" s="17"/>
      <c r="T653" s="13"/>
      <c r="U653" s="17"/>
      <c r="V653" s="17"/>
      <c r="W653" s="14"/>
      <c r="X653" s="14"/>
      <c r="Y653" s="17"/>
      <c r="Z653" s="17"/>
      <c r="AA653" s="17"/>
      <c r="AB653" s="17"/>
      <c r="AC653" s="14"/>
    </row>
    <row r="654" spans="1:29" x14ac:dyDescent="0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3"/>
      <c r="M654" s="15"/>
      <c r="N654" s="15"/>
      <c r="O654" s="15"/>
      <c r="P654" s="16"/>
      <c r="Q654" s="13"/>
      <c r="R654" s="17"/>
      <c r="S654" s="17"/>
      <c r="T654" s="13"/>
      <c r="U654" s="17"/>
      <c r="V654" s="17"/>
      <c r="W654" s="14"/>
      <c r="X654" s="14"/>
      <c r="Y654" s="17"/>
      <c r="Z654" s="17"/>
      <c r="AA654" s="17"/>
      <c r="AB654" s="17"/>
      <c r="AC654" s="14"/>
    </row>
    <row r="655" spans="1:29" x14ac:dyDescent="0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3"/>
      <c r="M655" s="15"/>
      <c r="N655" s="15"/>
      <c r="O655" s="15"/>
      <c r="P655" s="16"/>
      <c r="Q655" s="13"/>
      <c r="R655" s="17"/>
      <c r="S655" s="17"/>
      <c r="T655" s="13"/>
      <c r="U655" s="17"/>
      <c r="V655" s="17"/>
      <c r="W655" s="14"/>
      <c r="X655" s="14"/>
      <c r="Y655" s="17"/>
      <c r="Z655" s="17"/>
      <c r="AA655" s="17"/>
      <c r="AB655" s="17"/>
      <c r="AC655" s="14"/>
    </row>
    <row r="656" spans="1:29" x14ac:dyDescent="0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3"/>
      <c r="M656" s="15"/>
      <c r="N656" s="15"/>
      <c r="O656" s="15"/>
      <c r="P656" s="16"/>
      <c r="Q656" s="13"/>
      <c r="R656" s="17"/>
      <c r="S656" s="17"/>
      <c r="T656" s="13"/>
      <c r="U656" s="17"/>
      <c r="V656" s="17"/>
      <c r="W656" s="14"/>
      <c r="X656" s="14"/>
      <c r="Y656" s="17"/>
      <c r="Z656" s="17"/>
      <c r="AA656" s="17"/>
      <c r="AB656" s="17"/>
      <c r="AC656" s="14"/>
    </row>
    <row r="657" spans="1:29" x14ac:dyDescent="0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3"/>
      <c r="M657" s="15"/>
      <c r="N657" s="15"/>
      <c r="O657" s="15"/>
      <c r="P657" s="16"/>
      <c r="Q657" s="13"/>
      <c r="R657" s="17"/>
      <c r="S657" s="17"/>
      <c r="T657" s="13"/>
      <c r="U657" s="17"/>
      <c r="V657" s="17"/>
      <c r="W657" s="14"/>
      <c r="X657" s="14"/>
      <c r="Y657" s="17"/>
      <c r="Z657" s="17"/>
      <c r="AA657" s="17"/>
      <c r="AB657" s="17"/>
      <c r="AC657" s="14"/>
    </row>
    <row r="658" spans="1:29" x14ac:dyDescent="0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3"/>
      <c r="M658" s="15"/>
      <c r="N658" s="15"/>
      <c r="O658" s="15"/>
      <c r="P658" s="16"/>
      <c r="Q658" s="13"/>
      <c r="R658" s="17"/>
      <c r="S658" s="17"/>
      <c r="T658" s="13"/>
      <c r="U658" s="17"/>
      <c r="V658" s="17"/>
      <c r="W658" s="14"/>
      <c r="X658" s="14"/>
      <c r="Y658" s="17"/>
      <c r="Z658" s="17"/>
      <c r="AA658" s="17"/>
      <c r="AB658" s="17"/>
      <c r="AC658" s="14"/>
    </row>
    <row r="659" spans="1:29" x14ac:dyDescent="0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3"/>
      <c r="M659" s="15"/>
      <c r="N659" s="15"/>
      <c r="O659" s="15"/>
      <c r="P659" s="16"/>
      <c r="Q659" s="13"/>
      <c r="R659" s="17"/>
      <c r="S659" s="17"/>
      <c r="T659" s="13"/>
      <c r="U659" s="17"/>
      <c r="V659" s="17"/>
      <c r="W659" s="14"/>
      <c r="X659" s="14"/>
      <c r="Y659" s="17"/>
      <c r="Z659" s="17"/>
      <c r="AA659" s="17"/>
      <c r="AB659" s="17"/>
      <c r="AC659" s="14"/>
    </row>
    <row r="660" spans="1:29" x14ac:dyDescent="0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3"/>
      <c r="M660" s="15"/>
      <c r="N660" s="15"/>
      <c r="O660" s="15"/>
      <c r="P660" s="16"/>
      <c r="Q660" s="13"/>
      <c r="R660" s="17"/>
      <c r="S660" s="17"/>
      <c r="T660" s="13"/>
      <c r="U660" s="17"/>
      <c r="V660" s="17"/>
      <c r="W660" s="14"/>
      <c r="X660" s="14"/>
      <c r="Y660" s="17"/>
      <c r="Z660" s="17"/>
      <c r="AA660" s="17"/>
      <c r="AB660" s="17"/>
      <c r="AC660" s="14"/>
    </row>
    <row r="661" spans="1:29" x14ac:dyDescent="0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3"/>
      <c r="M661" s="15"/>
      <c r="N661" s="15"/>
      <c r="O661" s="15"/>
      <c r="P661" s="16"/>
      <c r="Q661" s="13"/>
      <c r="R661" s="17"/>
      <c r="S661" s="17"/>
      <c r="T661" s="13"/>
      <c r="U661" s="17"/>
      <c r="V661" s="17"/>
      <c r="W661" s="14"/>
      <c r="X661" s="14"/>
      <c r="Y661" s="17"/>
      <c r="Z661" s="17"/>
      <c r="AA661" s="17"/>
      <c r="AB661" s="17"/>
      <c r="AC661" s="14"/>
    </row>
    <row r="662" spans="1:29" x14ac:dyDescent="0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3"/>
      <c r="M662" s="15"/>
      <c r="N662" s="15"/>
      <c r="O662" s="15"/>
      <c r="P662" s="16"/>
      <c r="Q662" s="13"/>
      <c r="R662" s="17"/>
      <c r="S662" s="17"/>
      <c r="T662" s="13"/>
      <c r="U662" s="17"/>
      <c r="V662" s="17"/>
      <c r="W662" s="14"/>
      <c r="X662" s="14"/>
      <c r="Y662" s="17"/>
      <c r="Z662" s="17"/>
      <c r="AA662" s="17"/>
      <c r="AB662" s="17"/>
      <c r="AC662" s="14"/>
    </row>
    <row r="663" spans="1:29" x14ac:dyDescent="0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3"/>
      <c r="M663" s="15"/>
      <c r="N663" s="15"/>
      <c r="O663" s="15"/>
      <c r="P663" s="16"/>
      <c r="Q663" s="13"/>
      <c r="R663" s="17"/>
      <c r="S663" s="17"/>
      <c r="T663" s="13"/>
      <c r="U663" s="17"/>
      <c r="V663" s="17"/>
      <c r="W663" s="14"/>
      <c r="X663" s="14"/>
      <c r="Y663" s="17"/>
      <c r="Z663" s="17"/>
      <c r="AA663" s="17"/>
      <c r="AB663" s="17"/>
      <c r="AC663" s="14"/>
    </row>
    <row r="664" spans="1:29" x14ac:dyDescent="0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3"/>
      <c r="M664" s="15"/>
      <c r="N664" s="15"/>
      <c r="O664" s="15"/>
      <c r="P664" s="16"/>
      <c r="Q664" s="13"/>
      <c r="R664" s="17"/>
      <c r="S664" s="17"/>
      <c r="T664" s="13"/>
      <c r="U664" s="17"/>
      <c r="V664" s="17"/>
      <c r="W664" s="14"/>
      <c r="X664" s="14"/>
      <c r="Y664" s="17"/>
      <c r="Z664" s="17"/>
      <c r="AA664" s="17"/>
      <c r="AB664" s="17"/>
      <c r="AC664" s="14"/>
    </row>
    <row r="665" spans="1:29" x14ac:dyDescent="0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3"/>
      <c r="M665" s="15"/>
      <c r="N665" s="15"/>
      <c r="O665" s="15"/>
      <c r="P665" s="16"/>
      <c r="Q665" s="13"/>
      <c r="R665" s="17"/>
      <c r="S665" s="17"/>
      <c r="T665" s="13"/>
      <c r="U665" s="17"/>
      <c r="V665" s="17"/>
      <c r="W665" s="14"/>
      <c r="X665" s="14"/>
      <c r="Y665" s="17"/>
      <c r="Z665" s="17"/>
      <c r="AA665" s="17"/>
      <c r="AB665" s="17"/>
      <c r="AC665" s="14"/>
    </row>
    <row r="666" spans="1:29" x14ac:dyDescent="0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3"/>
      <c r="M666" s="15"/>
      <c r="N666" s="15"/>
      <c r="O666" s="15"/>
      <c r="P666" s="16"/>
      <c r="Q666" s="13"/>
      <c r="R666" s="17"/>
      <c r="S666" s="17"/>
      <c r="T666" s="13"/>
      <c r="U666" s="17"/>
      <c r="V666" s="17"/>
      <c r="W666" s="14"/>
      <c r="X666" s="14"/>
      <c r="Y666" s="17"/>
      <c r="Z666" s="17"/>
      <c r="AA666" s="17"/>
      <c r="AB666" s="17"/>
      <c r="AC666" s="14"/>
    </row>
    <row r="667" spans="1:29" x14ac:dyDescent="0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3"/>
      <c r="M667" s="15"/>
      <c r="N667" s="15"/>
      <c r="O667" s="15"/>
      <c r="P667" s="16"/>
      <c r="Q667" s="13"/>
      <c r="R667" s="17"/>
      <c r="S667" s="17"/>
      <c r="T667" s="13"/>
      <c r="U667" s="17"/>
      <c r="V667" s="17"/>
      <c r="W667" s="14"/>
      <c r="X667" s="14"/>
      <c r="Y667" s="17"/>
      <c r="Z667" s="17"/>
      <c r="AA667" s="17"/>
      <c r="AB667" s="17"/>
      <c r="AC667" s="14"/>
    </row>
    <row r="668" spans="1:29" x14ac:dyDescent="0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3"/>
      <c r="M668" s="15"/>
      <c r="N668" s="15"/>
      <c r="O668" s="15"/>
      <c r="P668" s="16"/>
      <c r="Q668" s="13"/>
      <c r="R668" s="17"/>
      <c r="S668" s="17"/>
      <c r="T668" s="13"/>
      <c r="U668" s="17"/>
      <c r="V668" s="17"/>
      <c r="W668" s="14"/>
      <c r="X668" s="14"/>
      <c r="Y668" s="17"/>
      <c r="Z668" s="17"/>
      <c r="AA668" s="17"/>
      <c r="AB668" s="17"/>
      <c r="AC668" s="14"/>
    </row>
    <row r="669" spans="1:29" x14ac:dyDescent="0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3"/>
      <c r="M669" s="15"/>
      <c r="N669" s="15"/>
      <c r="O669" s="15"/>
      <c r="P669" s="16"/>
      <c r="Q669" s="13"/>
      <c r="R669" s="17"/>
      <c r="S669" s="17"/>
      <c r="T669" s="13"/>
      <c r="U669" s="17"/>
      <c r="V669" s="17"/>
      <c r="W669" s="14"/>
      <c r="X669" s="14"/>
      <c r="Y669" s="17"/>
      <c r="Z669" s="17"/>
      <c r="AA669" s="17"/>
      <c r="AB669" s="17"/>
      <c r="AC669" s="14"/>
    </row>
    <row r="670" spans="1:29" x14ac:dyDescent="0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3"/>
      <c r="M670" s="15"/>
      <c r="N670" s="15"/>
      <c r="O670" s="15"/>
      <c r="P670" s="16"/>
      <c r="Q670" s="13"/>
      <c r="R670" s="17"/>
      <c r="S670" s="17"/>
      <c r="T670" s="13"/>
      <c r="U670" s="17"/>
      <c r="V670" s="17"/>
      <c r="W670" s="14"/>
      <c r="X670" s="14"/>
      <c r="Y670" s="17"/>
      <c r="Z670" s="17"/>
      <c r="AA670" s="17"/>
      <c r="AB670" s="17"/>
      <c r="AC670" s="14"/>
    </row>
    <row r="671" spans="1:29" x14ac:dyDescent="0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3"/>
      <c r="M671" s="15"/>
      <c r="N671" s="15"/>
      <c r="O671" s="15"/>
      <c r="P671" s="16"/>
      <c r="Q671" s="13"/>
      <c r="R671" s="17"/>
      <c r="S671" s="17"/>
      <c r="T671" s="13"/>
      <c r="U671" s="17"/>
      <c r="V671" s="17"/>
      <c r="W671" s="14"/>
      <c r="X671" s="14"/>
      <c r="Y671" s="17"/>
      <c r="Z671" s="17"/>
      <c r="AA671" s="17"/>
      <c r="AB671" s="17"/>
      <c r="AC671" s="14"/>
    </row>
    <row r="672" spans="1:29" x14ac:dyDescent="0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3"/>
      <c r="M672" s="15"/>
      <c r="N672" s="15"/>
      <c r="O672" s="15"/>
      <c r="P672" s="16"/>
      <c r="Q672" s="13"/>
      <c r="R672" s="17"/>
      <c r="S672" s="17"/>
      <c r="T672" s="13"/>
      <c r="U672" s="17"/>
      <c r="V672" s="17"/>
      <c r="W672" s="14"/>
      <c r="X672" s="14"/>
      <c r="Y672" s="17"/>
      <c r="Z672" s="17"/>
      <c r="AA672" s="17"/>
      <c r="AB672" s="17"/>
      <c r="AC672" s="14"/>
    </row>
    <row r="673" spans="1:29" x14ac:dyDescent="0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3"/>
      <c r="M673" s="15"/>
      <c r="N673" s="15"/>
      <c r="O673" s="15"/>
      <c r="P673" s="16"/>
      <c r="Q673" s="13"/>
      <c r="R673" s="17"/>
      <c r="S673" s="17"/>
      <c r="T673" s="13"/>
      <c r="U673" s="17"/>
      <c r="V673" s="17"/>
      <c r="W673" s="14"/>
      <c r="X673" s="14"/>
      <c r="Y673" s="17"/>
      <c r="Z673" s="17"/>
      <c r="AA673" s="17"/>
      <c r="AB673" s="17"/>
      <c r="AC673" s="14"/>
    </row>
    <row r="674" spans="1:29" x14ac:dyDescent="0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3"/>
      <c r="M674" s="15"/>
      <c r="N674" s="15"/>
      <c r="O674" s="15"/>
      <c r="P674" s="16"/>
      <c r="Q674" s="13"/>
      <c r="R674" s="17"/>
      <c r="S674" s="17"/>
      <c r="T674" s="13"/>
      <c r="U674" s="17"/>
      <c r="V674" s="17"/>
      <c r="W674" s="14"/>
      <c r="X674" s="14"/>
      <c r="Y674" s="17"/>
      <c r="Z674" s="17"/>
      <c r="AA674" s="17"/>
      <c r="AB674" s="17"/>
      <c r="AC674" s="14"/>
    </row>
    <row r="675" spans="1:29" x14ac:dyDescent="0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3"/>
      <c r="M675" s="15"/>
      <c r="N675" s="15"/>
      <c r="O675" s="15"/>
      <c r="P675" s="16"/>
      <c r="Q675" s="13"/>
      <c r="R675" s="17"/>
      <c r="S675" s="17"/>
      <c r="T675" s="13"/>
      <c r="U675" s="17"/>
      <c r="V675" s="17"/>
      <c r="W675" s="14"/>
      <c r="X675" s="14"/>
      <c r="Y675" s="17"/>
      <c r="Z675" s="17"/>
      <c r="AA675" s="17"/>
      <c r="AB675" s="17"/>
      <c r="AC675" s="14"/>
    </row>
    <row r="676" spans="1:29" x14ac:dyDescent="0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3"/>
      <c r="M676" s="15"/>
      <c r="N676" s="15"/>
      <c r="O676" s="15"/>
      <c r="P676" s="16"/>
      <c r="Q676" s="13"/>
      <c r="R676" s="17"/>
      <c r="S676" s="17"/>
      <c r="T676" s="13"/>
      <c r="U676" s="17"/>
      <c r="V676" s="17"/>
      <c r="W676" s="14"/>
      <c r="X676" s="14"/>
      <c r="Y676" s="17"/>
      <c r="Z676" s="17"/>
      <c r="AA676" s="17"/>
      <c r="AB676" s="17"/>
      <c r="AC676" s="14"/>
    </row>
    <row r="677" spans="1:29" x14ac:dyDescent="0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3"/>
      <c r="M677" s="15"/>
      <c r="N677" s="15"/>
      <c r="O677" s="15"/>
      <c r="P677" s="16"/>
      <c r="Q677" s="13"/>
      <c r="R677" s="17"/>
      <c r="S677" s="17"/>
      <c r="T677" s="13"/>
      <c r="U677" s="17"/>
      <c r="V677" s="17"/>
      <c r="W677" s="14"/>
      <c r="X677" s="14"/>
      <c r="Y677" s="17"/>
      <c r="Z677" s="17"/>
      <c r="AA677" s="17"/>
      <c r="AB677" s="17"/>
      <c r="AC677" s="14"/>
    </row>
    <row r="678" spans="1:29" x14ac:dyDescent="0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3"/>
      <c r="M678" s="15"/>
      <c r="N678" s="15"/>
      <c r="O678" s="15"/>
      <c r="P678" s="16"/>
      <c r="Q678" s="13"/>
      <c r="R678" s="17"/>
      <c r="S678" s="17"/>
      <c r="T678" s="13"/>
      <c r="U678" s="17"/>
      <c r="V678" s="17"/>
      <c r="W678" s="14"/>
      <c r="X678" s="14"/>
      <c r="Y678" s="17"/>
      <c r="Z678" s="17"/>
      <c r="AA678" s="17"/>
      <c r="AB678" s="17"/>
      <c r="AC678" s="14"/>
    </row>
    <row r="679" spans="1:29" x14ac:dyDescent="0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3"/>
      <c r="M679" s="15"/>
      <c r="N679" s="15"/>
      <c r="O679" s="15"/>
      <c r="P679" s="16"/>
      <c r="Q679" s="13"/>
      <c r="R679" s="17"/>
      <c r="S679" s="17"/>
      <c r="T679" s="13"/>
      <c r="U679" s="17"/>
      <c r="V679" s="17"/>
      <c r="W679" s="14"/>
      <c r="X679" s="14"/>
      <c r="Y679" s="17"/>
      <c r="Z679" s="17"/>
      <c r="AA679" s="17"/>
      <c r="AB679" s="17"/>
      <c r="AC679" s="14"/>
    </row>
    <row r="680" spans="1:29" x14ac:dyDescent="0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3"/>
      <c r="M680" s="15"/>
      <c r="N680" s="15"/>
      <c r="O680" s="15"/>
      <c r="P680" s="16"/>
      <c r="Q680" s="13"/>
      <c r="R680" s="17"/>
      <c r="S680" s="17"/>
      <c r="T680" s="13"/>
      <c r="U680" s="17"/>
      <c r="V680" s="17"/>
      <c r="W680" s="14"/>
      <c r="X680" s="14"/>
      <c r="Y680" s="17"/>
      <c r="Z680" s="17"/>
      <c r="AA680" s="17"/>
      <c r="AB680" s="17"/>
      <c r="AC680" s="14"/>
    </row>
    <row r="681" spans="1:29" x14ac:dyDescent="0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3"/>
      <c r="M681" s="15"/>
      <c r="N681" s="15"/>
      <c r="O681" s="15"/>
      <c r="P681" s="16"/>
      <c r="Q681" s="13"/>
      <c r="R681" s="17"/>
      <c r="S681" s="17"/>
      <c r="T681" s="13"/>
      <c r="U681" s="17"/>
      <c r="V681" s="17"/>
      <c r="W681" s="14"/>
      <c r="X681" s="14"/>
      <c r="Y681" s="17"/>
      <c r="Z681" s="17"/>
      <c r="AA681" s="17"/>
      <c r="AB681" s="17"/>
      <c r="AC681" s="14"/>
    </row>
    <row r="682" spans="1:29" x14ac:dyDescent="0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3"/>
      <c r="M682" s="15"/>
      <c r="N682" s="15"/>
      <c r="O682" s="15"/>
      <c r="P682" s="16"/>
      <c r="Q682" s="13"/>
      <c r="R682" s="17"/>
      <c r="S682" s="17"/>
      <c r="T682" s="13"/>
      <c r="U682" s="17"/>
      <c r="V682" s="17"/>
      <c r="W682" s="14"/>
      <c r="X682" s="14"/>
      <c r="Y682" s="17"/>
      <c r="Z682" s="17"/>
      <c r="AA682" s="17"/>
      <c r="AB682" s="17"/>
      <c r="AC682" s="14"/>
    </row>
    <row r="683" spans="1:29" x14ac:dyDescent="0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3"/>
      <c r="M683" s="15"/>
      <c r="N683" s="15"/>
      <c r="O683" s="15"/>
      <c r="P683" s="16"/>
      <c r="Q683" s="13"/>
      <c r="R683" s="17"/>
      <c r="S683" s="17"/>
      <c r="T683" s="13"/>
      <c r="U683" s="17"/>
      <c r="V683" s="17"/>
      <c r="W683" s="14"/>
      <c r="X683" s="14"/>
      <c r="Y683" s="17"/>
      <c r="Z683" s="17"/>
      <c r="AA683" s="17"/>
      <c r="AB683" s="17"/>
      <c r="AC683" s="14"/>
    </row>
    <row r="684" spans="1:29" x14ac:dyDescent="0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3"/>
      <c r="M684" s="15"/>
      <c r="N684" s="15"/>
      <c r="O684" s="15"/>
      <c r="P684" s="16"/>
      <c r="Q684" s="13"/>
      <c r="R684" s="17"/>
      <c r="S684" s="17"/>
      <c r="T684" s="13"/>
      <c r="U684" s="17"/>
      <c r="V684" s="17"/>
      <c r="W684" s="14"/>
      <c r="X684" s="14"/>
      <c r="Y684" s="17"/>
      <c r="Z684" s="17"/>
      <c r="AA684" s="17"/>
      <c r="AB684" s="17"/>
      <c r="AC684" s="14"/>
    </row>
    <row r="685" spans="1:29" x14ac:dyDescent="0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3"/>
      <c r="M685" s="15"/>
      <c r="N685" s="15"/>
      <c r="O685" s="15"/>
      <c r="P685" s="16"/>
      <c r="Q685" s="13"/>
      <c r="R685" s="17"/>
      <c r="S685" s="17"/>
      <c r="T685" s="13"/>
      <c r="U685" s="17"/>
      <c r="V685" s="17"/>
      <c r="W685" s="14"/>
      <c r="X685" s="14"/>
      <c r="Y685" s="17"/>
      <c r="Z685" s="17"/>
      <c r="AA685" s="17"/>
      <c r="AB685" s="17"/>
      <c r="AC685" s="14"/>
    </row>
    <row r="686" spans="1:29" x14ac:dyDescent="0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3"/>
      <c r="M686" s="15"/>
      <c r="N686" s="15"/>
      <c r="O686" s="15"/>
      <c r="P686" s="16"/>
      <c r="Q686" s="13"/>
      <c r="R686" s="17"/>
      <c r="S686" s="17"/>
      <c r="T686" s="13"/>
      <c r="U686" s="17"/>
      <c r="V686" s="17"/>
      <c r="W686" s="14"/>
      <c r="X686" s="14"/>
      <c r="Y686" s="17"/>
      <c r="Z686" s="17"/>
      <c r="AA686" s="17"/>
      <c r="AB686" s="17"/>
      <c r="AC686" s="14"/>
    </row>
    <row r="687" spans="1:29" x14ac:dyDescent="0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3"/>
      <c r="M687" s="15"/>
      <c r="N687" s="15"/>
      <c r="O687" s="15"/>
      <c r="P687" s="16"/>
      <c r="Q687" s="13"/>
      <c r="R687" s="17"/>
      <c r="S687" s="17"/>
      <c r="T687" s="13"/>
      <c r="U687" s="17"/>
      <c r="V687" s="17"/>
      <c r="W687" s="14"/>
      <c r="X687" s="14"/>
      <c r="Y687" s="17"/>
      <c r="Z687" s="17"/>
      <c r="AA687" s="17"/>
      <c r="AB687" s="17"/>
      <c r="AC687" s="14"/>
    </row>
    <row r="688" spans="1:29" x14ac:dyDescent="0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3"/>
      <c r="M688" s="15"/>
      <c r="N688" s="15"/>
      <c r="O688" s="15"/>
      <c r="P688" s="16"/>
      <c r="Q688" s="13"/>
      <c r="R688" s="17"/>
      <c r="S688" s="17"/>
      <c r="T688" s="13"/>
      <c r="U688" s="17"/>
      <c r="V688" s="17"/>
      <c r="W688" s="14"/>
      <c r="X688" s="14"/>
      <c r="Y688" s="17"/>
      <c r="Z688" s="17"/>
      <c r="AA688" s="17"/>
      <c r="AB688" s="17"/>
      <c r="AC688" s="14"/>
    </row>
    <row r="689" spans="1:29" x14ac:dyDescent="0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3"/>
      <c r="M689" s="15"/>
      <c r="N689" s="15"/>
      <c r="O689" s="15"/>
      <c r="P689" s="16"/>
      <c r="Q689" s="13"/>
      <c r="R689" s="17"/>
      <c r="S689" s="17"/>
      <c r="T689" s="13"/>
      <c r="U689" s="17"/>
      <c r="V689" s="17"/>
      <c r="W689" s="14"/>
      <c r="X689" s="14"/>
      <c r="Y689" s="17"/>
      <c r="Z689" s="17"/>
      <c r="AA689" s="17"/>
      <c r="AB689" s="17"/>
      <c r="AC689" s="14"/>
    </row>
    <row r="690" spans="1:29" x14ac:dyDescent="0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3"/>
      <c r="M690" s="15"/>
      <c r="N690" s="15"/>
      <c r="O690" s="15"/>
      <c r="P690" s="16"/>
      <c r="Q690" s="13"/>
      <c r="R690" s="17"/>
      <c r="S690" s="17"/>
      <c r="T690" s="13"/>
      <c r="U690" s="17"/>
      <c r="V690" s="17"/>
      <c r="W690" s="14"/>
      <c r="X690" s="14"/>
      <c r="Y690" s="17"/>
      <c r="Z690" s="17"/>
      <c r="AA690" s="17"/>
      <c r="AB690" s="17"/>
      <c r="AC690" s="14"/>
    </row>
    <row r="691" spans="1:29" x14ac:dyDescent="0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3"/>
      <c r="M691" s="15"/>
      <c r="N691" s="15"/>
      <c r="O691" s="15"/>
      <c r="P691" s="16"/>
      <c r="Q691" s="13"/>
      <c r="R691" s="17"/>
      <c r="S691" s="17"/>
      <c r="T691" s="13"/>
      <c r="U691" s="17"/>
      <c r="V691" s="17"/>
      <c r="W691" s="14"/>
      <c r="X691" s="14"/>
      <c r="Y691" s="17"/>
      <c r="Z691" s="17"/>
      <c r="AA691" s="17"/>
      <c r="AB691" s="17"/>
      <c r="AC691" s="14"/>
    </row>
    <row r="692" spans="1:29" x14ac:dyDescent="0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3"/>
      <c r="M692" s="15"/>
      <c r="N692" s="15"/>
      <c r="O692" s="15"/>
      <c r="P692" s="16"/>
      <c r="Q692" s="13"/>
      <c r="R692" s="17"/>
      <c r="S692" s="17"/>
      <c r="T692" s="13"/>
      <c r="U692" s="17"/>
      <c r="V692" s="17"/>
      <c r="W692" s="14"/>
      <c r="X692" s="14"/>
      <c r="Y692" s="17"/>
      <c r="Z692" s="17"/>
      <c r="AA692" s="17"/>
      <c r="AB692" s="17"/>
      <c r="AC692" s="14"/>
    </row>
    <row r="693" spans="1:29" x14ac:dyDescent="0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3"/>
      <c r="M693" s="15"/>
      <c r="N693" s="15"/>
      <c r="O693" s="15"/>
      <c r="P693" s="16"/>
      <c r="Q693" s="13"/>
      <c r="R693" s="17"/>
      <c r="S693" s="17"/>
      <c r="T693" s="13"/>
      <c r="U693" s="17"/>
      <c r="V693" s="17"/>
      <c r="W693" s="14"/>
      <c r="X693" s="14"/>
      <c r="Y693" s="17"/>
      <c r="Z693" s="17"/>
      <c r="AA693" s="17"/>
      <c r="AB693" s="17"/>
      <c r="AC693" s="14"/>
    </row>
    <row r="694" spans="1:29" x14ac:dyDescent="0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3"/>
      <c r="M694" s="15"/>
      <c r="N694" s="15"/>
      <c r="O694" s="15"/>
      <c r="P694" s="16"/>
      <c r="Q694" s="13"/>
      <c r="R694" s="17"/>
      <c r="S694" s="17"/>
      <c r="T694" s="13"/>
      <c r="U694" s="17"/>
      <c r="V694" s="17"/>
      <c r="W694" s="14"/>
      <c r="X694" s="14"/>
      <c r="Y694" s="17"/>
      <c r="Z694" s="17"/>
      <c r="AA694" s="17"/>
      <c r="AB694" s="17"/>
      <c r="AC694" s="14"/>
    </row>
    <row r="695" spans="1:29" x14ac:dyDescent="0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3"/>
      <c r="M695" s="15"/>
      <c r="N695" s="15"/>
      <c r="O695" s="15"/>
      <c r="P695" s="16"/>
      <c r="Q695" s="13"/>
      <c r="R695" s="17"/>
      <c r="S695" s="17"/>
      <c r="T695" s="13"/>
      <c r="U695" s="17"/>
      <c r="V695" s="17"/>
      <c r="W695" s="14"/>
      <c r="X695" s="14"/>
      <c r="Y695" s="17"/>
      <c r="Z695" s="17"/>
      <c r="AA695" s="17"/>
      <c r="AB695" s="17"/>
      <c r="AC695" s="14"/>
    </row>
    <row r="696" spans="1:29" x14ac:dyDescent="0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3"/>
      <c r="M696" s="15"/>
      <c r="N696" s="15"/>
      <c r="O696" s="15"/>
      <c r="P696" s="16"/>
      <c r="Q696" s="13"/>
      <c r="R696" s="17"/>
      <c r="S696" s="17"/>
      <c r="T696" s="13"/>
      <c r="U696" s="17"/>
      <c r="V696" s="17"/>
      <c r="W696" s="14"/>
      <c r="X696" s="14"/>
      <c r="Y696" s="17"/>
      <c r="Z696" s="17"/>
      <c r="AA696" s="17"/>
      <c r="AB696" s="17"/>
      <c r="AC696" s="14"/>
    </row>
    <row r="697" spans="1:29" x14ac:dyDescent="0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3"/>
      <c r="M697" s="15"/>
      <c r="N697" s="15"/>
      <c r="O697" s="15"/>
      <c r="P697" s="16"/>
      <c r="Q697" s="13"/>
      <c r="R697" s="17"/>
      <c r="S697" s="17"/>
      <c r="T697" s="13"/>
      <c r="U697" s="17"/>
      <c r="V697" s="17"/>
      <c r="W697" s="14"/>
      <c r="X697" s="14"/>
      <c r="Y697" s="17"/>
      <c r="Z697" s="17"/>
      <c r="AA697" s="17"/>
      <c r="AB697" s="17"/>
      <c r="AC697" s="14"/>
    </row>
    <row r="698" spans="1:29" x14ac:dyDescent="0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3"/>
      <c r="M698" s="15"/>
      <c r="N698" s="15"/>
      <c r="O698" s="15"/>
      <c r="P698" s="16"/>
      <c r="Q698" s="13"/>
      <c r="R698" s="17"/>
      <c r="S698" s="17"/>
      <c r="T698" s="13"/>
      <c r="U698" s="17"/>
      <c r="V698" s="17"/>
      <c r="W698" s="14"/>
      <c r="X698" s="14"/>
      <c r="Y698" s="17"/>
      <c r="Z698" s="17"/>
      <c r="AA698" s="17"/>
      <c r="AB698" s="17"/>
      <c r="AC698" s="14"/>
    </row>
    <row r="699" spans="1:29" x14ac:dyDescent="0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3"/>
      <c r="M699" s="15"/>
      <c r="N699" s="15"/>
      <c r="O699" s="15"/>
      <c r="P699" s="16"/>
      <c r="Q699" s="13"/>
      <c r="R699" s="17"/>
      <c r="S699" s="17"/>
      <c r="T699" s="13"/>
      <c r="U699" s="17"/>
      <c r="V699" s="17"/>
      <c r="W699" s="14"/>
      <c r="X699" s="14"/>
      <c r="Y699" s="17"/>
      <c r="Z699" s="17"/>
      <c r="AA699" s="17"/>
      <c r="AB699" s="17"/>
      <c r="AC699" s="14"/>
    </row>
    <row r="700" spans="1:29" x14ac:dyDescent="0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3"/>
      <c r="M700" s="15"/>
      <c r="N700" s="15"/>
      <c r="O700" s="15"/>
      <c r="P700" s="16"/>
      <c r="Q700" s="13"/>
      <c r="R700" s="17"/>
      <c r="S700" s="17"/>
      <c r="T700" s="13"/>
      <c r="U700" s="17"/>
      <c r="V700" s="17"/>
      <c r="W700" s="14"/>
      <c r="X700" s="14"/>
      <c r="Y700" s="17"/>
      <c r="Z700" s="17"/>
      <c r="AA700" s="17"/>
      <c r="AB700" s="17"/>
      <c r="AC700" s="14"/>
    </row>
    <row r="701" spans="1:29" x14ac:dyDescent="0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3"/>
      <c r="M701" s="15"/>
      <c r="N701" s="15"/>
      <c r="O701" s="15"/>
      <c r="P701" s="16"/>
      <c r="Q701" s="13"/>
      <c r="R701" s="17"/>
      <c r="S701" s="17"/>
      <c r="T701" s="13"/>
      <c r="U701" s="17"/>
      <c r="V701" s="17"/>
      <c r="W701" s="14"/>
      <c r="X701" s="14"/>
      <c r="Y701" s="17"/>
      <c r="Z701" s="17"/>
      <c r="AA701" s="17"/>
      <c r="AB701" s="17"/>
      <c r="AC701" s="14"/>
    </row>
    <row r="702" spans="1:29" x14ac:dyDescent="0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3"/>
      <c r="M702" s="15"/>
      <c r="N702" s="15"/>
      <c r="O702" s="15"/>
      <c r="P702" s="16"/>
      <c r="Q702" s="13"/>
      <c r="R702" s="17"/>
      <c r="S702" s="17"/>
      <c r="T702" s="13"/>
      <c r="U702" s="17"/>
      <c r="V702" s="17"/>
      <c r="W702" s="14"/>
      <c r="X702" s="14"/>
      <c r="Y702" s="17"/>
      <c r="Z702" s="17"/>
      <c r="AA702" s="17"/>
      <c r="AB702" s="17"/>
      <c r="AC702" s="14"/>
    </row>
    <row r="703" spans="1:29" x14ac:dyDescent="0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3"/>
      <c r="M703" s="15"/>
      <c r="N703" s="15"/>
      <c r="O703" s="15"/>
      <c r="P703" s="16"/>
      <c r="Q703" s="13"/>
      <c r="R703" s="17"/>
      <c r="S703" s="17"/>
      <c r="T703" s="13"/>
      <c r="U703" s="17"/>
      <c r="V703" s="17"/>
      <c r="W703" s="14"/>
      <c r="X703" s="14"/>
      <c r="Y703" s="17"/>
      <c r="Z703" s="17"/>
      <c r="AA703" s="17"/>
      <c r="AB703" s="17"/>
      <c r="AC703" s="14"/>
    </row>
    <row r="704" spans="1:29" x14ac:dyDescent="0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3"/>
      <c r="M704" s="15"/>
      <c r="N704" s="15"/>
      <c r="O704" s="15"/>
      <c r="P704" s="16"/>
      <c r="Q704" s="13"/>
      <c r="R704" s="17"/>
      <c r="S704" s="17"/>
      <c r="T704" s="13"/>
      <c r="U704" s="17"/>
      <c r="V704" s="17"/>
      <c r="W704" s="14"/>
      <c r="X704" s="14"/>
      <c r="Y704" s="17"/>
      <c r="Z704" s="17"/>
      <c r="AA704" s="17"/>
      <c r="AB704" s="17"/>
      <c r="AC704" s="14"/>
    </row>
    <row r="705" spans="1:29" x14ac:dyDescent="0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3"/>
      <c r="M705" s="15"/>
      <c r="N705" s="15"/>
      <c r="O705" s="15"/>
      <c r="P705" s="16"/>
      <c r="Q705" s="13"/>
      <c r="R705" s="17"/>
      <c r="S705" s="17"/>
      <c r="T705" s="13"/>
      <c r="U705" s="17"/>
      <c r="V705" s="17"/>
      <c r="W705" s="14"/>
      <c r="X705" s="14"/>
      <c r="Y705" s="17"/>
      <c r="Z705" s="17"/>
      <c r="AA705" s="17"/>
      <c r="AB705" s="17"/>
      <c r="AC705" s="14"/>
    </row>
    <row r="706" spans="1:29" x14ac:dyDescent="0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3"/>
      <c r="M706" s="15"/>
      <c r="N706" s="15"/>
      <c r="O706" s="15"/>
      <c r="P706" s="16"/>
      <c r="Q706" s="13"/>
      <c r="R706" s="17"/>
      <c r="S706" s="17"/>
      <c r="T706" s="13"/>
      <c r="U706" s="17"/>
      <c r="V706" s="17"/>
      <c r="W706" s="14"/>
      <c r="X706" s="14"/>
      <c r="Y706" s="17"/>
      <c r="Z706" s="17"/>
      <c r="AA706" s="17"/>
      <c r="AB706" s="17"/>
      <c r="AC706" s="14"/>
    </row>
    <row r="707" spans="1:29" x14ac:dyDescent="0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3"/>
      <c r="M707" s="15"/>
      <c r="N707" s="15"/>
      <c r="O707" s="15"/>
      <c r="P707" s="16"/>
      <c r="Q707" s="13"/>
      <c r="R707" s="17"/>
      <c r="S707" s="17"/>
      <c r="T707" s="13"/>
      <c r="U707" s="17"/>
      <c r="V707" s="17"/>
      <c r="W707" s="14"/>
      <c r="X707" s="14"/>
      <c r="Y707" s="17"/>
      <c r="Z707" s="17"/>
      <c r="AA707" s="17"/>
      <c r="AB707" s="17"/>
      <c r="AC707" s="14"/>
    </row>
    <row r="708" spans="1:29" x14ac:dyDescent="0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3"/>
      <c r="M708" s="15"/>
      <c r="N708" s="15"/>
      <c r="O708" s="15"/>
      <c r="P708" s="16"/>
      <c r="Q708" s="13"/>
      <c r="R708" s="17"/>
      <c r="S708" s="17"/>
      <c r="T708" s="13"/>
      <c r="U708" s="17"/>
      <c r="V708" s="17"/>
      <c r="W708" s="14"/>
      <c r="X708" s="14"/>
      <c r="Y708" s="17"/>
      <c r="Z708" s="17"/>
      <c r="AA708" s="17"/>
      <c r="AB708" s="17"/>
      <c r="AC708" s="14"/>
    </row>
    <row r="709" spans="1:29" x14ac:dyDescent="0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3"/>
      <c r="M709" s="15"/>
      <c r="N709" s="15"/>
      <c r="O709" s="15"/>
      <c r="P709" s="16"/>
      <c r="Q709" s="13"/>
      <c r="R709" s="17"/>
      <c r="S709" s="17"/>
      <c r="T709" s="13"/>
      <c r="U709" s="17"/>
      <c r="V709" s="17"/>
      <c r="W709" s="14"/>
      <c r="X709" s="14"/>
      <c r="Y709" s="17"/>
      <c r="Z709" s="17"/>
      <c r="AA709" s="17"/>
      <c r="AB709" s="17"/>
      <c r="AC709" s="14"/>
    </row>
    <row r="710" spans="1:29" x14ac:dyDescent="0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3"/>
      <c r="M710" s="15"/>
      <c r="N710" s="15"/>
      <c r="O710" s="15"/>
      <c r="P710" s="16"/>
      <c r="Q710" s="13"/>
      <c r="R710" s="17"/>
      <c r="S710" s="17"/>
      <c r="T710" s="13"/>
      <c r="U710" s="17"/>
      <c r="V710" s="17"/>
      <c r="W710" s="14"/>
      <c r="X710" s="14"/>
      <c r="Y710" s="17"/>
      <c r="Z710" s="17"/>
      <c r="AA710" s="17"/>
      <c r="AB710" s="17"/>
      <c r="AC710" s="14"/>
    </row>
    <row r="711" spans="1:29" x14ac:dyDescent="0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3"/>
      <c r="M711" s="15"/>
      <c r="N711" s="15"/>
      <c r="O711" s="15"/>
      <c r="P711" s="16"/>
      <c r="Q711" s="13"/>
      <c r="R711" s="17"/>
      <c r="S711" s="17"/>
      <c r="T711" s="13"/>
      <c r="U711" s="17"/>
      <c r="V711" s="17"/>
      <c r="W711" s="14"/>
      <c r="X711" s="14"/>
      <c r="Y711" s="17"/>
      <c r="Z711" s="17"/>
      <c r="AA711" s="17"/>
      <c r="AB711" s="17"/>
      <c r="AC711" s="14"/>
    </row>
    <row r="712" spans="1:29" x14ac:dyDescent="0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3"/>
      <c r="M712" s="15"/>
      <c r="N712" s="15"/>
      <c r="O712" s="15"/>
      <c r="P712" s="16"/>
      <c r="Q712" s="13"/>
      <c r="R712" s="17"/>
      <c r="S712" s="17"/>
      <c r="T712" s="13"/>
      <c r="U712" s="17"/>
      <c r="V712" s="17"/>
      <c r="W712" s="14"/>
      <c r="X712" s="14"/>
      <c r="Y712" s="17"/>
      <c r="Z712" s="17"/>
      <c r="AA712" s="17"/>
      <c r="AB712" s="17"/>
      <c r="AC712" s="14"/>
    </row>
    <row r="713" spans="1:29" x14ac:dyDescent="0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3"/>
      <c r="M713" s="15"/>
      <c r="N713" s="15"/>
      <c r="O713" s="15"/>
      <c r="P713" s="16"/>
      <c r="Q713" s="13"/>
      <c r="R713" s="17"/>
      <c r="S713" s="17"/>
      <c r="T713" s="13"/>
      <c r="U713" s="17"/>
      <c r="V713" s="17"/>
      <c r="W713" s="14"/>
      <c r="X713" s="14"/>
      <c r="Y713" s="17"/>
      <c r="Z713" s="17"/>
      <c r="AA713" s="17"/>
      <c r="AB713" s="17"/>
      <c r="AC713" s="14"/>
    </row>
    <row r="714" spans="1:29" x14ac:dyDescent="0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3"/>
      <c r="M714" s="15"/>
      <c r="N714" s="15"/>
      <c r="O714" s="15"/>
      <c r="P714" s="16"/>
      <c r="Q714" s="13"/>
      <c r="R714" s="17"/>
      <c r="S714" s="17"/>
      <c r="T714" s="13"/>
      <c r="U714" s="17"/>
      <c r="V714" s="17"/>
      <c r="W714" s="14"/>
      <c r="X714" s="14"/>
      <c r="Y714" s="17"/>
      <c r="Z714" s="17"/>
      <c r="AA714" s="17"/>
      <c r="AB714" s="17"/>
      <c r="AC714" s="14"/>
    </row>
    <row r="715" spans="1:29" x14ac:dyDescent="0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3"/>
      <c r="M715" s="15"/>
      <c r="N715" s="15"/>
      <c r="O715" s="15"/>
      <c r="P715" s="16"/>
      <c r="Q715" s="13"/>
      <c r="R715" s="17"/>
      <c r="S715" s="17"/>
      <c r="T715" s="13"/>
      <c r="U715" s="17"/>
      <c r="V715" s="17"/>
      <c r="W715" s="14"/>
      <c r="X715" s="14"/>
      <c r="Y715" s="17"/>
      <c r="Z715" s="17"/>
      <c r="AA715" s="17"/>
      <c r="AB715" s="17"/>
      <c r="AC715" s="14"/>
    </row>
    <row r="716" spans="1:29" x14ac:dyDescent="0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3"/>
      <c r="M716" s="15"/>
      <c r="N716" s="15"/>
      <c r="O716" s="15"/>
      <c r="P716" s="16"/>
      <c r="Q716" s="13"/>
      <c r="R716" s="17"/>
      <c r="S716" s="17"/>
      <c r="T716" s="13"/>
      <c r="U716" s="17"/>
      <c r="V716" s="17"/>
      <c r="W716" s="14"/>
      <c r="X716" s="14"/>
      <c r="Y716" s="17"/>
      <c r="Z716" s="17"/>
      <c r="AA716" s="17"/>
      <c r="AB716" s="17"/>
      <c r="AC716" s="14"/>
    </row>
    <row r="717" spans="1:29" x14ac:dyDescent="0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3"/>
      <c r="M717" s="15"/>
      <c r="N717" s="15"/>
      <c r="O717" s="15"/>
      <c r="P717" s="16"/>
      <c r="Q717" s="13"/>
      <c r="R717" s="17"/>
      <c r="S717" s="17"/>
      <c r="T717" s="13"/>
      <c r="U717" s="17"/>
      <c r="V717" s="17"/>
      <c r="W717" s="14"/>
      <c r="X717" s="14"/>
      <c r="Y717" s="17"/>
      <c r="Z717" s="17"/>
      <c r="AA717" s="17"/>
      <c r="AB717" s="17"/>
      <c r="AC717" s="14"/>
    </row>
    <row r="718" spans="1:29" x14ac:dyDescent="0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3"/>
      <c r="M718" s="15"/>
      <c r="N718" s="15"/>
      <c r="O718" s="15"/>
      <c r="P718" s="16"/>
      <c r="Q718" s="13"/>
      <c r="R718" s="17"/>
      <c r="S718" s="17"/>
      <c r="T718" s="13"/>
      <c r="U718" s="17"/>
      <c r="V718" s="17"/>
      <c r="W718" s="14"/>
      <c r="X718" s="14"/>
      <c r="Y718" s="17"/>
      <c r="Z718" s="17"/>
      <c r="AA718" s="17"/>
      <c r="AB718" s="17"/>
      <c r="AC718" s="14"/>
    </row>
    <row r="719" spans="1:29" x14ac:dyDescent="0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3"/>
      <c r="M719" s="15"/>
      <c r="N719" s="15"/>
      <c r="O719" s="15"/>
      <c r="P719" s="16"/>
      <c r="Q719" s="13"/>
      <c r="R719" s="17"/>
      <c r="S719" s="17"/>
      <c r="T719" s="13"/>
      <c r="U719" s="17"/>
      <c r="V719" s="17"/>
      <c r="W719" s="14"/>
      <c r="X719" s="14"/>
      <c r="Y719" s="17"/>
      <c r="Z719" s="17"/>
      <c r="AA719" s="17"/>
      <c r="AB719" s="17"/>
      <c r="AC719" s="14"/>
    </row>
    <row r="720" spans="1:29" x14ac:dyDescent="0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3"/>
      <c r="M720" s="15"/>
      <c r="N720" s="15"/>
      <c r="O720" s="15"/>
      <c r="P720" s="16"/>
      <c r="Q720" s="13"/>
      <c r="R720" s="17"/>
      <c r="S720" s="17"/>
      <c r="T720" s="13"/>
      <c r="U720" s="17"/>
      <c r="V720" s="17"/>
      <c r="W720" s="14"/>
      <c r="X720" s="14"/>
      <c r="Y720" s="17"/>
      <c r="Z720" s="17"/>
      <c r="AA720" s="17"/>
      <c r="AB720" s="17"/>
      <c r="AC720" s="14"/>
    </row>
    <row r="721" spans="1:29" x14ac:dyDescent="0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3"/>
      <c r="M721" s="15"/>
      <c r="N721" s="15"/>
      <c r="O721" s="15"/>
      <c r="P721" s="16"/>
      <c r="Q721" s="13"/>
      <c r="R721" s="17"/>
      <c r="S721" s="17"/>
      <c r="T721" s="13"/>
      <c r="U721" s="17"/>
      <c r="V721" s="17"/>
      <c r="W721" s="14"/>
      <c r="X721" s="14"/>
      <c r="Y721" s="17"/>
      <c r="Z721" s="17"/>
      <c r="AA721" s="17"/>
      <c r="AB721" s="17"/>
      <c r="AC721" s="14"/>
    </row>
    <row r="722" spans="1:29" x14ac:dyDescent="0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3"/>
      <c r="M722" s="15"/>
      <c r="N722" s="15"/>
      <c r="O722" s="15"/>
      <c r="P722" s="16"/>
      <c r="Q722" s="13"/>
      <c r="R722" s="17"/>
      <c r="S722" s="17"/>
      <c r="T722" s="13"/>
      <c r="U722" s="17"/>
      <c r="V722" s="17"/>
      <c r="W722" s="14"/>
      <c r="X722" s="14"/>
      <c r="Y722" s="17"/>
      <c r="Z722" s="17"/>
      <c r="AA722" s="17"/>
      <c r="AB722" s="17"/>
      <c r="AC722" s="14"/>
    </row>
    <row r="723" spans="1:29" x14ac:dyDescent="0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3"/>
      <c r="M723" s="15"/>
      <c r="N723" s="15"/>
      <c r="O723" s="15"/>
      <c r="P723" s="16"/>
      <c r="Q723" s="13"/>
      <c r="R723" s="17"/>
      <c r="S723" s="17"/>
      <c r="T723" s="13"/>
      <c r="U723" s="17"/>
      <c r="V723" s="17"/>
      <c r="W723" s="14"/>
      <c r="X723" s="14"/>
      <c r="Y723" s="17"/>
      <c r="Z723" s="17"/>
      <c r="AA723" s="17"/>
      <c r="AB723" s="17"/>
      <c r="AC723" s="14"/>
    </row>
    <row r="724" spans="1:29" x14ac:dyDescent="0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3"/>
      <c r="M724" s="15"/>
      <c r="N724" s="15"/>
      <c r="O724" s="15"/>
      <c r="P724" s="16"/>
      <c r="Q724" s="13"/>
      <c r="R724" s="17"/>
      <c r="S724" s="17"/>
      <c r="T724" s="13"/>
      <c r="U724" s="17"/>
      <c r="V724" s="17"/>
      <c r="W724" s="14"/>
      <c r="X724" s="14"/>
      <c r="Y724" s="17"/>
      <c r="Z724" s="17"/>
      <c r="AA724" s="17"/>
      <c r="AB724" s="17"/>
      <c r="AC724" s="14"/>
    </row>
    <row r="725" spans="1:29" x14ac:dyDescent="0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3"/>
      <c r="M725" s="15"/>
      <c r="N725" s="15"/>
      <c r="O725" s="15"/>
      <c r="P725" s="16"/>
      <c r="Q725" s="13"/>
      <c r="R725" s="17"/>
      <c r="S725" s="17"/>
      <c r="T725" s="13"/>
      <c r="U725" s="17"/>
      <c r="V725" s="17"/>
      <c r="W725" s="14"/>
      <c r="X725" s="14"/>
      <c r="Y725" s="17"/>
      <c r="Z725" s="17"/>
      <c r="AA725" s="17"/>
      <c r="AB725" s="17"/>
      <c r="AC725" s="14"/>
    </row>
    <row r="726" spans="1:29" x14ac:dyDescent="0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3"/>
      <c r="M726" s="15"/>
      <c r="N726" s="15"/>
      <c r="O726" s="15"/>
      <c r="P726" s="16"/>
      <c r="Q726" s="13"/>
      <c r="R726" s="17"/>
      <c r="S726" s="17"/>
      <c r="T726" s="13"/>
      <c r="U726" s="17"/>
      <c r="V726" s="17"/>
      <c r="W726" s="14"/>
      <c r="X726" s="14"/>
      <c r="Y726" s="17"/>
      <c r="Z726" s="17"/>
      <c r="AA726" s="17"/>
      <c r="AB726" s="17"/>
      <c r="AC726" s="14"/>
    </row>
    <row r="727" spans="1:29" x14ac:dyDescent="0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3"/>
      <c r="M727" s="15"/>
      <c r="N727" s="15"/>
      <c r="O727" s="15"/>
      <c r="P727" s="16"/>
      <c r="Q727" s="13"/>
      <c r="R727" s="17"/>
      <c r="S727" s="17"/>
      <c r="T727" s="13"/>
      <c r="U727" s="17"/>
      <c r="V727" s="17"/>
      <c r="W727" s="14"/>
      <c r="X727" s="14"/>
      <c r="Y727" s="17"/>
      <c r="Z727" s="17"/>
      <c r="AA727" s="17"/>
      <c r="AB727" s="17"/>
      <c r="AC727" s="14"/>
    </row>
    <row r="728" spans="1:29" x14ac:dyDescent="0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3"/>
      <c r="M728" s="15"/>
      <c r="N728" s="15"/>
      <c r="O728" s="15"/>
      <c r="P728" s="16"/>
      <c r="Q728" s="13"/>
      <c r="R728" s="17"/>
      <c r="S728" s="17"/>
      <c r="T728" s="13"/>
      <c r="U728" s="17"/>
      <c r="V728" s="17"/>
      <c r="W728" s="14"/>
      <c r="X728" s="14"/>
      <c r="Y728" s="17"/>
      <c r="Z728" s="17"/>
      <c r="AA728" s="17"/>
      <c r="AB728" s="17"/>
      <c r="AC728" s="14"/>
    </row>
    <row r="729" spans="1:29" x14ac:dyDescent="0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3"/>
      <c r="M729" s="15"/>
      <c r="N729" s="15"/>
      <c r="O729" s="15"/>
      <c r="P729" s="16"/>
      <c r="Q729" s="13"/>
      <c r="R729" s="17"/>
      <c r="S729" s="17"/>
      <c r="T729" s="13"/>
      <c r="U729" s="17"/>
      <c r="V729" s="17"/>
      <c r="W729" s="14"/>
      <c r="X729" s="14"/>
      <c r="Y729" s="17"/>
      <c r="Z729" s="17"/>
      <c r="AA729" s="17"/>
      <c r="AB729" s="17"/>
      <c r="AC729" s="14"/>
    </row>
    <row r="730" spans="1:29" x14ac:dyDescent="0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3"/>
      <c r="M730" s="15"/>
      <c r="N730" s="15"/>
      <c r="O730" s="15"/>
      <c r="P730" s="16"/>
      <c r="Q730" s="13"/>
      <c r="R730" s="17"/>
      <c r="S730" s="17"/>
      <c r="T730" s="13"/>
      <c r="U730" s="17"/>
      <c r="V730" s="17"/>
      <c r="W730" s="14"/>
      <c r="X730" s="14"/>
      <c r="Y730" s="17"/>
      <c r="Z730" s="17"/>
      <c r="AA730" s="17"/>
      <c r="AB730" s="17"/>
      <c r="AC730" s="14"/>
    </row>
    <row r="731" spans="1:29" x14ac:dyDescent="0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3"/>
      <c r="M731" s="15"/>
      <c r="N731" s="15"/>
      <c r="O731" s="15"/>
      <c r="P731" s="16"/>
      <c r="Q731" s="13"/>
      <c r="R731" s="17"/>
      <c r="S731" s="17"/>
      <c r="T731" s="13"/>
      <c r="U731" s="17"/>
      <c r="V731" s="17"/>
      <c r="W731" s="14"/>
      <c r="X731" s="14"/>
      <c r="Y731" s="17"/>
      <c r="Z731" s="17"/>
      <c r="AA731" s="17"/>
      <c r="AB731" s="17"/>
      <c r="AC731" s="14"/>
    </row>
    <row r="732" spans="1:29" x14ac:dyDescent="0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3"/>
      <c r="M732" s="15"/>
      <c r="N732" s="15"/>
      <c r="O732" s="15"/>
      <c r="P732" s="16"/>
      <c r="Q732" s="13"/>
      <c r="R732" s="17"/>
      <c r="S732" s="17"/>
      <c r="T732" s="13"/>
      <c r="U732" s="17"/>
      <c r="V732" s="17"/>
      <c r="W732" s="14"/>
      <c r="X732" s="14"/>
      <c r="Y732" s="17"/>
      <c r="Z732" s="17"/>
      <c r="AA732" s="17"/>
      <c r="AB732" s="17"/>
      <c r="AC732" s="14"/>
    </row>
    <row r="733" spans="1:29" x14ac:dyDescent="0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3"/>
      <c r="M733" s="15"/>
      <c r="N733" s="15"/>
      <c r="O733" s="15"/>
      <c r="P733" s="16"/>
      <c r="Q733" s="13"/>
      <c r="R733" s="17"/>
      <c r="S733" s="17"/>
      <c r="T733" s="13"/>
      <c r="U733" s="17"/>
      <c r="V733" s="17"/>
      <c r="W733" s="14"/>
      <c r="X733" s="14"/>
      <c r="Y733" s="17"/>
      <c r="Z733" s="17"/>
      <c r="AA733" s="17"/>
      <c r="AB733" s="17"/>
      <c r="AC733" s="14"/>
    </row>
    <row r="734" spans="1:29" x14ac:dyDescent="0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3"/>
      <c r="M734" s="15"/>
      <c r="N734" s="15"/>
      <c r="O734" s="15"/>
      <c r="P734" s="16"/>
      <c r="Q734" s="13"/>
      <c r="R734" s="17"/>
      <c r="S734" s="17"/>
      <c r="T734" s="13"/>
      <c r="U734" s="17"/>
      <c r="V734" s="17"/>
      <c r="W734" s="14"/>
      <c r="X734" s="14"/>
      <c r="Y734" s="17"/>
      <c r="Z734" s="17"/>
      <c r="AA734" s="17"/>
      <c r="AB734" s="17"/>
      <c r="AC734" s="14"/>
    </row>
    <row r="735" spans="1:29" x14ac:dyDescent="0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3"/>
      <c r="M735" s="15"/>
      <c r="N735" s="15"/>
      <c r="O735" s="15"/>
      <c r="P735" s="16"/>
      <c r="Q735" s="13"/>
      <c r="R735" s="17"/>
      <c r="S735" s="17"/>
      <c r="T735" s="13"/>
      <c r="U735" s="17"/>
      <c r="V735" s="17"/>
      <c r="W735" s="14"/>
      <c r="X735" s="14"/>
      <c r="Y735" s="17"/>
      <c r="Z735" s="17"/>
      <c r="AA735" s="17"/>
      <c r="AB735" s="17"/>
      <c r="AC735" s="14"/>
    </row>
    <row r="736" spans="1:29" x14ac:dyDescent="0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3"/>
      <c r="M736" s="15"/>
      <c r="N736" s="15"/>
      <c r="O736" s="15"/>
      <c r="P736" s="16"/>
      <c r="Q736" s="13"/>
      <c r="R736" s="17"/>
      <c r="S736" s="17"/>
      <c r="T736" s="13"/>
      <c r="U736" s="17"/>
      <c r="V736" s="17"/>
      <c r="W736" s="14"/>
      <c r="X736" s="14"/>
      <c r="Y736" s="17"/>
      <c r="Z736" s="17"/>
      <c r="AA736" s="17"/>
      <c r="AB736" s="17"/>
      <c r="AC736" s="14"/>
    </row>
    <row r="737" spans="1:29" x14ac:dyDescent="0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3"/>
      <c r="M737" s="15"/>
      <c r="N737" s="15"/>
      <c r="O737" s="15"/>
      <c r="P737" s="16"/>
      <c r="Q737" s="13"/>
      <c r="R737" s="17"/>
      <c r="S737" s="17"/>
      <c r="T737" s="13"/>
      <c r="U737" s="17"/>
      <c r="V737" s="17"/>
      <c r="W737" s="14"/>
      <c r="X737" s="14"/>
      <c r="Y737" s="17"/>
      <c r="Z737" s="17"/>
      <c r="AA737" s="17"/>
      <c r="AB737" s="17"/>
      <c r="AC737" s="14"/>
    </row>
    <row r="738" spans="1:29" x14ac:dyDescent="0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3"/>
      <c r="M738" s="15"/>
      <c r="N738" s="15"/>
      <c r="O738" s="15"/>
      <c r="P738" s="16"/>
      <c r="Q738" s="13"/>
      <c r="R738" s="17"/>
      <c r="S738" s="17"/>
      <c r="T738" s="13"/>
      <c r="U738" s="17"/>
      <c r="V738" s="17"/>
      <c r="W738" s="14"/>
      <c r="X738" s="14"/>
      <c r="Y738" s="17"/>
      <c r="Z738" s="17"/>
      <c r="AA738" s="17"/>
      <c r="AB738" s="17"/>
      <c r="AC738" s="14"/>
    </row>
    <row r="739" spans="1:29" x14ac:dyDescent="0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3"/>
      <c r="M739" s="15"/>
      <c r="N739" s="15"/>
      <c r="O739" s="15"/>
      <c r="P739" s="16"/>
      <c r="Q739" s="13"/>
      <c r="R739" s="17"/>
      <c r="S739" s="17"/>
      <c r="T739" s="13"/>
      <c r="U739" s="17"/>
      <c r="V739" s="17"/>
      <c r="W739" s="14"/>
      <c r="X739" s="14"/>
      <c r="Y739" s="17"/>
      <c r="Z739" s="17"/>
      <c r="AA739" s="17"/>
      <c r="AB739" s="17"/>
      <c r="AC739" s="14"/>
    </row>
    <row r="740" spans="1:29" x14ac:dyDescent="0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3"/>
      <c r="M740" s="15"/>
      <c r="N740" s="15"/>
      <c r="O740" s="15"/>
      <c r="P740" s="16"/>
      <c r="Q740" s="13"/>
      <c r="R740" s="17"/>
      <c r="S740" s="17"/>
      <c r="T740" s="13"/>
      <c r="U740" s="17"/>
      <c r="V740" s="17"/>
      <c r="W740" s="14"/>
      <c r="X740" s="14"/>
      <c r="Y740" s="17"/>
      <c r="Z740" s="17"/>
      <c r="AA740" s="17"/>
      <c r="AB740" s="17"/>
      <c r="AC740" s="14"/>
    </row>
    <row r="741" spans="1:29" x14ac:dyDescent="0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3"/>
      <c r="M741" s="15"/>
      <c r="N741" s="15"/>
      <c r="O741" s="15"/>
      <c r="P741" s="16"/>
      <c r="Q741" s="13"/>
      <c r="R741" s="17"/>
      <c r="S741" s="17"/>
      <c r="T741" s="13"/>
      <c r="U741" s="17"/>
      <c r="V741" s="17"/>
      <c r="W741" s="14"/>
      <c r="X741" s="14"/>
      <c r="Y741" s="17"/>
      <c r="Z741" s="17"/>
      <c r="AA741" s="17"/>
      <c r="AB741" s="17"/>
      <c r="AC741" s="14"/>
    </row>
    <row r="742" spans="1:29" x14ac:dyDescent="0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3"/>
      <c r="M742" s="15"/>
      <c r="N742" s="15"/>
      <c r="O742" s="15"/>
      <c r="P742" s="16"/>
      <c r="Q742" s="13"/>
      <c r="R742" s="17"/>
      <c r="S742" s="17"/>
      <c r="T742" s="13"/>
      <c r="U742" s="17"/>
      <c r="V742" s="17"/>
      <c r="W742" s="14"/>
      <c r="X742" s="14"/>
      <c r="Y742" s="17"/>
      <c r="Z742" s="17"/>
      <c r="AA742" s="17"/>
      <c r="AB742" s="17"/>
      <c r="AC742" s="14"/>
    </row>
    <row r="743" spans="1:29" x14ac:dyDescent="0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3"/>
      <c r="M743" s="15"/>
      <c r="N743" s="15"/>
      <c r="O743" s="15"/>
      <c r="P743" s="16"/>
      <c r="Q743" s="13"/>
      <c r="R743" s="17"/>
      <c r="S743" s="17"/>
      <c r="T743" s="13"/>
      <c r="U743" s="17"/>
      <c r="V743" s="17"/>
      <c r="W743" s="14"/>
      <c r="X743" s="14"/>
      <c r="Y743" s="17"/>
      <c r="Z743" s="17"/>
      <c r="AA743" s="17"/>
      <c r="AB743" s="17"/>
      <c r="AC743" s="14"/>
    </row>
    <row r="744" spans="1:29" x14ac:dyDescent="0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3"/>
      <c r="M744" s="15"/>
      <c r="N744" s="15"/>
      <c r="O744" s="15"/>
      <c r="P744" s="16"/>
      <c r="Q744" s="13"/>
      <c r="R744" s="17"/>
      <c r="S744" s="17"/>
      <c r="T744" s="13"/>
      <c r="U744" s="17"/>
      <c r="V744" s="17"/>
      <c r="W744" s="14"/>
      <c r="X744" s="14"/>
      <c r="Y744" s="17"/>
      <c r="Z744" s="17"/>
      <c r="AA744" s="17"/>
      <c r="AB744" s="17"/>
      <c r="AC744" s="14"/>
    </row>
    <row r="745" spans="1:29" x14ac:dyDescent="0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3"/>
      <c r="M745" s="15"/>
      <c r="N745" s="15"/>
      <c r="O745" s="15"/>
      <c r="P745" s="16"/>
      <c r="Q745" s="13"/>
      <c r="R745" s="17"/>
      <c r="S745" s="17"/>
      <c r="T745" s="13"/>
      <c r="U745" s="17"/>
      <c r="V745" s="17"/>
      <c r="W745" s="14"/>
      <c r="X745" s="14"/>
      <c r="Y745" s="17"/>
      <c r="Z745" s="17"/>
      <c r="AA745" s="17"/>
      <c r="AB745" s="17"/>
      <c r="AC745" s="14"/>
    </row>
    <row r="746" spans="1:29" x14ac:dyDescent="0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3"/>
      <c r="M746" s="15"/>
      <c r="N746" s="15"/>
      <c r="O746" s="15"/>
      <c r="P746" s="16"/>
      <c r="Q746" s="13"/>
      <c r="R746" s="17"/>
      <c r="S746" s="17"/>
      <c r="T746" s="13"/>
      <c r="U746" s="17"/>
      <c r="V746" s="17"/>
      <c r="W746" s="14"/>
      <c r="X746" s="14"/>
      <c r="Y746" s="17"/>
      <c r="Z746" s="17"/>
      <c r="AA746" s="17"/>
      <c r="AB746" s="17"/>
      <c r="AC746" s="14"/>
    </row>
    <row r="747" spans="1:29" x14ac:dyDescent="0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3"/>
      <c r="M747" s="15"/>
      <c r="N747" s="15"/>
      <c r="O747" s="15"/>
      <c r="P747" s="16"/>
      <c r="Q747" s="13"/>
      <c r="R747" s="17"/>
      <c r="S747" s="17"/>
      <c r="T747" s="13"/>
      <c r="U747" s="17"/>
      <c r="V747" s="17"/>
      <c r="W747" s="14"/>
      <c r="X747" s="14"/>
      <c r="Y747" s="17"/>
      <c r="Z747" s="17"/>
      <c r="AA747" s="17"/>
      <c r="AB747" s="17"/>
      <c r="AC747" s="14"/>
    </row>
    <row r="748" spans="1:29" x14ac:dyDescent="0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3"/>
      <c r="M748" s="15"/>
      <c r="N748" s="15"/>
      <c r="O748" s="15"/>
      <c r="P748" s="16"/>
      <c r="Q748" s="13"/>
      <c r="R748" s="17"/>
      <c r="S748" s="17"/>
      <c r="T748" s="13"/>
      <c r="U748" s="17"/>
      <c r="V748" s="17"/>
      <c r="W748" s="14"/>
      <c r="X748" s="14"/>
      <c r="Y748" s="17"/>
      <c r="Z748" s="17"/>
      <c r="AA748" s="17"/>
      <c r="AB748" s="17"/>
      <c r="AC748" s="14"/>
    </row>
    <row r="749" spans="1:29" x14ac:dyDescent="0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3"/>
      <c r="M749" s="15"/>
      <c r="N749" s="15"/>
      <c r="O749" s="15"/>
      <c r="P749" s="16"/>
      <c r="Q749" s="13"/>
      <c r="R749" s="17"/>
      <c r="S749" s="17"/>
      <c r="T749" s="13"/>
      <c r="U749" s="17"/>
      <c r="V749" s="17"/>
      <c r="W749" s="14"/>
      <c r="X749" s="14"/>
      <c r="Y749" s="17"/>
      <c r="Z749" s="17"/>
      <c r="AA749" s="17"/>
      <c r="AB749" s="17"/>
      <c r="AC749" s="14"/>
    </row>
    <row r="750" spans="1:29" x14ac:dyDescent="0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3"/>
      <c r="M750" s="15"/>
      <c r="N750" s="15"/>
      <c r="O750" s="15"/>
      <c r="P750" s="16"/>
      <c r="Q750" s="13"/>
      <c r="R750" s="17"/>
      <c r="S750" s="17"/>
      <c r="T750" s="13"/>
      <c r="U750" s="17"/>
      <c r="V750" s="17"/>
      <c r="W750" s="14"/>
      <c r="X750" s="14"/>
      <c r="Y750" s="17"/>
      <c r="Z750" s="17"/>
      <c r="AA750" s="17"/>
      <c r="AB750" s="17"/>
      <c r="AC750" s="14"/>
    </row>
    <row r="751" spans="1:29" x14ac:dyDescent="0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3"/>
      <c r="M751" s="15"/>
      <c r="N751" s="15"/>
      <c r="O751" s="15"/>
      <c r="P751" s="16"/>
      <c r="Q751" s="13"/>
      <c r="R751" s="17"/>
      <c r="S751" s="17"/>
      <c r="T751" s="13"/>
      <c r="U751" s="17"/>
      <c r="V751" s="17"/>
      <c r="W751" s="14"/>
      <c r="X751" s="14"/>
      <c r="Y751" s="17"/>
      <c r="Z751" s="17"/>
      <c r="AA751" s="17"/>
      <c r="AB751" s="17"/>
      <c r="AC751" s="14"/>
    </row>
    <row r="752" spans="1:29" x14ac:dyDescent="0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3"/>
      <c r="M752" s="15"/>
      <c r="N752" s="15"/>
      <c r="O752" s="15"/>
      <c r="P752" s="16"/>
      <c r="Q752" s="13"/>
      <c r="R752" s="17"/>
      <c r="S752" s="17"/>
      <c r="T752" s="13"/>
      <c r="U752" s="17"/>
      <c r="V752" s="17"/>
      <c r="W752" s="14"/>
      <c r="X752" s="14"/>
      <c r="Y752" s="17"/>
      <c r="Z752" s="17"/>
      <c r="AA752" s="17"/>
      <c r="AB752" s="17"/>
      <c r="AC752" s="14"/>
    </row>
    <row r="753" spans="1:29" x14ac:dyDescent="0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3"/>
      <c r="M753" s="15"/>
      <c r="N753" s="15"/>
      <c r="O753" s="15"/>
      <c r="P753" s="16"/>
      <c r="Q753" s="13"/>
      <c r="R753" s="17"/>
      <c r="S753" s="17"/>
      <c r="T753" s="13"/>
      <c r="U753" s="17"/>
      <c r="V753" s="17"/>
      <c r="W753" s="14"/>
      <c r="X753" s="14"/>
      <c r="Y753" s="17"/>
      <c r="Z753" s="17"/>
      <c r="AA753" s="17"/>
      <c r="AB753" s="17"/>
      <c r="AC753" s="14"/>
    </row>
    <row r="754" spans="1:29" x14ac:dyDescent="0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3"/>
      <c r="M754" s="15"/>
      <c r="N754" s="15"/>
      <c r="O754" s="15"/>
      <c r="P754" s="16"/>
      <c r="Q754" s="13"/>
      <c r="R754" s="17"/>
      <c r="S754" s="17"/>
      <c r="T754" s="13"/>
      <c r="U754" s="17"/>
      <c r="V754" s="17"/>
      <c r="W754" s="14"/>
      <c r="X754" s="14"/>
      <c r="Y754" s="17"/>
      <c r="Z754" s="17"/>
      <c r="AA754" s="17"/>
      <c r="AB754" s="17"/>
      <c r="AC754" s="14"/>
    </row>
    <row r="755" spans="1:29" x14ac:dyDescent="0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3"/>
      <c r="M755" s="15"/>
      <c r="N755" s="15"/>
      <c r="O755" s="15"/>
      <c r="P755" s="16"/>
      <c r="Q755" s="13"/>
      <c r="R755" s="17"/>
      <c r="S755" s="17"/>
      <c r="T755" s="13"/>
      <c r="U755" s="17"/>
      <c r="V755" s="17"/>
      <c r="W755" s="14"/>
      <c r="X755" s="14"/>
      <c r="Y755" s="17"/>
      <c r="Z755" s="17"/>
      <c r="AA755" s="17"/>
      <c r="AB755" s="17"/>
      <c r="AC755" s="14"/>
    </row>
    <row r="756" spans="1:29" x14ac:dyDescent="0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3"/>
      <c r="M756" s="15"/>
      <c r="N756" s="15"/>
      <c r="O756" s="15"/>
      <c r="P756" s="16"/>
      <c r="Q756" s="13"/>
      <c r="R756" s="17"/>
      <c r="S756" s="17"/>
      <c r="T756" s="13"/>
      <c r="U756" s="17"/>
      <c r="V756" s="17"/>
      <c r="W756" s="14"/>
      <c r="X756" s="14"/>
      <c r="Y756" s="17"/>
      <c r="Z756" s="17"/>
      <c r="AA756" s="17"/>
      <c r="AB756" s="17"/>
      <c r="AC756" s="14"/>
    </row>
    <row r="757" spans="1:29" x14ac:dyDescent="0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3"/>
      <c r="M757" s="15"/>
      <c r="N757" s="15"/>
      <c r="O757" s="15"/>
      <c r="P757" s="16"/>
      <c r="Q757" s="13"/>
      <c r="R757" s="17"/>
      <c r="S757" s="17"/>
      <c r="T757" s="13"/>
      <c r="U757" s="17"/>
      <c r="V757" s="17"/>
      <c r="W757" s="14"/>
      <c r="X757" s="14"/>
      <c r="Y757" s="17"/>
      <c r="Z757" s="17"/>
      <c r="AA757" s="17"/>
      <c r="AB757" s="17"/>
      <c r="AC757" s="14"/>
    </row>
    <row r="758" spans="1:29" x14ac:dyDescent="0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3"/>
      <c r="M758" s="15"/>
      <c r="N758" s="15"/>
      <c r="O758" s="15"/>
      <c r="P758" s="16"/>
      <c r="Q758" s="13"/>
      <c r="R758" s="17"/>
      <c r="S758" s="17"/>
      <c r="T758" s="13"/>
      <c r="U758" s="17"/>
      <c r="V758" s="17"/>
      <c r="W758" s="14"/>
      <c r="X758" s="14"/>
      <c r="Y758" s="17"/>
      <c r="Z758" s="17"/>
      <c r="AA758" s="17"/>
      <c r="AB758" s="17"/>
      <c r="AC758" s="14"/>
    </row>
    <row r="759" spans="1:29" x14ac:dyDescent="0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3"/>
      <c r="M759" s="15"/>
      <c r="N759" s="15"/>
      <c r="O759" s="15"/>
      <c r="P759" s="16"/>
      <c r="Q759" s="13"/>
      <c r="R759" s="17"/>
      <c r="S759" s="17"/>
      <c r="T759" s="13"/>
      <c r="U759" s="17"/>
      <c r="V759" s="17"/>
      <c r="W759" s="14"/>
      <c r="X759" s="14"/>
      <c r="Y759" s="17"/>
      <c r="Z759" s="17"/>
      <c r="AA759" s="17"/>
      <c r="AB759" s="17"/>
      <c r="AC759" s="14"/>
    </row>
    <row r="760" spans="1:29" x14ac:dyDescent="0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3"/>
      <c r="M760" s="15"/>
      <c r="N760" s="15"/>
      <c r="O760" s="15"/>
      <c r="P760" s="16"/>
      <c r="Q760" s="13"/>
      <c r="R760" s="17"/>
      <c r="S760" s="17"/>
      <c r="T760" s="13"/>
      <c r="U760" s="17"/>
      <c r="V760" s="17"/>
      <c r="W760" s="14"/>
      <c r="X760" s="14"/>
      <c r="Y760" s="17"/>
      <c r="Z760" s="17"/>
      <c r="AA760" s="17"/>
      <c r="AB760" s="17"/>
      <c r="AC760" s="14"/>
    </row>
    <row r="761" spans="1:29" x14ac:dyDescent="0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3"/>
      <c r="M761" s="15"/>
      <c r="N761" s="15"/>
      <c r="O761" s="15"/>
      <c r="P761" s="16"/>
      <c r="Q761" s="13"/>
      <c r="R761" s="17"/>
      <c r="S761" s="17"/>
      <c r="T761" s="13"/>
      <c r="U761" s="17"/>
      <c r="V761" s="17"/>
      <c r="W761" s="14"/>
      <c r="X761" s="14"/>
      <c r="Y761" s="17"/>
      <c r="Z761" s="17"/>
      <c r="AA761" s="17"/>
      <c r="AB761" s="17"/>
      <c r="AC761" s="14"/>
    </row>
    <row r="762" spans="1:29" x14ac:dyDescent="0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3"/>
      <c r="M762" s="15"/>
      <c r="N762" s="15"/>
      <c r="O762" s="15"/>
      <c r="P762" s="16"/>
      <c r="Q762" s="13"/>
      <c r="R762" s="17"/>
      <c r="S762" s="17"/>
      <c r="T762" s="13"/>
      <c r="U762" s="17"/>
      <c r="V762" s="17"/>
      <c r="W762" s="14"/>
      <c r="X762" s="14"/>
      <c r="Y762" s="17"/>
      <c r="Z762" s="17"/>
      <c r="AA762" s="17"/>
      <c r="AB762" s="17"/>
      <c r="AC762" s="14"/>
    </row>
    <row r="763" spans="1:29" x14ac:dyDescent="0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3"/>
      <c r="M763" s="15"/>
      <c r="N763" s="15"/>
      <c r="O763" s="15"/>
      <c r="P763" s="16"/>
      <c r="Q763" s="13"/>
      <c r="R763" s="17"/>
      <c r="S763" s="17"/>
      <c r="T763" s="13"/>
      <c r="U763" s="17"/>
      <c r="V763" s="17"/>
      <c r="W763" s="14"/>
      <c r="X763" s="14"/>
      <c r="Y763" s="17"/>
      <c r="Z763" s="17"/>
      <c r="AA763" s="17"/>
      <c r="AB763" s="17"/>
      <c r="AC763" s="14"/>
    </row>
    <row r="764" spans="1:29" x14ac:dyDescent="0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3"/>
      <c r="M764" s="15"/>
      <c r="N764" s="15"/>
      <c r="O764" s="15"/>
      <c r="P764" s="16"/>
      <c r="Q764" s="13"/>
      <c r="R764" s="17"/>
      <c r="S764" s="17"/>
      <c r="T764" s="13"/>
      <c r="U764" s="17"/>
      <c r="V764" s="17"/>
      <c r="W764" s="14"/>
      <c r="X764" s="14"/>
      <c r="Y764" s="17"/>
      <c r="Z764" s="17"/>
      <c r="AA764" s="17"/>
      <c r="AB764" s="17"/>
      <c r="AC764" s="14"/>
    </row>
    <row r="765" spans="1:29" x14ac:dyDescent="0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3"/>
      <c r="M765" s="15"/>
      <c r="N765" s="15"/>
      <c r="O765" s="15"/>
      <c r="P765" s="16"/>
      <c r="Q765" s="13"/>
      <c r="R765" s="17"/>
      <c r="S765" s="17"/>
      <c r="T765" s="13"/>
      <c r="U765" s="17"/>
      <c r="V765" s="17"/>
      <c r="W765" s="14"/>
      <c r="X765" s="14"/>
      <c r="Y765" s="17"/>
      <c r="Z765" s="17"/>
      <c r="AA765" s="17"/>
      <c r="AB765" s="17"/>
      <c r="AC765" s="14"/>
    </row>
    <row r="766" spans="1:29" x14ac:dyDescent="0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3"/>
      <c r="M766" s="15"/>
      <c r="N766" s="15"/>
      <c r="O766" s="15"/>
      <c r="P766" s="16"/>
      <c r="Q766" s="13"/>
      <c r="R766" s="17"/>
      <c r="S766" s="17"/>
      <c r="T766" s="13"/>
      <c r="U766" s="17"/>
      <c r="V766" s="17"/>
      <c r="W766" s="14"/>
      <c r="X766" s="14"/>
      <c r="Y766" s="17"/>
      <c r="Z766" s="17"/>
      <c r="AA766" s="17"/>
      <c r="AB766" s="17"/>
      <c r="AC766" s="14"/>
    </row>
    <row r="767" spans="1:29" x14ac:dyDescent="0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3"/>
      <c r="M767" s="15"/>
      <c r="N767" s="15"/>
      <c r="O767" s="15"/>
      <c r="P767" s="16"/>
      <c r="Q767" s="13"/>
      <c r="R767" s="17"/>
      <c r="S767" s="17"/>
      <c r="T767" s="13"/>
      <c r="U767" s="17"/>
      <c r="V767" s="17"/>
      <c r="W767" s="14"/>
      <c r="X767" s="14"/>
      <c r="Y767" s="17"/>
      <c r="Z767" s="17"/>
      <c r="AA767" s="17"/>
      <c r="AB767" s="17"/>
      <c r="AC767" s="14"/>
    </row>
    <row r="768" spans="1:29" x14ac:dyDescent="0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3"/>
      <c r="M768" s="15"/>
      <c r="N768" s="15"/>
      <c r="O768" s="15"/>
      <c r="P768" s="16"/>
      <c r="Q768" s="13"/>
      <c r="R768" s="17"/>
      <c r="S768" s="17"/>
      <c r="T768" s="13"/>
      <c r="U768" s="17"/>
      <c r="V768" s="17"/>
      <c r="W768" s="14"/>
      <c r="X768" s="14"/>
      <c r="Y768" s="17"/>
      <c r="Z768" s="17"/>
      <c r="AA768" s="17"/>
      <c r="AB768" s="17"/>
      <c r="AC768" s="14"/>
    </row>
    <row r="769" spans="1:29" x14ac:dyDescent="0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3"/>
      <c r="M769" s="15"/>
      <c r="N769" s="15"/>
      <c r="O769" s="15"/>
      <c r="P769" s="16"/>
      <c r="Q769" s="13"/>
      <c r="R769" s="17"/>
      <c r="S769" s="17"/>
      <c r="T769" s="13"/>
      <c r="U769" s="17"/>
      <c r="V769" s="17"/>
      <c r="W769" s="14"/>
      <c r="X769" s="14"/>
      <c r="Y769" s="17"/>
      <c r="Z769" s="17"/>
      <c r="AA769" s="17"/>
      <c r="AB769" s="17"/>
      <c r="AC769" s="14"/>
    </row>
    <row r="770" spans="1:29" x14ac:dyDescent="0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3"/>
      <c r="M770" s="15"/>
      <c r="N770" s="15"/>
      <c r="O770" s="15"/>
      <c r="P770" s="16"/>
      <c r="Q770" s="13"/>
      <c r="R770" s="17"/>
      <c r="S770" s="17"/>
      <c r="T770" s="13"/>
      <c r="U770" s="17"/>
      <c r="V770" s="17"/>
      <c r="W770" s="14"/>
      <c r="X770" s="14"/>
      <c r="Y770" s="17"/>
      <c r="Z770" s="17"/>
      <c r="AA770" s="17"/>
      <c r="AB770" s="17"/>
      <c r="AC770" s="14"/>
    </row>
    <row r="771" spans="1:29" x14ac:dyDescent="0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3"/>
      <c r="M771" s="15"/>
      <c r="N771" s="15"/>
      <c r="O771" s="15"/>
      <c r="P771" s="16"/>
      <c r="Q771" s="13"/>
      <c r="R771" s="17"/>
      <c r="S771" s="17"/>
      <c r="T771" s="13"/>
      <c r="U771" s="17"/>
      <c r="V771" s="17"/>
      <c r="W771" s="14"/>
      <c r="X771" s="14"/>
      <c r="Y771" s="17"/>
      <c r="Z771" s="17"/>
      <c r="AA771" s="17"/>
      <c r="AB771" s="17"/>
      <c r="AC771" s="14"/>
    </row>
    <row r="772" spans="1:29" x14ac:dyDescent="0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3"/>
      <c r="M772" s="15"/>
      <c r="N772" s="15"/>
      <c r="O772" s="15"/>
      <c r="P772" s="16"/>
      <c r="Q772" s="13"/>
      <c r="R772" s="17"/>
      <c r="S772" s="17"/>
      <c r="T772" s="13"/>
      <c r="U772" s="17"/>
      <c r="V772" s="17"/>
      <c r="W772" s="14"/>
      <c r="X772" s="14"/>
      <c r="Y772" s="17"/>
      <c r="Z772" s="17"/>
      <c r="AA772" s="17"/>
      <c r="AB772" s="17"/>
      <c r="AC772" s="14"/>
    </row>
    <row r="773" spans="1:29" x14ac:dyDescent="0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3"/>
      <c r="M773" s="15"/>
      <c r="N773" s="15"/>
      <c r="O773" s="15"/>
      <c r="P773" s="16"/>
      <c r="Q773" s="13"/>
      <c r="R773" s="17"/>
      <c r="S773" s="17"/>
      <c r="T773" s="13"/>
      <c r="U773" s="17"/>
      <c r="V773" s="17"/>
      <c r="W773" s="14"/>
      <c r="X773" s="14"/>
      <c r="Y773" s="17"/>
      <c r="Z773" s="17"/>
      <c r="AA773" s="17"/>
      <c r="AB773" s="17"/>
      <c r="AC773" s="14"/>
    </row>
    <row r="774" spans="1:29" x14ac:dyDescent="0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3"/>
      <c r="M774" s="15"/>
      <c r="N774" s="15"/>
      <c r="O774" s="15"/>
      <c r="P774" s="16"/>
      <c r="Q774" s="13"/>
      <c r="R774" s="17"/>
      <c r="S774" s="17"/>
      <c r="T774" s="13"/>
      <c r="U774" s="17"/>
      <c r="V774" s="17"/>
      <c r="W774" s="14"/>
      <c r="X774" s="14"/>
      <c r="Y774" s="17"/>
      <c r="Z774" s="17"/>
      <c r="AA774" s="17"/>
      <c r="AB774" s="17"/>
      <c r="AC774" s="14"/>
    </row>
    <row r="775" spans="1:29" x14ac:dyDescent="0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3"/>
      <c r="M775" s="15"/>
      <c r="N775" s="15"/>
      <c r="O775" s="15"/>
      <c r="P775" s="16"/>
      <c r="Q775" s="13"/>
      <c r="R775" s="17"/>
      <c r="S775" s="17"/>
      <c r="T775" s="13"/>
      <c r="U775" s="17"/>
      <c r="V775" s="17"/>
      <c r="W775" s="14"/>
      <c r="X775" s="14"/>
      <c r="Y775" s="17"/>
      <c r="Z775" s="17"/>
      <c r="AA775" s="17"/>
      <c r="AB775" s="17"/>
      <c r="AC775" s="14"/>
    </row>
    <row r="776" spans="1:29" x14ac:dyDescent="0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3"/>
      <c r="M776" s="15"/>
      <c r="N776" s="15"/>
      <c r="O776" s="15"/>
      <c r="P776" s="16"/>
      <c r="Q776" s="13"/>
      <c r="R776" s="17"/>
      <c r="S776" s="17"/>
      <c r="T776" s="13"/>
      <c r="U776" s="17"/>
      <c r="V776" s="17"/>
      <c r="W776" s="14"/>
      <c r="X776" s="14"/>
      <c r="Y776" s="17"/>
      <c r="Z776" s="17"/>
      <c r="AA776" s="17"/>
      <c r="AB776" s="17"/>
      <c r="AC776" s="14"/>
    </row>
    <row r="777" spans="1:29" x14ac:dyDescent="0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3"/>
      <c r="M777" s="15"/>
      <c r="N777" s="15"/>
      <c r="O777" s="15"/>
      <c r="P777" s="16"/>
      <c r="Q777" s="13"/>
      <c r="R777" s="17"/>
      <c r="S777" s="17"/>
      <c r="T777" s="13"/>
      <c r="U777" s="17"/>
      <c r="V777" s="17"/>
      <c r="W777" s="14"/>
      <c r="X777" s="14"/>
      <c r="Y777" s="17"/>
      <c r="Z777" s="17"/>
      <c r="AA777" s="17"/>
      <c r="AB777" s="17"/>
      <c r="AC777" s="14"/>
    </row>
    <row r="778" spans="1:29" x14ac:dyDescent="0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3"/>
      <c r="M778" s="15"/>
      <c r="N778" s="15"/>
      <c r="O778" s="15"/>
      <c r="P778" s="16"/>
      <c r="Q778" s="13"/>
      <c r="R778" s="17"/>
      <c r="S778" s="17"/>
      <c r="T778" s="13"/>
      <c r="U778" s="17"/>
      <c r="V778" s="17"/>
      <c r="W778" s="14"/>
      <c r="X778" s="14"/>
      <c r="Y778" s="17"/>
      <c r="Z778" s="17"/>
      <c r="AA778" s="17"/>
      <c r="AB778" s="17"/>
      <c r="AC778" s="14"/>
    </row>
    <row r="779" spans="1:29" x14ac:dyDescent="0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3"/>
      <c r="M779" s="15"/>
      <c r="N779" s="15"/>
      <c r="O779" s="15"/>
      <c r="P779" s="16"/>
      <c r="Q779" s="13"/>
      <c r="R779" s="17"/>
      <c r="S779" s="17"/>
      <c r="T779" s="13"/>
      <c r="U779" s="17"/>
      <c r="V779" s="17"/>
      <c r="W779" s="14"/>
      <c r="X779" s="14"/>
      <c r="Y779" s="17"/>
      <c r="Z779" s="17"/>
      <c r="AA779" s="17"/>
      <c r="AB779" s="17"/>
      <c r="AC779" s="14"/>
    </row>
    <row r="780" spans="1:29" x14ac:dyDescent="0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3"/>
      <c r="M780" s="15"/>
      <c r="N780" s="15"/>
      <c r="O780" s="15"/>
      <c r="P780" s="16"/>
      <c r="Q780" s="13"/>
      <c r="R780" s="17"/>
      <c r="S780" s="17"/>
      <c r="T780" s="13"/>
      <c r="U780" s="17"/>
      <c r="V780" s="17"/>
      <c r="W780" s="14"/>
      <c r="X780" s="14"/>
      <c r="Y780" s="17"/>
      <c r="Z780" s="17"/>
      <c r="AA780" s="17"/>
      <c r="AB780" s="17"/>
      <c r="AC780" s="14"/>
    </row>
    <row r="781" spans="1:29" x14ac:dyDescent="0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3"/>
      <c r="M781" s="15"/>
      <c r="N781" s="15"/>
      <c r="O781" s="15"/>
      <c r="P781" s="16"/>
      <c r="Q781" s="13"/>
      <c r="R781" s="17"/>
      <c r="S781" s="17"/>
      <c r="T781" s="13"/>
      <c r="U781" s="17"/>
      <c r="V781" s="17"/>
      <c r="W781" s="14"/>
      <c r="X781" s="14"/>
      <c r="Y781" s="17"/>
      <c r="Z781" s="17"/>
      <c r="AA781" s="17"/>
      <c r="AB781" s="17"/>
      <c r="AC781" s="14"/>
    </row>
    <row r="782" spans="1:29" x14ac:dyDescent="0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3"/>
      <c r="M782" s="15"/>
      <c r="N782" s="15"/>
      <c r="O782" s="15"/>
      <c r="P782" s="16"/>
      <c r="Q782" s="13"/>
      <c r="R782" s="17"/>
      <c r="S782" s="17"/>
      <c r="T782" s="13"/>
      <c r="U782" s="17"/>
      <c r="V782" s="17"/>
      <c r="W782" s="14"/>
      <c r="X782" s="14"/>
      <c r="Y782" s="17"/>
      <c r="Z782" s="17"/>
      <c r="AA782" s="17"/>
      <c r="AB782" s="17"/>
      <c r="AC782" s="14"/>
    </row>
    <row r="783" spans="1:29" x14ac:dyDescent="0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3"/>
      <c r="M783" s="15"/>
      <c r="N783" s="15"/>
      <c r="O783" s="15"/>
      <c r="P783" s="16"/>
      <c r="Q783" s="13"/>
      <c r="R783" s="17"/>
      <c r="S783" s="17"/>
      <c r="T783" s="13"/>
      <c r="U783" s="17"/>
      <c r="V783" s="17"/>
      <c r="W783" s="14"/>
      <c r="X783" s="14"/>
      <c r="Y783" s="17"/>
      <c r="Z783" s="17"/>
      <c r="AA783" s="17"/>
      <c r="AB783" s="17"/>
      <c r="AC783" s="14"/>
    </row>
    <row r="784" spans="1:29" x14ac:dyDescent="0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3"/>
      <c r="M784" s="15"/>
      <c r="N784" s="15"/>
      <c r="O784" s="15"/>
      <c r="P784" s="16"/>
      <c r="Q784" s="13"/>
      <c r="R784" s="17"/>
      <c r="S784" s="17"/>
      <c r="T784" s="13"/>
      <c r="U784" s="17"/>
      <c r="V784" s="17"/>
      <c r="W784" s="14"/>
      <c r="X784" s="14"/>
      <c r="Y784" s="17"/>
      <c r="Z784" s="17"/>
      <c r="AA784" s="17"/>
      <c r="AB784" s="17"/>
      <c r="AC784" s="14"/>
    </row>
    <row r="785" spans="1:29" x14ac:dyDescent="0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3"/>
      <c r="M785" s="15"/>
      <c r="N785" s="15"/>
      <c r="O785" s="15"/>
      <c r="P785" s="16"/>
      <c r="Q785" s="13"/>
      <c r="R785" s="17"/>
      <c r="S785" s="17"/>
      <c r="T785" s="13"/>
      <c r="U785" s="17"/>
      <c r="V785" s="17"/>
      <c r="W785" s="14"/>
      <c r="X785" s="14"/>
      <c r="Y785" s="17"/>
      <c r="Z785" s="17"/>
      <c r="AA785" s="17"/>
      <c r="AB785" s="17"/>
      <c r="AC785" s="14"/>
    </row>
    <row r="786" spans="1:29" x14ac:dyDescent="0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3"/>
      <c r="M786" s="15"/>
      <c r="N786" s="15"/>
      <c r="O786" s="15"/>
      <c r="P786" s="16"/>
      <c r="Q786" s="13"/>
      <c r="R786" s="17"/>
      <c r="S786" s="17"/>
      <c r="T786" s="13"/>
      <c r="U786" s="17"/>
      <c r="V786" s="17"/>
      <c r="W786" s="14"/>
      <c r="X786" s="14"/>
      <c r="Y786" s="17"/>
      <c r="Z786" s="17"/>
      <c r="AA786" s="17"/>
      <c r="AB786" s="17"/>
      <c r="AC786" s="14"/>
    </row>
    <row r="787" spans="1:29" x14ac:dyDescent="0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3"/>
      <c r="M787" s="15"/>
      <c r="N787" s="15"/>
      <c r="O787" s="15"/>
      <c r="P787" s="16"/>
      <c r="Q787" s="13"/>
      <c r="R787" s="17"/>
      <c r="S787" s="17"/>
      <c r="T787" s="13"/>
      <c r="U787" s="17"/>
      <c r="V787" s="17"/>
      <c r="W787" s="14"/>
      <c r="X787" s="14"/>
      <c r="Y787" s="17"/>
      <c r="Z787" s="17"/>
      <c r="AA787" s="17"/>
      <c r="AB787" s="17"/>
      <c r="AC787" s="14"/>
    </row>
    <row r="788" spans="1:29" x14ac:dyDescent="0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3"/>
      <c r="M788" s="15"/>
      <c r="N788" s="15"/>
      <c r="O788" s="15"/>
      <c r="P788" s="16"/>
      <c r="Q788" s="13"/>
      <c r="R788" s="17"/>
      <c r="S788" s="17"/>
      <c r="T788" s="13"/>
      <c r="U788" s="17"/>
      <c r="V788" s="17"/>
      <c r="W788" s="14"/>
      <c r="X788" s="14"/>
      <c r="Y788" s="17"/>
      <c r="Z788" s="17"/>
      <c r="AA788" s="17"/>
      <c r="AB788" s="17"/>
      <c r="AC788" s="14"/>
    </row>
    <row r="789" spans="1:29" x14ac:dyDescent="0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3"/>
      <c r="M789" s="15"/>
      <c r="N789" s="15"/>
      <c r="O789" s="15"/>
      <c r="P789" s="16"/>
      <c r="Q789" s="13"/>
      <c r="R789" s="17"/>
      <c r="S789" s="17"/>
      <c r="T789" s="13"/>
      <c r="U789" s="17"/>
      <c r="V789" s="17"/>
      <c r="W789" s="14"/>
      <c r="X789" s="14"/>
      <c r="Y789" s="17"/>
      <c r="Z789" s="17"/>
      <c r="AA789" s="17"/>
      <c r="AB789" s="17"/>
      <c r="AC789" s="14"/>
    </row>
    <row r="790" spans="1:29" x14ac:dyDescent="0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3"/>
      <c r="M790" s="15"/>
      <c r="N790" s="15"/>
      <c r="O790" s="15"/>
      <c r="P790" s="16"/>
      <c r="Q790" s="13"/>
      <c r="R790" s="17"/>
      <c r="S790" s="17"/>
      <c r="T790" s="13"/>
      <c r="U790" s="17"/>
      <c r="V790" s="17"/>
      <c r="W790" s="14"/>
      <c r="X790" s="14"/>
      <c r="Y790" s="17"/>
      <c r="Z790" s="17"/>
      <c r="AA790" s="17"/>
      <c r="AB790" s="17"/>
      <c r="AC790" s="14"/>
    </row>
    <row r="791" spans="1:29" x14ac:dyDescent="0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3"/>
      <c r="M791" s="15"/>
      <c r="N791" s="15"/>
      <c r="O791" s="15"/>
      <c r="P791" s="16"/>
      <c r="Q791" s="13"/>
      <c r="R791" s="17"/>
      <c r="S791" s="17"/>
      <c r="T791" s="13"/>
      <c r="U791" s="17"/>
      <c r="V791" s="17"/>
      <c r="W791" s="14"/>
      <c r="X791" s="14"/>
      <c r="Y791" s="17"/>
      <c r="Z791" s="17"/>
      <c r="AA791" s="17"/>
      <c r="AB791" s="17"/>
      <c r="AC791" s="14"/>
    </row>
    <row r="792" spans="1:29" x14ac:dyDescent="0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3"/>
      <c r="M792" s="15"/>
      <c r="N792" s="15"/>
      <c r="O792" s="15"/>
      <c r="P792" s="16"/>
      <c r="Q792" s="13"/>
      <c r="R792" s="17"/>
      <c r="S792" s="17"/>
      <c r="T792" s="13"/>
      <c r="U792" s="17"/>
      <c r="V792" s="17"/>
      <c r="W792" s="14"/>
      <c r="X792" s="14"/>
      <c r="Y792" s="17"/>
      <c r="Z792" s="17"/>
      <c r="AA792" s="17"/>
      <c r="AB792" s="17"/>
      <c r="AC792" s="14"/>
    </row>
    <row r="793" spans="1:29" x14ac:dyDescent="0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3"/>
      <c r="M793" s="15"/>
      <c r="N793" s="15"/>
      <c r="O793" s="15"/>
      <c r="P793" s="16"/>
      <c r="Q793" s="13"/>
      <c r="R793" s="17"/>
      <c r="S793" s="17"/>
      <c r="T793" s="13"/>
      <c r="U793" s="17"/>
      <c r="V793" s="17"/>
      <c r="W793" s="14"/>
      <c r="X793" s="14"/>
      <c r="Y793" s="17"/>
      <c r="Z793" s="17"/>
      <c r="AA793" s="17"/>
      <c r="AB793" s="17"/>
      <c r="AC793" s="14"/>
    </row>
    <row r="794" spans="1:29" x14ac:dyDescent="0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3"/>
      <c r="M794" s="15"/>
      <c r="N794" s="15"/>
      <c r="O794" s="15"/>
      <c r="P794" s="16"/>
      <c r="Q794" s="13"/>
      <c r="R794" s="17"/>
      <c r="S794" s="17"/>
      <c r="T794" s="13"/>
      <c r="U794" s="17"/>
      <c r="V794" s="17"/>
      <c r="W794" s="14"/>
      <c r="X794" s="14"/>
      <c r="Y794" s="17"/>
      <c r="Z794" s="17"/>
      <c r="AA794" s="17"/>
      <c r="AB794" s="17"/>
      <c r="AC794" s="14"/>
    </row>
    <row r="795" spans="1:29" x14ac:dyDescent="0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3"/>
      <c r="M795" s="15"/>
      <c r="N795" s="15"/>
      <c r="O795" s="15"/>
      <c r="P795" s="16"/>
      <c r="Q795" s="13"/>
      <c r="R795" s="17"/>
      <c r="S795" s="17"/>
      <c r="T795" s="13"/>
      <c r="U795" s="17"/>
      <c r="V795" s="17"/>
      <c r="W795" s="14"/>
      <c r="X795" s="14"/>
      <c r="Y795" s="17"/>
      <c r="Z795" s="17"/>
      <c r="AA795" s="17"/>
      <c r="AB795" s="17"/>
      <c r="AC795" s="14"/>
    </row>
    <row r="796" spans="1:29" x14ac:dyDescent="0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3"/>
      <c r="M796" s="15"/>
      <c r="N796" s="15"/>
      <c r="O796" s="15"/>
      <c r="P796" s="16"/>
      <c r="Q796" s="13"/>
      <c r="R796" s="17"/>
      <c r="S796" s="17"/>
      <c r="T796" s="13"/>
      <c r="U796" s="17"/>
      <c r="V796" s="17"/>
      <c r="W796" s="14"/>
      <c r="X796" s="14"/>
      <c r="Y796" s="17"/>
      <c r="Z796" s="17"/>
      <c r="AA796" s="17"/>
      <c r="AB796" s="17"/>
      <c r="AC796" s="14"/>
    </row>
    <row r="797" spans="1:29" x14ac:dyDescent="0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3"/>
      <c r="M797" s="15"/>
      <c r="N797" s="15"/>
      <c r="O797" s="15"/>
      <c r="P797" s="16"/>
      <c r="Q797" s="13"/>
      <c r="R797" s="17"/>
      <c r="S797" s="17"/>
      <c r="T797" s="13"/>
      <c r="U797" s="17"/>
      <c r="V797" s="17"/>
      <c r="W797" s="14"/>
      <c r="X797" s="14"/>
      <c r="Y797" s="17"/>
      <c r="Z797" s="17"/>
      <c r="AA797" s="17"/>
      <c r="AB797" s="17"/>
      <c r="AC797" s="14"/>
    </row>
    <row r="798" spans="1:29" x14ac:dyDescent="0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3"/>
      <c r="M798" s="15"/>
      <c r="N798" s="15"/>
      <c r="O798" s="15"/>
      <c r="P798" s="16"/>
      <c r="Q798" s="13"/>
      <c r="R798" s="17"/>
      <c r="S798" s="17"/>
      <c r="T798" s="13"/>
      <c r="U798" s="17"/>
      <c r="V798" s="17"/>
      <c r="W798" s="14"/>
      <c r="X798" s="14"/>
      <c r="Y798" s="17"/>
      <c r="Z798" s="17"/>
      <c r="AA798" s="17"/>
      <c r="AB798" s="17"/>
      <c r="AC798" s="14"/>
    </row>
    <row r="799" spans="1:29" x14ac:dyDescent="0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3"/>
      <c r="M799" s="15"/>
      <c r="N799" s="15"/>
      <c r="O799" s="15"/>
      <c r="P799" s="16"/>
      <c r="Q799" s="13"/>
      <c r="R799" s="17"/>
      <c r="S799" s="17"/>
      <c r="T799" s="13"/>
      <c r="U799" s="17"/>
      <c r="V799" s="17"/>
      <c r="W799" s="14"/>
      <c r="X799" s="14"/>
      <c r="Y799" s="17"/>
      <c r="Z799" s="17"/>
      <c r="AA799" s="17"/>
      <c r="AB799" s="17"/>
      <c r="AC799" s="14"/>
    </row>
    <row r="800" spans="1:29" x14ac:dyDescent="0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3"/>
      <c r="M800" s="15"/>
      <c r="N800" s="15"/>
      <c r="O800" s="15"/>
      <c r="P800" s="16"/>
      <c r="Q800" s="13"/>
      <c r="R800" s="17"/>
      <c r="S800" s="17"/>
      <c r="T800" s="13"/>
      <c r="U800" s="17"/>
      <c r="V800" s="17"/>
      <c r="W800" s="14"/>
      <c r="X800" s="14"/>
      <c r="Y800" s="17"/>
      <c r="Z800" s="17"/>
      <c r="AA800" s="17"/>
      <c r="AB800" s="17"/>
      <c r="AC800" s="14"/>
    </row>
    <row r="801" spans="1:29" x14ac:dyDescent="0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3"/>
      <c r="M801" s="15"/>
      <c r="N801" s="15"/>
      <c r="O801" s="15"/>
      <c r="P801" s="16"/>
      <c r="Q801" s="13"/>
      <c r="R801" s="17"/>
      <c r="S801" s="17"/>
      <c r="T801" s="13"/>
      <c r="U801" s="17"/>
      <c r="V801" s="17"/>
      <c r="W801" s="14"/>
      <c r="X801" s="14"/>
      <c r="Y801" s="17"/>
      <c r="Z801" s="17"/>
      <c r="AA801" s="17"/>
      <c r="AB801" s="17"/>
      <c r="AC801" s="14"/>
    </row>
    <row r="802" spans="1:29" x14ac:dyDescent="0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3"/>
      <c r="M802" s="15"/>
      <c r="N802" s="15"/>
      <c r="O802" s="15"/>
      <c r="P802" s="16"/>
      <c r="Q802" s="13"/>
      <c r="R802" s="17"/>
      <c r="S802" s="17"/>
      <c r="T802" s="13"/>
      <c r="U802" s="17"/>
      <c r="V802" s="17"/>
      <c r="W802" s="14"/>
      <c r="X802" s="14"/>
      <c r="Y802" s="17"/>
      <c r="Z802" s="17"/>
      <c r="AA802" s="17"/>
      <c r="AB802" s="17"/>
      <c r="AC802" s="14"/>
    </row>
    <row r="803" spans="1:29" x14ac:dyDescent="0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3"/>
      <c r="M803" s="15"/>
      <c r="N803" s="15"/>
      <c r="O803" s="15"/>
      <c r="P803" s="16"/>
      <c r="Q803" s="13"/>
      <c r="R803" s="17"/>
      <c r="S803" s="17"/>
      <c r="T803" s="13"/>
      <c r="U803" s="17"/>
      <c r="V803" s="17"/>
      <c r="W803" s="14"/>
      <c r="X803" s="14"/>
      <c r="Y803" s="17"/>
      <c r="Z803" s="17"/>
      <c r="AA803" s="17"/>
      <c r="AB803" s="17"/>
      <c r="AC803" s="14"/>
    </row>
    <row r="804" spans="1:29" x14ac:dyDescent="0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3"/>
      <c r="M804" s="15"/>
      <c r="N804" s="15"/>
      <c r="O804" s="15"/>
      <c r="P804" s="16"/>
      <c r="Q804" s="13"/>
      <c r="R804" s="17"/>
      <c r="S804" s="17"/>
      <c r="T804" s="13"/>
      <c r="U804" s="17"/>
      <c r="V804" s="17"/>
      <c r="W804" s="14"/>
      <c r="X804" s="14"/>
      <c r="Y804" s="17"/>
      <c r="Z804" s="17"/>
      <c r="AA804" s="17"/>
      <c r="AB804" s="17"/>
      <c r="AC804" s="14"/>
    </row>
    <row r="805" spans="1:29" x14ac:dyDescent="0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3"/>
      <c r="M805" s="15"/>
      <c r="N805" s="15"/>
      <c r="O805" s="15"/>
      <c r="P805" s="16"/>
      <c r="Q805" s="13"/>
      <c r="R805" s="17"/>
      <c r="S805" s="17"/>
      <c r="T805" s="13"/>
      <c r="U805" s="17"/>
      <c r="V805" s="17"/>
      <c r="W805" s="14"/>
      <c r="X805" s="14"/>
      <c r="Y805" s="17"/>
      <c r="Z805" s="17"/>
      <c r="AA805" s="17"/>
      <c r="AB805" s="17"/>
      <c r="AC805" s="14"/>
    </row>
    <row r="806" spans="1:29" x14ac:dyDescent="0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3"/>
      <c r="M806" s="15"/>
      <c r="N806" s="15"/>
      <c r="O806" s="15"/>
      <c r="P806" s="16"/>
      <c r="Q806" s="13"/>
      <c r="R806" s="17"/>
      <c r="S806" s="17"/>
      <c r="T806" s="13"/>
      <c r="U806" s="17"/>
      <c r="V806" s="17"/>
      <c r="W806" s="14"/>
      <c r="X806" s="14"/>
      <c r="Y806" s="17"/>
      <c r="Z806" s="17"/>
      <c r="AA806" s="17"/>
      <c r="AB806" s="17"/>
      <c r="AC806" s="14"/>
    </row>
    <row r="807" spans="1:29" x14ac:dyDescent="0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3"/>
      <c r="M807" s="15"/>
      <c r="N807" s="15"/>
      <c r="O807" s="15"/>
      <c r="P807" s="16"/>
      <c r="Q807" s="13"/>
      <c r="R807" s="17"/>
      <c r="S807" s="17"/>
      <c r="T807" s="13"/>
      <c r="U807" s="17"/>
      <c r="V807" s="17"/>
      <c r="W807" s="14"/>
      <c r="X807" s="14"/>
      <c r="Y807" s="17"/>
      <c r="Z807" s="17"/>
      <c r="AA807" s="17"/>
      <c r="AB807" s="17"/>
      <c r="AC807" s="14"/>
    </row>
    <row r="808" spans="1:29" x14ac:dyDescent="0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3"/>
      <c r="M808" s="15"/>
      <c r="N808" s="15"/>
      <c r="O808" s="15"/>
      <c r="P808" s="16"/>
      <c r="Q808" s="13"/>
      <c r="R808" s="17"/>
      <c r="S808" s="17"/>
      <c r="T808" s="13"/>
      <c r="U808" s="17"/>
      <c r="V808" s="17"/>
      <c r="W808" s="14"/>
      <c r="X808" s="14"/>
      <c r="Y808" s="17"/>
      <c r="Z808" s="17"/>
      <c r="AA808" s="17"/>
      <c r="AB808" s="17"/>
      <c r="AC808" s="14"/>
    </row>
    <row r="809" spans="1:29" x14ac:dyDescent="0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3"/>
      <c r="M809" s="15"/>
      <c r="N809" s="15"/>
      <c r="O809" s="15"/>
      <c r="P809" s="16"/>
      <c r="Q809" s="13"/>
      <c r="R809" s="17"/>
      <c r="S809" s="17"/>
      <c r="T809" s="13"/>
      <c r="U809" s="17"/>
      <c r="V809" s="17"/>
      <c r="W809" s="14"/>
      <c r="X809" s="14"/>
      <c r="Y809" s="17"/>
      <c r="Z809" s="17"/>
      <c r="AA809" s="17"/>
      <c r="AB809" s="17"/>
      <c r="AC809" s="14"/>
    </row>
    <row r="810" spans="1:29" x14ac:dyDescent="0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3"/>
      <c r="M810" s="15"/>
      <c r="N810" s="15"/>
      <c r="O810" s="15"/>
      <c r="P810" s="16"/>
      <c r="Q810" s="13"/>
      <c r="R810" s="17"/>
      <c r="S810" s="17"/>
      <c r="T810" s="13"/>
      <c r="U810" s="17"/>
      <c r="V810" s="17"/>
      <c r="W810" s="14"/>
      <c r="X810" s="14"/>
      <c r="Y810" s="17"/>
      <c r="Z810" s="17"/>
      <c r="AA810" s="17"/>
      <c r="AB810" s="17"/>
      <c r="AC810" s="14"/>
    </row>
    <row r="811" spans="1:29" x14ac:dyDescent="0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3"/>
      <c r="M811" s="15"/>
      <c r="N811" s="15"/>
      <c r="O811" s="15"/>
      <c r="P811" s="16"/>
      <c r="Q811" s="13"/>
      <c r="R811" s="17"/>
      <c r="S811" s="17"/>
      <c r="T811" s="13"/>
      <c r="U811" s="17"/>
      <c r="V811" s="17"/>
      <c r="W811" s="14"/>
      <c r="X811" s="14"/>
      <c r="Y811" s="17"/>
      <c r="Z811" s="17"/>
      <c r="AA811" s="17"/>
      <c r="AB811" s="17"/>
      <c r="AC811" s="14"/>
    </row>
    <row r="812" spans="1:29" x14ac:dyDescent="0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3"/>
      <c r="M812" s="15"/>
      <c r="N812" s="15"/>
      <c r="O812" s="15"/>
      <c r="P812" s="16"/>
      <c r="Q812" s="13"/>
      <c r="R812" s="17"/>
      <c r="S812" s="17"/>
      <c r="T812" s="13"/>
      <c r="U812" s="17"/>
      <c r="V812" s="17"/>
      <c r="W812" s="14"/>
      <c r="X812" s="14"/>
      <c r="Y812" s="17"/>
      <c r="Z812" s="17"/>
      <c r="AA812" s="17"/>
      <c r="AB812" s="17"/>
      <c r="AC812" s="14"/>
    </row>
    <row r="813" spans="1:29" x14ac:dyDescent="0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3"/>
      <c r="M813" s="15"/>
      <c r="N813" s="15"/>
      <c r="O813" s="15"/>
      <c r="P813" s="16"/>
      <c r="Q813" s="13"/>
      <c r="R813" s="17"/>
      <c r="S813" s="17"/>
      <c r="T813" s="13"/>
      <c r="U813" s="17"/>
      <c r="V813" s="17"/>
      <c r="W813" s="14"/>
      <c r="X813" s="14"/>
      <c r="Y813" s="17"/>
      <c r="Z813" s="17"/>
      <c r="AA813" s="17"/>
      <c r="AB813" s="17"/>
      <c r="AC813" s="14"/>
    </row>
    <row r="814" spans="1:29" x14ac:dyDescent="0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3"/>
      <c r="M814" s="15"/>
      <c r="N814" s="15"/>
      <c r="O814" s="15"/>
      <c r="P814" s="16"/>
      <c r="Q814" s="13"/>
      <c r="R814" s="17"/>
      <c r="S814" s="17"/>
      <c r="T814" s="13"/>
      <c r="U814" s="17"/>
      <c r="V814" s="17"/>
      <c r="W814" s="14"/>
      <c r="X814" s="14"/>
      <c r="Y814" s="17"/>
      <c r="Z814" s="17"/>
      <c r="AA814" s="17"/>
      <c r="AB814" s="17"/>
      <c r="AC814" s="14"/>
    </row>
    <row r="815" spans="1:29" x14ac:dyDescent="0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3"/>
      <c r="M815" s="15"/>
      <c r="N815" s="15"/>
      <c r="O815" s="15"/>
      <c r="P815" s="16"/>
      <c r="Q815" s="13"/>
      <c r="R815" s="17"/>
      <c r="S815" s="17"/>
      <c r="T815" s="13"/>
      <c r="U815" s="17"/>
      <c r="V815" s="17"/>
      <c r="W815" s="14"/>
      <c r="X815" s="14"/>
      <c r="Y815" s="17"/>
      <c r="Z815" s="17"/>
      <c r="AA815" s="17"/>
      <c r="AB815" s="17"/>
      <c r="AC815" s="14"/>
    </row>
    <row r="816" spans="1:29" x14ac:dyDescent="0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3"/>
      <c r="M816" s="15"/>
      <c r="N816" s="15"/>
      <c r="O816" s="15"/>
      <c r="P816" s="16"/>
      <c r="Q816" s="13"/>
      <c r="R816" s="17"/>
      <c r="S816" s="17"/>
      <c r="T816" s="13"/>
      <c r="U816" s="17"/>
      <c r="V816" s="17"/>
      <c r="W816" s="14"/>
      <c r="X816" s="14"/>
      <c r="Y816" s="17"/>
      <c r="Z816" s="17"/>
      <c r="AA816" s="17"/>
      <c r="AB816" s="17"/>
      <c r="AC816" s="14"/>
    </row>
    <row r="817" spans="1:29" x14ac:dyDescent="0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3"/>
      <c r="M817" s="15"/>
      <c r="N817" s="15"/>
      <c r="O817" s="15"/>
      <c r="P817" s="16"/>
      <c r="Q817" s="13"/>
      <c r="R817" s="17"/>
      <c r="S817" s="17"/>
      <c r="T817" s="13"/>
      <c r="U817" s="17"/>
      <c r="V817" s="17"/>
      <c r="W817" s="14"/>
      <c r="X817" s="14"/>
      <c r="Y817" s="17"/>
      <c r="Z817" s="17"/>
      <c r="AA817" s="17"/>
      <c r="AB817" s="17"/>
      <c r="AC817" s="14"/>
    </row>
    <row r="818" spans="1:29" x14ac:dyDescent="0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3"/>
      <c r="M818" s="15"/>
      <c r="N818" s="15"/>
      <c r="O818" s="15"/>
      <c r="P818" s="16"/>
      <c r="Q818" s="13"/>
      <c r="R818" s="17"/>
      <c r="S818" s="17"/>
      <c r="T818" s="13"/>
      <c r="U818" s="17"/>
      <c r="V818" s="17"/>
      <c r="W818" s="14"/>
      <c r="X818" s="14"/>
      <c r="Y818" s="17"/>
      <c r="Z818" s="17"/>
      <c r="AA818" s="17"/>
      <c r="AB818" s="17"/>
      <c r="AC818" s="14"/>
    </row>
    <row r="819" spans="1:29" x14ac:dyDescent="0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3"/>
      <c r="M819" s="15"/>
      <c r="N819" s="15"/>
      <c r="O819" s="15"/>
      <c r="P819" s="16"/>
      <c r="Q819" s="13"/>
      <c r="R819" s="17"/>
      <c r="S819" s="17"/>
      <c r="T819" s="13"/>
      <c r="U819" s="17"/>
      <c r="V819" s="17"/>
      <c r="W819" s="14"/>
      <c r="X819" s="14"/>
      <c r="Y819" s="17"/>
      <c r="Z819" s="17"/>
      <c r="AA819" s="17"/>
      <c r="AB819" s="17"/>
      <c r="AC819" s="14"/>
    </row>
    <row r="820" spans="1:29" x14ac:dyDescent="0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3"/>
      <c r="M820" s="15"/>
      <c r="N820" s="15"/>
      <c r="O820" s="15"/>
      <c r="P820" s="16"/>
      <c r="Q820" s="13"/>
      <c r="R820" s="17"/>
      <c r="S820" s="17"/>
      <c r="T820" s="13"/>
      <c r="U820" s="17"/>
      <c r="V820" s="17"/>
      <c r="W820" s="14"/>
      <c r="X820" s="14"/>
      <c r="Y820" s="17"/>
      <c r="Z820" s="17"/>
      <c r="AA820" s="17"/>
      <c r="AB820" s="17"/>
      <c r="AC820" s="14"/>
    </row>
    <row r="821" spans="1:29" x14ac:dyDescent="0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3"/>
      <c r="M821" s="15"/>
      <c r="N821" s="15"/>
      <c r="O821" s="15"/>
      <c r="P821" s="16"/>
      <c r="Q821" s="13"/>
      <c r="R821" s="17"/>
      <c r="S821" s="17"/>
      <c r="T821" s="13"/>
      <c r="U821" s="17"/>
      <c r="V821" s="17"/>
      <c r="W821" s="14"/>
      <c r="X821" s="14"/>
      <c r="Y821" s="17"/>
      <c r="Z821" s="17"/>
      <c r="AA821" s="17"/>
      <c r="AB821" s="17"/>
      <c r="AC821" s="14"/>
    </row>
    <row r="822" spans="1:29" x14ac:dyDescent="0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3"/>
      <c r="M822" s="15"/>
      <c r="N822" s="15"/>
      <c r="O822" s="15"/>
      <c r="P822" s="16"/>
      <c r="Q822" s="13"/>
      <c r="R822" s="17"/>
      <c r="S822" s="17"/>
      <c r="T822" s="13"/>
      <c r="U822" s="17"/>
      <c r="V822" s="17"/>
      <c r="W822" s="14"/>
      <c r="X822" s="14"/>
      <c r="Y822" s="17"/>
      <c r="Z822" s="17"/>
      <c r="AA822" s="17"/>
      <c r="AB822" s="17"/>
      <c r="AC822" s="14"/>
    </row>
    <row r="823" spans="1:29" x14ac:dyDescent="0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3"/>
      <c r="M823" s="15"/>
      <c r="N823" s="15"/>
      <c r="O823" s="15"/>
      <c r="P823" s="16"/>
      <c r="Q823" s="13"/>
      <c r="R823" s="17"/>
      <c r="S823" s="17"/>
      <c r="T823" s="13"/>
      <c r="U823" s="17"/>
      <c r="V823" s="17"/>
      <c r="W823" s="14"/>
      <c r="X823" s="14"/>
      <c r="Y823" s="17"/>
      <c r="Z823" s="17"/>
      <c r="AA823" s="17"/>
      <c r="AB823" s="17"/>
      <c r="AC823" s="14"/>
    </row>
    <row r="824" spans="1:29" x14ac:dyDescent="0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3"/>
      <c r="M824" s="15"/>
      <c r="N824" s="15"/>
      <c r="O824" s="15"/>
      <c r="P824" s="16"/>
      <c r="Q824" s="13"/>
      <c r="R824" s="17"/>
      <c r="S824" s="17"/>
      <c r="T824" s="13"/>
      <c r="U824" s="17"/>
      <c r="V824" s="17"/>
      <c r="W824" s="14"/>
      <c r="X824" s="14"/>
      <c r="Y824" s="17"/>
      <c r="Z824" s="17"/>
      <c r="AA824" s="17"/>
      <c r="AB824" s="17"/>
      <c r="AC824" s="14"/>
    </row>
    <row r="825" spans="1:29" x14ac:dyDescent="0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3"/>
      <c r="M825" s="15"/>
      <c r="N825" s="15"/>
      <c r="O825" s="15"/>
      <c r="P825" s="16"/>
      <c r="Q825" s="13"/>
      <c r="R825" s="17"/>
      <c r="S825" s="17"/>
      <c r="T825" s="13"/>
      <c r="U825" s="17"/>
      <c r="V825" s="17"/>
      <c r="W825" s="14"/>
      <c r="X825" s="14"/>
      <c r="Y825" s="17"/>
      <c r="Z825" s="17"/>
      <c r="AA825" s="17"/>
      <c r="AB825" s="17"/>
      <c r="AC825" s="14"/>
    </row>
    <row r="826" spans="1:29" x14ac:dyDescent="0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3"/>
      <c r="M826" s="15"/>
      <c r="N826" s="15"/>
      <c r="O826" s="15"/>
      <c r="P826" s="16"/>
      <c r="Q826" s="13"/>
      <c r="R826" s="17"/>
      <c r="S826" s="17"/>
      <c r="T826" s="13"/>
      <c r="U826" s="17"/>
      <c r="V826" s="17"/>
      <c r="W826" s="14"/>
      <c r="X826" s="14"/>
      <c r="Y826" s="17"/>
      <c r="Z826" s="17"/>
      <c r="AA826" s="17"/>
      <c r="AB826" s="17"/>
      <c r="AC826" s="14"/>
    </row>
    <row r="827" spans="1:29" x14ac:dyDescent="0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3"/>
      <c r="M827" s="15"/>
      <c r="N827" s="15"/>
      <c r="O827" s="15"/>
      <c r="P827" s="16"/>
      <c r="Q827" s="13"/>
      <c r="R827" s="17"/>
      <c r="S827" s="17"/>
      <c r="T827" s="13"/>
      <c r="U827" s="17"/>
      <c r="V827" s="17"/>
      <c r="W827" s="14"/>
      <c r="X827" s="14"/>
      <c r="Y827" s="17"/>
      <c r="Z827" s="17"/>
      <c r="AA827" s="17"/>
      <c r="AB827" s="17"/>
      <c r="AC827" s="14"/>
    </row>
    <row r="828" spans="1:29" x14ac:dyDescent="0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3"/>
      <c r="M828" s="15"/>
      <c r="N828" s="15"/>
      <c r="O828" s="15"/>
      <c r="P828" s="16"/>
      <c r="Q828" s="13"/>
      <c r="R828" s="17"/>
      <c r="S828" s="17"/>
      <c r="T828" s="13"/>
      <c r="U828" s="17"/>
      <c r="V828" s="17"/>
      <c r="W828" s="14"/>
      <c r="X828" s="14"/>
      <c r="Y828" s="17"/>
      <c r="Z828" s="17"/>
      <c r="AA828" s="17"/>
      <c r="AB828" s="17"/>
      <c r="AC828" s="14"/>
    </row>
    <row r="829" spans="1:29" x14ac:dyDescent="0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3"/>
      <c r="M829" s="15"/>
      <c r="N829" s="15"/>
      <c r="O829" s="15"/>
      <c r="P829" s="16"/>
      <c r="Q829" s="13"/>
      <c r="R829" s="17"/>
      <c r="S829" s="17"/>
      <c r="T829" s="13"/>
      <c r="U829" s="17"/>
      <c r="V829" s="17"/>
      <c r="W829" s="14"/>
      <c r="X829" s="14"/>
      <c r="Y829" s="17"/>
      <c r="Z829" s="17"/>
      <c r="AA829" s="17"/>
      <c r="AB829" s="17"/>
      <c r="AC829" s="14"/>
    </row>
    <row r="830" spans="1:29" x14ac:dyDescent="0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3"/>
      <c r="M830" s="15"/>
      <c r="N830" s="15"/>
      <c r="O830" s="15"/>
      <c r="P830" s="16"/>
      <c r="Q830" s="13"/>
      <c r="R830" s="17"/>
      <c r="S830" s="17"/>
      <c r="T830" s="13"/>
      <c r="U830" s="17"/>
      <c r="V830" s="17"/>
      <c r="W830" s="14"/>
      <c r="X830" s="14"/>
      <c r="Y830" s="17"/>
      <c r="Z830" s="17"/>
      <c r="AA830" s="17"/>
      <c r="AB830" s="17"/>
      <c r="AC830" s="14"/>
    </row>
    <row r="831" spans="1:29" x14ac:dyDescent="0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3"/>
      <c r="M831" s="15"/>
      <c r="N831" s="15"/>
      <c r="O831" s="15"/>
      <c r="P831" s="16"/>
      <c r="Q831" s="13"/>
      <c r="R831" s="17"/>
      <c r="S831" s="17"/>
      <c r="T831" s="13"/>
      <c r="U831" s="17"/>
      <c r="V831" s="17"/>
      <c r="W831" s="14"/>
      <c r="X831" s="14"/>
      <c r="Y831" s="17"/>
      <c r="Z831" s="17"/>
      <c r="AA831" s="17"/>
      <c r="AB831" s="17"/>
      <c r="AC831" s="14"/>
    </row>
    <row r="832" spans="1:29" x14ac:dyDescent="0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3"/>
      <c r="M832" s="15"/>
      <c r="N832" s="15"/>
      <c r="O832" s="15"/>
      <c r="P832" s="16"/>
      <c r="Q832" s="13"/>
      <c r="R832" s="17"/>
      <c r="S832" s="17"/>
      <c r="T832" s="13"/>
      <c r="U832" s="17"/>
      <c r="V832" s="17"/>
      <c r="W832" s="14"/>
      <c r="X832" s="14"/>
      <c r="Y832" s="17"/>
      <c r="Z832" s="17"/>
      <c r="AA832" s="17"/>
      <c r="AB832" s="17"/>
      <c r="AC832" s="14"/>
    </row>
    <row r="833" spans="1:29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3"/>
      <c r="M833" s="15"/>
      <c r="N833" s="15"/>
      <c r="O833" s="15"/>
      <c r="P833" s="16"/>
      <c r="Q833" s="13"/>
      <c r="R833" s="17"/>
      <c r="S833" s="17"/>
      <c r="T833" s="13"/>
      <c r="U833" s="17"/>
      <c r="V833" s="17"/>
      <c r="W833" s="14"/>
      <c r="X833" s="14"/>
      <c r="Y833" s="17"/>
      <c r="Z833" s="17"/>
      <c r="AA833" s="17"/>
      <c r="AB833" s="17"/>
      <c r="AC833" s="14"/>
    </row>
    <row r="834" spans="1:29" x14ac:dyDescent="0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3"/>
      <c r="M834" s="15"/>
      <c r="N834" s="15"/>
      <c r="O834" s="15"/>
      <c r="P834" s="16"/>
      <c r="Q834" s="13"/>
      <c r="R834" s="17"/>
      <c r="S834" s="17"/>
      <c r="T834" s="13"/>
      <c r="U834" s="17"/>
      <c r="V834" s="17"/>
      <c r="W834" s="14"/>
      <c r="X834" s="14"/>
      <c r="Y834" s="17"/>
      <c r="Z834" s="17"/>
      <c r="AA834" s="17"/>
      <c r="AB834" s="17"/>
      <c r="AC834" s="14"/>
    </row>
    <row r="835" spans="1:29" x14ac:dyDescent="0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3"/>
      <c r="M835" s="15"/>
      <c r="N835" s="15"/>
      <c r="O835" s="15"/>
      <c r="P835" s="16"/>
      <c r="Q835" s="13"/>
      <c r="R835" s="17"/>
      <c r="S835" s="17"/>
      <c r="T835" s="13"/>
      <c r="U835" s="17"/>
      <c r="V835" s="17"/>
      <c r="W835" s="14"/>
      <c r="X835" s="14"/>
      <c r="Y835" s="17"/>
      <c r="Z835" s="17"/>
      <c r="AA835" s="17"/>
      <c r="AB835" s="17"/>
      <c r="AC835" s="14"/>
    </row>
    <row r="836" spans="1:29" x14ac:dyDescent="0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3"/>
      <c r="M836" s="15"/>
      <c r="N836" s="15"/>
      <c r="O836" s="15"/>
      <c r="P836" s="16"/>
      <c r="Q836" s="13"/>
      <c r="R836" s="17"/>
      <c r="S836" s="17"/>
      <c r="T836" s="13"/>
      <c r="U836" s="17"/>
      <c r="V836" s="17"/>
      <c r="W836" s="14"/>
      <c r="X836" s="14"/>
      <c r="Y836" s="17"/>
      <c r="Z836" s="17"/>
      <c r="AA836" s="17"/>
      <c r="AB836" s="17"/>
      <c r="AC836" s="14"/>
    </row>
    <row r="837" spans="1:29" x14ac:dyDescent="0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3"/>
      <c r="M837" s="15"/>
      <c r="N837" s="15"/>
      <c r="O837" s="15"/>
      <c r="P837" s="16"/>
      <c r="Q837" s="13"/>
      <c r="R837" s="17"/>
      <c r="S837" s="17"/>
      <c r="T837" s="13"/>
      <c r="U837" s="17"/>
      <c r="V837" s="17"/>
      <c r="W837" s="14"/>
      <c r="X837" s="14"/>
      <c r="Y837" s="17"/>
      <c r="Z837" s="17"/>
      <c r="AA837" s="17"/>
      <c r="AB837" s="17"/>
      <c r="AC837" s="14"/>
    </row>
    <row r="838" spans="1:29" x14ac:dyDescent="0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3"/>
      <c r="M838" s="15"/>
      <c r="N838" s="15"/>
      <c r="O838" s="15"/>
      <c r="P838" s="16"/>
      <c r="Q838" s="13"/>
      <c r="R838" s="17"/>
      <c r="S838" s="17"/>
      <c r="T838" s="13"/>
      <c r="U838" s="17"/>
      <c r="V838" s="17"/>
      <c r="W838" s="14"/>
      <c r="X838" s="14"/>
      <c r="Y838" s="17"/>
      <c r="Z838" s="17"/>
      <c r="AA838" s="17"/>
      <c r="AB838" s="17"/>
      <c r="AC838" s="14"/>
    </row>
    <row r="839" spans="1:29" x14ac:dyDescent="0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3"/>
      <c r="M839" s="15"/>
      <c r="N839" s="15"/>
      <c r="O839" s="15"/>
      <c r="P839" s="16"/>
      <c r="Q839" s="13"/>
      <c r="R839" s="17"/>
      <c r="S839" s="17"/>
      <c r="T839" s="13"/>
      <c r="U839" s="17"/>
      <c r="V839" s="17"/>
      <c r="W839" s="14"/>
      <c r="X839" s="14"/>
      <c r="Y839" s="17"/>
      <c r="Z839" s="17"/>
      <c r="AA839" s="17"/>
      <c r="AB839" s="17"/>
      <c r="AC839" s="14"/>
    </row>
    <row r="840" spans="1:29" x14ac:dyDescent="0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3"/>
      <c r="M840" s="15"/>
      <c r="N840" s="15"/>
      <c r="O840" s="15"/>
      <c r="P840" s="16"/>
      <c r="Q840" s="13"/>
      <c r="R840" s="17"/>
      <c r="S840" s="17"/>
      <c r="T840" s="13"/>
      <c r="U840" s="17"/>
      <c r="V840" s="17"/>
      <c r="W840" s="14"/>
      <c r="X840" s="14"/>
      <c r="Y840" s="17"/>
      <c r="Z840" s="17"/>
      <c r="AA840" s="17"/>
      <c r="AB840" s="17"/>
      <c r="AC840" s="14"/>
    </row>
    <row r="841" spans="1:29" x14ac:dyDescent="0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3"/>
      <c r="M841" s="15"/>
      <c r="N841" s="15"/>
      <c r="O841" s="15"/>
      <c r="P841" s="16"/>
      <c r="Q841" s="13"/>
      <c r="R841" s="17"/>
      <c r="S841" s="17"/>
      <c r="T841" s="13"/>
      <c r="U841" s="17"/>
      <c r="V841" s="17"/>
      <c r="W841" s="14"/>
      <c r="X841" s="14"/>
      <c r="Y841" s="17"/>
      <c r="Z841" s="17"/>
      <c r="AA841" s="17"/>
      <c r="AB841" s="17"/>
      <c r="AC841" s="14"/>
    </row>
    <row r="842" spans="1:29" x14ac:dyDescent="0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3"/>
      <c r="M842" s="15"/>
      <c r="N842" s="15"/>
      <c r="O842" s="15"/>
      <c r="P842" s="16"/>
      <c r="Q842" s="13"/>
      <c r="R842" s="17"/>
      <c r="S842" s="17"/>
      <c r="T842" s="13"/>
      <c r="U842" s="17"/>
      <c r="V842" s="17"/>
      <c r="W842" s="14"/>
      <c r="X842" s="14"/>
      <c r="Y842" s="17"/>
      <c r="Z842" s="17"/>
      <c r="AA842" s="17"/>
      <c r="AB842" s="17"/>
      <c r="AC842" s="14"/>
    </row>
    <row r="843" spans="1:29" x14ac:dyDescent="0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3"/>
      <c r="M843" s="15"/>
      <c r="N843" s="15"/>
      <c r="O843" s="15"/>
      <c r="P843" s="16"/>
      <c r="Q843" s="13"/>
      <c r="R843" s="17"/>
      <c r="S843" s="17"/>
      <c r="T843" s="13"/>
      <c r="U843" s="17"/>
      <c r="V843" s="17"/>
      <c r="W843" s="14"/>
      <c r="X843" s="14"/>
      <c r="Y843" s="17"/>
      <c r="Z843" s="17"/>
      <c r="AA843" s="17"/>
      <c r="AB843" s="17"/>
      <c r="AC843" s="14"/>
    </row>
    <row r="844" spans="1:29" x14ac:dyDescent="0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3"/>
      <c r="M844" s="15"/>
      <c r="N844" s="15"/>
      <c r="O844" s="15"/>
      <c r="P844" s="16"/>
      <c r="Q844" s="13"/>
      <c r="R844" s="17"/>
      <c r="S844" s="17"/>
      <c r="T844" s="13"/>
      <c r="U844" s="17"/>
      <c r="V844" s="17"/>
      <c r="W844" s="14"/>
      <c r="X844" s="14"/>
      <c r="Y844" s="17"/>
      <c r="Z844" s="17"/>
      <c r="AA844" s="17"/>
      <c r="AB844" s="17"/>
      <c r="AC844" s="14"/>
    </row>
    <row r="845" spans="1:29" x14ac:dyDescent="0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3"/>
      <c r="M845" s="15"/>
      <c r="N845" s="15"/>
      <c r="O845" s="15"/>
      <c r="P845" s="16"/>
      <c r="Q845" s="13"/>
      <c r="R845" s="17"/>
      <c r="S845" s="17"/>
      <c r="T845" s="13"/>
      <c r="U845" s="17"/>
      <c r="V845" s="17"/>
      <c r="W845" s="14"/>
      <c r="X845" s="14"/>
      <c r="Y845" s="17"/>
      <c r="Z845" s="17"/>
      <c r="AA845" s="17"/>
      <c r="AB845" s="17"/>
      <c r="AC845" s="14"/>
    </row>
    <row r="846" spans="1:29" x14ac:dyDescent="0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3"/>
      <c r="M846" s="15"/>
      <c r="N846" s="15"/>
      <c r="O846" s="15"/>
      <c r="P846" s="16"/>
      <c r="Q846" s="13"/>
      <c r="R846" s="17"/>
      <c r="S846" s="17"/>
      <c r="T846" s="13"/>
      <c r="U846" s="17"/>
      <c r="V846" s="17"/>
      <c r="W846" s="14"/>
      <c r="X846" s="14"/>
      <c r="Y846" s="17"/>
      <c r="Z846" s="17"/>
      <c r="AA846" s="17"/>
      <c r="AB846" s="17"/>
      <c r="AC846" s="14"/>
    </row>
    <row r="847" spans="1:29" x14ac:dyDescent="0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3"/>
      <c r="M847" s="15"/>
      <c r="N847" s="15"/>
      <c r="O847" s="15"/>
      <c r="P847" s="16"/>
      <c r="Q847" s="13"/>
      <c r="R847" s="17"/>
      <c r="S847" s="17"/>
      <c r="T847" s="13"/>
      <c r="U847" s="17"/>
      <c r="V847" s="17"/>
      <c r="W847" s="14"/>
      <c r="X847" s="14"/>
      <c r="Y847" s="17"/>
      <c r="Z847" s="17"/>
      <c r="AA847" s="17"/>
      <c r="AB847" s="17"/>
      <c r="AC847" s="14"/>
    </row>
    <row r="848" spans="1:29" x14ac:dyDescent="0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3"/>
      <c r="M848" s="15"/>
      <c r="N848" s="15"/>
      <c r="O848" s="15"/>
      <c r="P848" s="16"/>
      <c r="Q848" s="13"/>
      <c r="R848" s="17"/>
      <c r="S848" s="17"/>
      <c r="T848" s="13"/>
      <c r="U848" s="17"/>
      <c r="V848" s="17"/>
      <c r="W848" s="14"/>
      <c r="X848" s="14"/>
      <c r="Y848" s="17"/>
      <c r="Z848" s="17"/>
      <c r="AA848" s="17"/>
      <c r="AB848" s="17"/>
      <c r="AC848" s="14"/>
    </row>
    <row r="849" spans="1:29" x14ac:dyDescent="0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3"/>
      <c r="M849" s="15"/>
      <c r="N849" s="15"/>
      <c r="O849" s="15"/>
      <c r="P849" s="16"/>
      <c r="Q849" s="13"/>
      <c r="R849" s="17"/>
      <c r="S849" s="17"/>
      <c r="T849" s="13"/>
      <c r="U849" s="17"/>
      <c r="V849" s="17"/>
      <c r="W849" s="14"/>
      <c r="X849" s="14"/>
      <c r="Y849" s="17"/>
      <c r="Z849" s="17"/>
      <c r="AA849" s="17"/>
      <c r="AB849" s="17"/>
      <c r="AC849" s="14"/>
    </row>
    <row r="850" spans="1:29" x14ac:dyDescent="0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3"/>
      <c r="M850" s="15"/>
      <c r="N850" s="15"/>
      <c r="O850" s="15"/>
      <c r="P850" s="16"/>
      <c r="Q850" s="13"/>
      <c r="R850" s="17"/>
      <c r="S850" s="17"/>
      <c r="T850" s="13"/>
      <c r="U850" s="17"/>
      <c r="V850" s="17"/>
      <c r="W850" s="14"/>
      <c r="X850" s="14"/>
      <c r="Y850" s="17"/>
      <c r="Z850" s="17"/>
      <c r="AA850" s="17"/>
      <c r="AB850" s="17"/>
      <c r="AC850" s="14"/>
    </row>
    <row r="851" spans="1:29" x14ac:dyDescent="0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3"/>
      <c r="M851" s="15"/>
      <c r="N851" s="15"/>
      <c r="O851" s="15"/>
      <c r="P851" s="16"/>
      <c r="Q851" s="13"/>
      <c r="R851" s="17"/>
      <c r="S851" s="17"/>
      <c r="T851" s="13"/>
      <c r="U851" s="17"/>
      <c r="V851" s="17"/>
      <c r="W851" s="14"/>
      <c r="X851" s="14"/>
      <c r="Y851" s="17"/>
      <c r="Z851" s="17"/>
      <c r="AA851" s="17"/>
      <c r="AB851" s="17"/>
      <c r="AC851" s="14"/>
    </row>
    <row r="852" spans="1:29" x14ac:dyDescent="0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3"/>
      <c r="M852" s="15"/>
      <c r="N852" s="15"/>
      <c r="O852" s="15"/>
      <c r="P852" s="16"/>
      <c r="Q852" s="13"/>
      <c r="R852" s="17"/>
      <c r="S852" s="17"/>
      <c r="T852" s="13"/>
      <c r="U852" s="17"/>
      <c r="V852" s="17"/>
      <c r="W852" s="14"/>
      <c r="X852" s="14"/>
      <c r="Y852" s="17"/>
      <c r="Z852" s="17"/>
      <c r="AA852" s="17"/>
      <c r="AB852" s="17"/>
      <c r="AC852" s="14"/>
    </row>
    <row r="853" spans="1:29" x14ac:dyDescent="0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3"/>
      <c r="M853" s="15"/>
      <c r="N853" s="15"/>
      <c r="O853" s="15"/>
      <c r="P853" s="16"/>
      <c r="Q853" s="13"/>
      <c r="R853" s="17"/>
      <c r="S853" s="17"/>
      <c r="T853" s="13"/>
      <c r="U853" s="17"/>
      <c r="V853" s="17"/>
      <c r="W853" s="14"/>
      <c r="X853" s="14"/>
      <c r="Y853" s="17"/>
      <c r="Z853" s="17"/>
      <c r="AA853" s="17"/>
      <c r="AB853" s="17"/>
      <c r="AC853" s="14"/>
    </row>
    <row r="854" spans="1:29" x14ac:dyDescent="0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3"/>
      <c r="M854" s="15"/>
      <c r="N854" s="15"/>
      <c r="O854" s="15"/>
      <c r="P854" s="16"/>
      <c r="Q854" s="13"/>
      <c r="R854" s="17"/>
      <c r="S854" s="17"/>
      <c r="T854" s="13"/>
      <c r="U854" s="17"/>
      <c r="V854" s="17"/>
      <c r="W854" s="14"/>
      <c r="X854" s="14"/>
      <c r="Y854" s="17"/>
      <c r="Z854" s="17"/>
      <c r="AA854" s="17"/>
      <c r="AB854" s="17"/>
      <c r="AC854" s="14"/>
    </row>
    <row r="855" spans="1:29" x14ac:dyDescent="0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3"/>
      <c r="M855" s="15"/>
      <c r="N855" s="15"/>
      <c r="O855" s="15"/>
      <c r="P855" s="16"/>
      <c r="Q855" s="13"/>
      <c r="R855" s="17"/>
      <c r="S855" s="17"/>
      <c r="T855" s="13"/>
      <c r="U855" s="17"/>
      <c r="V855" s="17"/>
      <c r="W855" s="14"/>
      <c r="X855" s="14"/>
      <c r="Y855" s="17"/>
      <c r="Z855" s="17"/>
      <c r="AA855" s="17"/>
      <c r="AB855" s="17"/>
      <c r="AC855" s="14"/>
    </row>
    <row r="856" spans="1:29" x14ac:dyDescent="0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3"/>
      <c r="M856" s="15"/>
      <c r="N856" s="15"/>
      <c r="O856" s="15"/>
      <c r="P856" s="16"/>
      <c r="Q856" s="13"/>
      <c r="R856" s="17"/>
      <c r="S856" s="17"/>
      <c r="T856" s="13"/>
      <c r="U856" s="17"/>
      <c r="V856" s="17"/>
      <c r="W856" s="14"/>
      <c r="X856" s="14"/>
      <c r="Y856" s="17"/>
      <c r="Z856" s="17"/>
      <c r="AA856" s="17"/>
      <c r="AB856" s="17"/>
      <c r="AC856" s="14"/>
    </row>
    <row r="857" spans="1:29" x14ac:dyDescent="0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3"/>
      <c r="M857" s="15"/>
      <c r="N857" s="15"/>
      <c r="O857" s="15"/>
      <c r="P857" s="16"/>
      <c r="Q857" s="13"/>
      <c r="R857" s="17"/>
      <c r="S857" s="17"/>
      <c r="T857" s="13"/>
      <c r="U857" s="17"/>
      <c r="V857" s="17"/>
      <c r="W857" s="14"/>
      <c r="X857" s="14"/>
      <c r="Y857" s="17"/>
      <c r="Z857" s="17"/>
      <c r="AA857" s="17"/>
      <c r="AB857" s="17"/>
      <c r="AC857" s="14"/>
    </row>
    <row r="858" spans="1:29" x14ac:dyDescent="0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3"/>
      <c r="M858" s="15"/>
      <c r="N858" s="15"/>
      <c r="O858" s="15"/>
      <c r="P858" s="16"/>
      <c r="Q858" s="13"/>
      <c r="R858" s="17"/>
      <c r="S858" s="17"/>
      <c r="T858" s="13"/>
      <c r="U858" s="17"/>
      <c r="V858" s="17"/>
      <c r="W858" s="14"/>
      <c r="X858" s="14"/>
      <c r="Y858" s="17"/>
      <c r="Z858" s="17"/>
      <c r="AA858" s="17"/>
      <c r="AB858" s="17"/>
      <c r="AC858" s="14"/>
    </row>
    <row r="859" spans="1:29" x14ac:dyDescent="0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3"/>
      <c r="M859" s="15"/>
      <c r="N859" s="15"/>
      <c r="O859" s="15"/>
      <c r="P859" s="16"/>
      <c r="Q859" s="13"/>
      <c r="R859" s="17"/>
      <c r="S859" s="17"/>
      <c r="T859" s="13"/>
      <c r="U859" s="17"/>
      <c r="V859" s="17"/>
      <c r="W859" s="14"/>
      <c r="X859" s="14"/>
      <c r="Y859" s="17"/>
      <c r="Z859" s="17"/>
      <c r="AA859" s="17"/>
      <c r="AB859" s="17"/>
      <c r="AC859" s="14"/>
    </row>
    <row r="860" spans="1:29" x14ac:dyDescent="0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3"/>
      <c r="M860" s="15"/>
      <c r="N860" s="15"/>
      <c r="O860" s="15"/>
      <c r="P860" s="16"/>
      <c r="Q860" s="13"/>
      <c r="R860" s="17"/>
      <c r="S860" s="17"/>
      <c r="T860" s="13"/>
      <c r="U860" s="17"/>
      <c r="V860" s="17"/>
      <c r="W860" s="14"/>
      <c r="X860" s="14"/>
      <c r="Y860" s="17"/>
      <c r="Z860" s="17"/>
      <c r="AA860" s="17"/>
      <c r="AB860" s="17"/>
      <c r="AC860" s="14"/>
    </row>
    <row r="861" spans="1:29" x14ac:dyDescent="0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3"/>
      <c r="M861" s="15"/>
      <c r="N861" s="15"/>
      <c r="O861" s="15"/>
      <c r="P861" s="16"/>
      <c r="Q861" s="13"/>
      <c r="R861" s="17"/>
      <c r="S861" s="17"/>
      <c r="T861" s="13"/>
      <c r="U861" s="17"/>
      <c r="V861" s="17"/>
      <c r="W861" s="14"/>
      <c r="X861" s="14"/>
      <c r="Y861" s="17"/>
      <c r="Z861" s="17"/>
      <c r="AA861" s="17"/>
      <c r="AB861" s="17"/>
      <c r="AC861" s="14"/>
    </row>
    <row r="862" spans="1:29" x14ac:dyDescent="0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3"/>
      <c r="M862" s="15"/>
      <c r="N862" s="15"/>
      <c r="O862" s="15"/>
      <c r="P862" s="16"/>
      <c r="Q862" s="13"/>
      <c r="R862" s="17"/>
      <c r="S862" s="17"/>
      <c r="T862" s="13"/>
      <c r="U862" s="17"/>
      <c r="V862" s="17"/>
      <c r="W862" s="14"/>
      <c r="X862" s="14"/>
      <c r="Y862" s="17"/>
      <c r="Z862" s="17"/>
      <c r="AA862" s="17"/>
      <c r="AB862" s="17"/>
      <c r="AC862" s="14"/>
    </row>
    <row r="863" spans="1:29" x14ac:dyDescent="0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3"/>
      <c r="M863" s="15"/>
      <c r="N863" s="15"/>
      <c r="O863" s="15"/>
      <c r="P863" s="16"/>
      <c r="Q863" s="13"/>
      <c r="R863" s="17"/>
      <c r="S863" s="17"/>
      <c r="T863" s="13"/>
      <c r="U863" s="17"/>
      <c r="V863" s="17"/>
      <c r="W863" s="14"/>
      <c r="X863" s="14"/>
      <c r="Y863" s="17"/>
      <c r="Z863" s="17"/>
      <c r="AA863" s="17"/>
      <c r="AB863" s="17"/>
      <c r="AC863" s="14"/>
    </row>
    <row r="864" spans="1:29" x14ac:dyDescent="0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3"/>
      <c r="M864" s="15"/>
      <c r="N864" s="15"/>
      <c r="O864" s="15"/>
      <c r="P864" s="16"/>
      <c r="Q864" s="13"/>
      <c r="R864" s="17"/>
      <c r="S864" s="17"/>
      <c r="T864" s="13"/>
      <c r="U864" s="17"/>
      <c r="V864" s="17"/>
      <c r="W864" s="14"/>
      <c r="X864" s="14"/>
      <c r="Y864" s="17"/>
      <c r="Z864" s="17"/>
      <c r="AA864" s="17"/>
      <c r="AB864" s="17"/>
      <c r="AC864" s="14"/>
    </row>
    <row r="865" spans="1:29" x14ac:dyDescent="0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3"/>
      <c r="M865" s="15"/>
      <c r="N865" s="15"/>
      <c r="O865" s="15"/>
      <c r="P865" s="16"/>
      <c r="Q865" s="13"/>
      <c r="R865" s="17"/>
      <c r="S865" s="17"/>
      <c r="T865" s="13"/>
      <c r="U865" s="17"/>
      <c r="V865" s="17"/>
      <c r="W865" s="14"/>
      <c r="X865" s="14"/>
      <c r="Y865" s="17"/>
      <c r="Z865" s="17"/>
      <c r="AA865" s="17"/>
      <c r="AB865" s="17"/>
      <c r="AC865" s="14"/>
    </row>
    <row r="866" spans="1:29" x14ac:dyDescent="0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3"/>
      <c r="M866" s="15"/>
      <c r="N866" s="15"/>
      <c r="O866" s="15"/>
      <c r="P866" s="16"/>
      <c r="Q866" s="13"/>
      <c r="R866" s="17"/>
      <c r="S866" s="17"/>
      <c r="T866" s="13"/>
      <c r="U866" s="17"/>
      <c r="V866" s="17"/>
      <c r="W866" s="14"/>
      <c r="X866" s="14"/>
      <c r="Y866" s="17"/>
      <c r="Z866" s="17"/>
      <c r="AA866" s="17"/>
      <c r="AB866" s="17"/>
      <c r="AC866" s="14"/>
    </row>
    <row r="867" spans="1:29" x14ac:dyDescent="0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3"/>
      <c r="M867" s="15"/>
      <c r="N867" s="15"/>
      <c r="O867" s="15"/>
      <c r="P867" s="16"/>
      <c r="Q867" s="13"/>
      <c r="R867" s="17"/>
      <c r="S867" s="17"/>
      <c r="T867" s="13"/>
      <c r="U867" s="17"/>
      <c r="V867" s="17"/>
      <c r="W867" s="14"/>
      <c r="X867" s="14"/>
      <c r="Y867" s="17"/>
      <c r="Z867" s="17"/>
      <c r="AA867" s="17"/>
      <c r="AB867" s="17"/>
      <c r="AC867" s="14"/>
    </row>
    <row r="868" spans="1:29" x14ac:dyDescent="0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3"/>
      <c r="M868" s="15"/>
      <c r="N868" s="15"/>
      <c r="O868" s="15"/>
      <c r="P868" s="16"/>
      <c r="Q868" s="13"/>
      <c r="R868" s="17"/>
      <c r="S868" s="17"/>
      <c r="T868" s="13"/>
      <c r="U868" s="17"/>
      <c r="V868" s="17"/>
      <c r="W868" s="14"/>
      <c r="X868" s="14"/>
      <c r="Y868" s="17"/>
      <c r="Z868" s="17"/>
      <c r="AA868" s="17"/>
      <c r="AB868" s="17"/>
      <c r="AC868" s="14"/>
    </row>
    <row r="869" spans="1:29" x14ac:dyDescent="0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3"/>
      <c r="M869" s="15"/>
      <c r="N869" s="15"/>
      <c r="O869" s="15"/>
      <c r="P869" s="16"/>
      <c r="Q869" s="13"/>
      <c r="R869" s="17"/>
      <c r="S869" s="17"/>
      <c r="T869" s="13"/>
      <c r="U869" s="17"/>
      <c r="V869" s="17"/>
      <c r="W869" s="14"/>
      <c r="X869" s="14"/>
      <c r="Y869" s="17"/>
      <c r="Z869" s="17"/>
      <c r="AA869" s="17"/>
      <c r="AB869" s="17"/>
      <c r="AC869" s="14"/>
    </row>
    <row r="870" spans="1:29" x14ac:dyDescent="0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3"/>
      <c r="M870" s="15"/>
      <c r="N870" s="15"/>
      <c r="O870" s="15"/>
      <c r="P870" s="16"/>
      <c r="Q870" s="13"/>
      <c r="R870" s="17"/>
      <c r="S870" s="17"/>
      <c r="T870" s="13"/>
      <c r="U870" s="17"/>
      <c r="V870" s="17"/>
      <c r="W870" s="14"/>
      <c r="X870" s="14"/>
      <c r="Y870" s="17"/>
      <c r="Z870" s="17"/>
      <c r="AA870" s="17"/>
      <c r="AB870" s="17"/>
      <c r="AC870" s="14"/>
    </row>
    <row r="871" spans="1:29" x14ac:dyDescent="0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3"/>
      <c r="M871" s="15"/>
      <c r="N871" s="15"/>
      <c r="O871" s="15"/>
      <c r="P871" s="16"/>
      <c r="Q871" s="13"/>
      <c r="R871" s="17"/>
      <c r="S871" s="17"/>
      <c r="T871" s="13"/>
      <c r="U871" s="17"/>
      <c r="V871" s="17"/>
      <c r="W871" s="14"/>
      <c r="X871" s="14"/>
      <c r="Y871" s="17"/>
      <c r="Z871" s="17"/>
      <c r="AA871" s="17"/>
      <c r="AB871" s="17"/>
      <c r="AC871" s="14"/>
    </row>
    <row r="872" spans="1:29" x14ac:dyDescent="0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3"/>
      <c r="M872" s="15"/>
      <c r="N872" s="15"/>
      <c r="O872" s="15"/>
      <c r="P872" s="16"/>
      <c r="Q872" s="13"/>
      <c r="R872" s="17"/>
      <c r="S872" s="17"/>
      <c r="T872" s="13"/>
      <c r="U872" s="17"/>
      <c r="V872" s="17"/>
      <c r="W872" s="14"/>
      <c r="X872" s="14"/>
      <c r="Y872" s="17"/>
      <c r="Z872" s="17"/>
      <c r="AA872" s="17"/>
      <c r="AB872" s="17"/>
      <c r="AC872" s="14"/>
    </row>
    <row r="873" spans="1:29" x14ac:dyDescent="0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3"/>
      <c r="M873" s="15"/>
      <c r="N873" s="15"/>
      <c r="O873" s="15"/>
      <c r="P873" s="16"/>
      <c r="Q873" s="13"/>
      <c r="R873" s="17"/>
      <c r="S873" s="17"/>
      <c r="T873" s="13"/>
      <c r="U873" s="17"/>
      <c r="V873" s="17"/>
      <c r="W873" s="14"/>
      <c r="X873" s="14"/>
      <c r="Y873" s="17"/>
      <c r="Z873" s="17"/>
      <c r="AA873" s="17"/>
      <c r="AB873" s="17"/>
      <c r="AC873" s="14"/>
    </row>
    <row r="874" spans="1:29" x14ac:dyDescent="0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3"/>
      <c r="M874" s="15"/>
      <c r="N874" s="15"/>
      <c r="O874" s="15"/>
      <c r="P874" s="16"/>
      <c r="Q874" s="13"/>
      <c r="R874" s="17"/>
      <c r="S874" s="17"/>
      <c r="T874" s="13"/>
      <c r="U874" s="17"/>
      <c r="V874" s="17"/>
      <c r="W874" s="14"/>
      <c r="X874" s="14"/>
      <c r="Y874" s="17"/>
      <c r="Z874" s="17"/>
      <c r="AA874" s="17"/>
      <c r="AB874" s="17"/>
      <c r="AC874" s="14"/>
    </row>
    <row r="875" spans="1:29" x14ac:dyDescent="0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3"/>
      <c r="M875" s="15"/>
      <c r="N875" s="15"/>
      <c r="O875" s="15"/>
      <c r="P875" s="16"/>
      <c r="Q875" s="13"/>
      <c r="R875" s="17"/>
      <c r="S875" s="17"/>
      <c r="T875" s="13"/>
      <c r="U875" s="17"/>
      <c r="V875" s="17"/>
      <c r="W875" s="14"/>
      <c r="X875" s="14"/>
      <c r="Y875" s="17"/>
      <c r="Z875" s="17"/>
      <c r="AA875" s="17"/>
      <c r="AB875" s="17"/>
      <c r="AC875" s="14"/>
    </row>
    <row r="876" spans="1:29" x14ac:dyDescent="0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3"/>
      <c r="M876" s="15"/>
      <c r="N876" s="15"/>
      <c r="O876" s="15"/>
      <c r="P876" s="16"/>
      <c r="Q876" s="13"/>
      <c r="R876" s="17"/>
      <c r="S876" s="17"/>
      <c r="T876" s="13"/>
      <c r="U876" s="17"/>
      <c r="V876" s="17"/>
      <c r="W876" s="14"/>
      <c r="X876" s="14"/>
      <c r="Y876" s="17"/>
      <c r="Z876" s="17"/>
      <c r="AA876" s="17"/>
      <c r="AB876" s="17"/>
      <c r="AC876" s="14"/>
    </row>
    <row r="877" spans="1:29" x14ac:dyDescent="0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3"/>
      <c r="M877" s="15"/>
      <c r="N877" s="15"/>
      <c r="O877" s="15"/>
      <c r="P877" s="16"/>
      <c r="Q877" s="13"/>
      <c r="R877" s="17"/>
      <c r="S877" s="17"/>
      <c r="T877" s="13"/>
      <c r="U877" s="17"/>
      <c r="V877" s="17"/>
      <c r="W877" s="14"/>
      <c r="X877" s="14"/>
      <c r="Y877" s="17"/>
      <c r="Z877" s="17"/>
      <c r="AA877" s="17"/>
      <c r="AB877" s="17"/>
      <c r="AC877" s="14"/>
    </row>
    <row r="878" spans="1:29" x14ac:dyDescent="0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3"/>
      <c r="M878" s="15"/>
      <c r="N878" s="15"/>
      <c r="O878" s="15"/>
      <c r="P878" s="16"/>
      <c r="Q878" s="13"/>
      <c r="R878" s="17"/>
      <c r="S878" s="17"/>
      <c r="T878" s="13"/>
      <c r="U878" s="17"/>
      <c r="V878" s="17"/>
      <c r="W878" s="14"/>
      <c r="X878" s="14"/>
      <c r="Y878" s="17"/>
      <c r="Z878" s="17"/>
      <c r="AA878" s="17"/>
      <c r="AB878" s="17"/>
      <c r="AC878" s="14"/>
    </row>
    <row r="879" spans="1:29" x14ac:dyDescent="0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3"/>
      <c r="M879" s="15"/>
      <c r="N879" s="15"/>
      <c r="O879" s="15"/>
      <c r="P879" s="16"/>
      <c r="Q879" s="13"/>
      <c r="R879" s="17"/>
      <c r="S879" s="17"/>
      <c r="T879" s="13"/>
      <c r="U879" s="17"/>
      <c r="V879" s="17"/>
      <c r="W879" s="14"/>
      <c r="X879" s="14"/>
      <c r="Y879" s="17"/>
      <c r="Z879" s="17"/>
      <c r="AA879" s="17"/>
      <c r="AB879" s="17"/>
      <c r="AC879" s="14"/>
    </row>
    <row r="880" spans="1:29" x14ac:dyDescent="0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3"/>
      <c r="M880" s="15"/>
      <c r="N880" s="15"/>
      <c r="O880" s="15"/>
      <c r="P880" s="16"/>
      <c r="Q880" s="13"/>
      <c r="R880" s="17"/>
      <c r="S880" s="17"/>
      <c r="T880" s="13"/>
      <c r="U880" s="17"/>
      <c r="V880" s="17"/>
      <c r="W880" s="14"/>
      <c r="X880" s="14"/>
      <c r="Y880" s="17"/>
      <c r="Z880" s="17"/>
      <c r="AA880" s="17"/>
      <c r="AB880" s="17"/>
      <c r="AC880" s="14"/>
    </row>
    <row r="881" spans="1:29" x14ac:dyDescent="0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3"/>
      <c r="M881" s="15"/>
      <c r="N881" s="15"/>
      <c r="O881" s="15"/>
      <c r="P881" s="16"/>
      <c r="Q881" s="13"/>
      <c r="R881" s="17"/>
      <c r="S881" s="17"/>
      <c r="T881" s="13"/>
      <c r="U881" s="17"/>
      <c r="V881" s="17"/>
      <c r="W881" s="14"/>
      <c r="X881" s="14"/>
      <c r="Y881" s="17"/>
      <c r="Z881" s="17"/>
      <c r="AA881" s="17"/>
      <c r="AB881" s="17"/>
      <c r="AC881" s="14"/>
    </row>
    <row r="882" spans="1:29" x14ac:dyDescent="0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3"/>
      <c r="M882" s="15"/>
      <c r="N882" s="15"/>
      <c r="O882" s="15"/>
      <c r="P882" s="16"/>
      <c r="Q882" s="13"/>
      <c r="R882" s="17"/>
      <c r="S882" s="17"/>
      <c r="T882" s="13"/>
      <c r="U882" s="17"/>
      <c r="V882" s="17"/>
      <c r="W882" s="14"/>
      <c r="X882" s="14"/>
      <c r="Y882" s="17"/>
      <c r="Z882" s="17"/>
      <c r="AA882" s="17"/>
      <c r="AB882" s="17"/>
      <c r="AC882" s="14"/>
    </row>
    <row r="883" spans="1:29" x14ac:dyDescent="0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3"/>
      <c r="M883" s="15"/>
      <c r="N883" s="15"/>
      <c r="O883" s="15"/>
      <c r="P883" s="16"/>
      <c r="Q883" s="13"/>
      <c r="R883" s="17"/>
      <c r="S883" s="17"/>
      <c r="T883" s="13"/>
      <c r="U883" s="17"/>
      <c r="V883" s="17"/>
      <c r="W883" s="14"/>
      <c r="X883" s="14"/>
      <c r="Y883" s="17"/>
      <c r="Z883" s="17"/>
      <c r="AA883" s="17"/>
      <c r="AB883" s="17"/>
      <c r="AC883" s="14"/>
    </row>
    <row r="884" spans="1:29" x14ac:dyDescent="0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3"/>
      <c r="M884" s="15"/>
      <c r="N884" s="15"/>
      <c r="O884" s="15"/>
      <c r="P884" s="16"/>
      <c r="Q884" s="13"/>
      <c r="R884" s="17"/>
      <c r="S884" s="17"/>
      <c r="T884" s="13"/>
      <c r="U884" s="17"/>
      <c r="V884" s="17"/>
      <c r="W884" s="14"/>
      <c r="X884" s="14"/>
      <c r="Y884" s="17"/>
      <c r="Z884" s="17"/>
      <c r="AA884" s="17"/>
      <c r="AB884" s="17"/>
      <c r="AC884" s="14"/>
    </row>
    <row r="885" spans="1:29" x14ac:dyDescent="0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3"/>
      <c r="M885" s="15"/>
      <c r="N885" s="15"/>
      <c r="O885" s="15"/>
      <c r="P885" s="16"/>
      <c r="Q885" s="13"/>
      <c r="R885" s="17"/>
      <c r="S885" s="17"/>
      <c r="T885" s="13"/>
      <c r="U885" s="17"/>
      <c r="V885" s="17"/>
      <c r="W885" s="14"/>
      <c r="X885" s="14"/>
      <c r="Y885" s="17"/>
      <c r="Z885" s="17"/>
      <c r="AA885" s="17"/>
      <c r="AB885" s="17"/>
      <c r="AC885" s="14"/>
    </row>
    <row r="886" spans="1:29" x14ac:dyDescent="0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3"/>
      <c r="M886" s="15"/>
      <c r="N886" s="15"/>
      <c r="O886" s="15"/>
      <c r="P886" s="16"/>
      <c r="Q886" s="13"/>
      <c r="R886" s="17"/>
      <c r="S886" s="17"/>
      <c r="T886" s="13"/>
      <c r="U886" s="17"/>
      <c r="V886" s="17"/>
      <c r="W886" s="14"/>
      <c r="X886" s="14"/>
      <c r="Y886" s="17"/>
      <c r="Z886" s="17"/>
      <c r="AA886" s="17"/>
      <c r="AB886" s="17"/>
      <c r="AC886" s="14"/>
    </row>
    <row r="887" spans="1:29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3"/>
      <c r="M887" s="15"/>
      <c r="N887" s="15"/>
      <c r="O887" s="15"/>
      <c r="P887" s="16"/>
      <c r="Q887" s="13"/>
      <c r="R887" s="17"/>
      <c r="S887" s="17"/>
      <c r="T887" s="13"/>
      <c r="U887" s="17"/>
      <c r="V887" s="17"/>
      <c r="W887" s="14"/>
      <c r="X887" s="14"/>
      <c r="Y887" s="17"/>
      <c r="Z887" s="17"/>
      <c r="AA887" s="17"/>
      <c r="AB887" s="17"/>
      <c r="AC887" s="14"/>
    </row>
    <row r="888" spans="1:29" x14ac:dyDescent="0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3"/>
      <c r="M888" s="15"/>
      <c r="N888" s="15"/>
      <c r="O888" s="15"/>
      <c r="P888" s="16"/>
      <c r="Q888" s="13"/>
      <c r="R888" s="17"/>
      <c r="S888" s="17"/>
      <c r="T888" s="13"/>
      <c r="U888" s="17"/>
      <c r="V888" s="17"/>
      <c r="W888" s="14"/>
      <c r="X888" s="14"/>
      <c r="Y888" s="17"/>
      <c r="Z888" s="17"/>
      <c r="AA888" s="17"/>
      <c r="AB888" s="17"/>
      <c r="AC888" s="14"/>
    </row>
    <row r="889" spans="1:29" x14ac:dyDescent="0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3"/>
      <c r="M889" s="15"/>
      <c r="N889" s="15"/>
      <c r="O889" s="15"/>
      <c r="P889" s="16"/>
      <c r="Q889" s="13"/>
      <c r="R889" s="17"/>
      <c r="S889" s="17"/>
      <c r="T889" s="13"/>
      <c r="U889" s="17"/>
      <c r="V889" s="17"/>
      <c r="W889" s="14"/>
      <c r="X889" s="14"/>
      <c r="Y889" s="17"/>
      <c r="Z889" s="17"/>
      <c r="AA889" s="17"/>
      <c r="AB889" s="17"/>
      <c r="AC889" s="14"/>
    </row>
    <row r="890" spans="1:29" x14ac:dyDescent="0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3"/>
      <c r="M890" s="15"/>
      <c r="N890" s="15"/>
      <c r="O890" s="15"/>
      <c r="P890" s="16"/>
      <c r="Q890" s="13"/>
      <c r="R890" s="17"/>
      <c r="S890" s="17"/>
      <c r="T890" s="13"/>
      <c r="U890" s="17"/>
      <c r="V890" s="17"/>
      <c r="W890" s="14"/>
      <c r="X890" s="14"/>
      <c r="Y890" s="17"/>
      <c r="Z890" s="17"/>
      <c r="AA890" s="17"/>
      <c r="AB890" s="17"/>
      <c r="AC890" s="14"/>
    </row>
    <row r="891" spans="1:29" x14ac:dyDescent="0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3"/>
      <c r="M891" s="15"/>
      <c r="N891" s="15"/>
      <c r="O891" s="15"/>
      <c r="P891" s="16"/>
      <c r="Q891" s="13"/>
      <c r="R891" s="17"/>
      <c r="S891" s="17"/>
      <c r="T891" s="13"/>
      <c r="U891" s="17"/>
      <c r="V891" s="17"/>
      <c r="W891" s="14"/>
      <c r="X891" s="14"/>
      <c r="Y891" s="17"/>
      <c r="Z891" s="17"/>
      <c r="AA891" s="17"/>
      <c r="AB891" s="17"/>
      <c r="AC891" s="14"/>
    </row>
    <row r="892" spans="1:29" x14ac:dyDescent="0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3"/>
      <c r="M892" s="15"/>
      <c r="N892" s="15"/>
      <c r="O892" s="15"/>
      <c r="P892" s="16"/>
      <c r="Q892" s="13"/>
      <c r="R892" s="17"/>
      <c r="S892" s="17"/>
      <c r="T892" s="13"/>
      <c r="U892" s="17"/>
      <c r="V892" s="17"/>
      <c r="W892" s="14"/>
      <c r="X892" s="14"/>
      <c r="Y892" s="17"/>
      <c r="Z892" s="17"/>
      <c r="AA892" s="17"/>
      <c r="AB892" s="17"/>
      <c r="AC892" s="14"/>
    </row>
    <row r="893" spans="1:29" x14ac:dyDescent="0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3"/>
      <c r="M893" s="15"/>
      <c r="N893" s="15"/>
      <c r="O893" s="15"/>
      <c r="P893" s="16"/>
      <c r="Q893" s="13"/>
      <c r="R893" s="17"/>
      <c r="S893" s="17"/>
      <c r="T893" s="13"/>
      <c r="U893" s="17"/>
      <c r="V893" s="17"/>
      <c r="W893" s="14"/>
      <c r="X893" s="14"/>
      <c r="Y893" s="17"/>
      <c r="Z893" s="17"/>
      <c r="AA893" s="17"/>
      <c r="AB893" s="17"/>
      <c r="AC893" s="14"/>
    </row>
    <row r="894" spans="1:29" x14ac:dyDescent="0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3"/>
      <c r="M894" s="15"/>
      <c r="N894" s="15"/>
      <c r="O894" s="15"/>
      <c r="P894" s="16"/>
      <c r="Q894" s="13"/>
      <c r="R894" s="17"/>
      <c r="S894" s="17"/>
      <c r="T894" s="13"/>
      <c r="U894" s="17"/>
      <c r="V894" s="17"/>
      <c r="W894" s="14"/>
      <c r="X894" s="14"/>
      <c r="Y894" s="17"/>
      <c r="Z894" s="17"/>
      <c r="AA894" s="17"/>
      <c r="AB894" s="17"/>
      <c r="AC894" s="14"/>
    </row>
    <row r="895" spans="1:29" x14ac:dyDescent="0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3"/>
      <c r="M895" s="15"/>
      <c r="N895" s="15"/>
      <c r="O895" s="15"/>
      <c r="P895" s="16"/>
      <c r="Q895" s="13"/>
      <c r="R895" s="17"/>
      <c r="S895" s="17"/>
      <c r="T895" s="13"/>
      <c r="U895" s="17"/>
      <c r="V895" s="17"/>
      <c r="W895" s="14"/>
      <c r="X895" s="14"/>
      <c r="Y895" s="17"/>
      <c r="Z895" s="17"/>
      <c r="AA895" s="17"/>
      <c r="AB895" s="17"/>
      <c r="AC895" s="14"/>
    </row>
    <row r="896" spans="1:29" x14ac:dyDescent="0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3"/>
      <c r="M896" s="15"/>
      <c r="N896" s="15"/>
      <c r="O896" s="15"/>
      <c r="P896" s="16"/>
      <c r="Q896" s="13"/>
      <c r="R896" s="17"/>
      <c r="S896" s="17"/>
      <c r="T896" s="13"/>
      <c r="U896" s="17"/>
      <c r="V896" s="17"/>
      <c r="W896" s="14"/>
      <c r="X896" s="14"/>
      <c r="Y896" s="17"/>
      <c r="Z896" s="17"/>
      <c r="AA896" s="17"/>
      <c r="AB896" s="17"/>
      <c r="AC896" s="14"/>
    </row>
    <row r="897" spans="1:29" x14ac:dyDescent="0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3"/>
      <c r="M897" s="15"/>
      <c r="N897" s="15"/>
      <c r="O897" s="15"/>
      <c r="P897" s="16"/>
      <c r="Q897" s="13"/>
      <c r="R897" s="17"/>
      <c r="S897" s="17"/>
      <c r="T897" s="13"/>
      <c r="U897" s="17"/>
      <c r="V897" s="17"/>
      <c r="W897" s="14"/>
      <c r="X897" s="14"/>
      <c r="Y897" s="17"/>
      <c r="Z897" s="17"/>
      <c r="AA897" s="17"/>
      <c r="AB897" s="17"/>
      <c r="AC897" s="14"/>
    </row>
    <row r="898" spans="1:29" x14ac:dyDescent="0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3"/>
      <c r="M898" s="15"/>
      <c r="N898" s="15"/>
      <c r="O898" s="15"/>
      <c r="P898" s="16"/>
      <c r="Q898" s="13"/>
      <c r="R898" s="17"/>
      <c r="S898" s="17"/>
      <c r="T898" s="13"/>
      <c r="U898" s="17"/>
      <c r="V898" s="17"/>
      <c r="W898" s="14"/>
      <c r="X898" s="14"/>
      <c r="Y898" s="17"/>
      <c r="Z898" s="17"/>
      <c r="AA898" s="17"/>
      <c r="AB898" s="17"/>
      <c r="AC898" s="14"/>
    </row>
    <row r="899" spans="1:29" x14ac:dyDescent="0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3"/>
      <c r="M899" s="15"/>
      <c r="N899" s="15"/>
      <c r="O899" s="15"/>
      <c r="P899" s="16"/>
      <c r="Q899" s="13"/>
      <c r="R899" s="17"/>
      <c r="S899" s="17"/>
      <c r="T899" s="13"/>
      <c r="U899" s="17"/>
      <c r="V899" s="17"/>
      <c r="W899" s="14"/>
      <c r="X899" s="14"/>
      <c r="Y899" s="17"/>
      <c r="Z899" s="17"/>
      <c r="AA899" s="17"/>
      <c r="AB899" s="17"/>
      <c r="AC899" s="14"/>
    </row>
    <row r="900" spans="1:29" x14ac:dyDescent="0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3"/>
      <c r="M900" s="15"/>
      <c r="N900" s="15"/>
      <c r="O900" s="15"/>
      <c r="P900" s="16"/>
      <c r="Q900" s="13"/>
      <c r="R900" s="17"/>
      <c r="S900" s="17"/>
      <c r="T900" s="13"/>
      <c r="U900" s="17"/>
      <c r="V900" s="17"/>
      <c r="W900" s="14"/>
      <c r="X900" s="14"/>
      <c r="Y900" s="17"/>
      <c r="Z900" s="17"/>
      <c r="AA900" s="17"/>
      <c r="AB900" s="17"/>
      <c r="AC900" s="14"/>
    </row>
    <row r="901" spans="1:29" x14ac:dyDescent="0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3"/>
      <c r="M901" s="15"/>
      <c r="N901" s="15"/>
      <c r="O901" s="15"/>
      <c r="P901" s="16"/>
      <c r="Q901" s="13"/>
      <c r="R901" s="17"/>
      <c r="S901" s="17"/>
      <c r="T901" s="13"/>
      <c r="U901" s="17"/>
      <c r="V901" s="17"/>
      <c r="W901" s="14"/>
      <c r="X901" s="14"/>
      <c r="Y901" s="17"/>
      <c r="Z901" s="17"/>
      <c r="AA901" s="17"/>
      <c r="AB901" s="17"/>
      <c r="AC901" s="14"/>
    </row>
    <row r="902" spans="1:29" x14ac:dyDescent="0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3"/>
      <c r="M902" s="15"/>
      <c r="N902" s="15"/>
      <c r="O902" s="15"/>
      <c r="P902" s="16"/>
      <c r="Q902" s="13"/>
      <c r="R902" s="17"/>
      <c r="S902" s="17"/>
      <c r="T902" s="13"/>
      <c r="U902" s="17"/>
      <c r="V902" s="17"/>
      <c r="W902" s="14"/>
      <c r="X902" s="14"/>
      <c r="Y902" s="17"/>
      <c r="Z902" s="17"/>
      <c r="AA902" s="17"/>
      <c r="AB902" s="17"/>
      <c r="AC902" s="14"/>
    </row>
    <row r="903" spans="1:29" x14ac:dyDescent="0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3"/>
      <c r="M903" s="15"/>
      <c r="N903" s="15"/>
      <c r="O903" s="15"/>
      <c r="P903" s="16"/>
      <c r="Q903" s="13"/>
      <c r="R903" s="17"/>
      <c r="S903" s="17"/>
      <c r="T903" s="13"/>
      <c r="U903" s="17"/>
      <c r="V903" s="17"/>
      <c r="W903" s="14"/>
      <c r="X903" s="14"/>
      <c r="Y903" s="17"/>
      <c r="Z903" s="17"/>
      <c r="AA903" s="17"/>
      <c r="AB903" s="17"/>
      <c r="AC903" s="14"/>
    </row>
    <row r="904" spans="1:29" x14ac:dyDescent="0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3"/>
      <c r="M904" s="15"/>
      <c r="N904" s="15"/>
      <c r="O904" s="15"/>
      <c r="P904" s="16"/>
      <c r="Q904" s="13"/>
      <c r="R904" s="17"/>
      <c r="S904" s="17"/>
      <c r="T904" s="13"/>
      <c r="U904" s="17"/>
      <c r="V904" s="17"/>
      <c r="W904" s="14"/>
      <c r="X904" s="14"/>
      <c r="Y904" s="17"/>
      <c r="Z904" s="17"/>
      <c r="AA904" s="17"/>
      <c r="AB904" s="17"/>
      <c r="AC904" s="14"/>
    </row>
    <row r="905" spans="1:29" x14ac:dyDescent="0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3"/>
      <c r="M905" s="15"/>
      <c r="N905" s="15"/>
      <c r="O905" s="15"/>
      <c r="P905" s="16"/>
      <c r="Q905" s="13"/>
      <c r="R905" s="17"/>
      <c r="S905" s="17"/>
      <c r="T905" s="13"/>
      <c r="U905" s="17"/>
      <c r="V905" s="17"/>
      <c r="W905" s="14"/>
      <c r="X905" s="14"/>
      <c r="Y905" s="17"/>
      <c r="Z905" s="17"/>
      <c r="AA905" s="17"/>
      <c r="AB905" s="17"/>
      <c r="AC905" s="14"/>
    </row>
    <row r="906" spans="1:29" x14ac:dyDescent="0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3"/>
      <c r="M906" s="15"/>
      <c r="N906" s="15"/>
      <c r="O906" s="15"/>
      <c r="P906" s="16"/>
      <c r="Q906" s="13"/>
      <c r="R906" s="17"/>
      <c r="S906" s="17"/>
      <c r="T906" s="13"/>
      <c r="U906" s="17"/>
      <c r="V906" s="17"/>
      <c r="W906" s="14"/>
      <c r="X906" s="14"/>
      <c r="Y906" s="17"/>
      <c r="Z906" s="17"/>
      <c r="AA906" s="17"/>
      <c r="AB906" s="17"/>
      <c r="AC906" s="14"/>
    </row>
    <row r="907" spans="1:29" x14ac:dyDescent="0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3"/>
      <c r="M907" s="15"/>
      <c r="N907" s="15"/>
      <c r="O907" s="15"/>
      <c r="P907" s="16"/>
      <c r="Q907" s="13"/>
      <c r="R907" s="17"/>
      <c r="S907" s="17"/>
      <c r="T907" s="13"/>
      <c r="U907" s="17"/>
      <c r="V907" s="17"/>
      <c r="W907" s="14"/>
      <c r="X907" s="14"/>
      <c r="Y907" s="17"/>
      <c r="Z907" s="17"/>
      <c r="AA907" s="17"/>
      <c r="AB907" s="17"/>
      <c r="AC907" s="14"/>
    </row>
    <row r="908" spans="1:29" x14ac:dyDescent="0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3"/>
      <c r="M908" s="15"/>
      <c r="N908" s="15"/>
      <c r="O908" s="15"/>
      <c r="P908" s="16"/>
      <c r="Q908" s="13"/>
      <c r="R908" s="17"/>
      <c r="S908" s="17"/>
      <c r="T908" s="13"/>
      <c r="U908" s="17"/>
      <c r="V908" s="17"/>
      <c r="W908" s="14"/>
      <c r="X908" s="14"/>
      <c r="Y908" s="17"/>
      <c r="Z908" s="17"/>
      <c r="AA908" s="17"/>
      <c r="AB908" s="17"/>
      <c r="AC908" s="14"/>
    </row>
    <row r="909" spans="1:29" x14ac:dyDescent="0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3"/>
      <c r="M909" s="15"/>
      <c r="N909" s="15"/>
      <c r="O909" s="15"/>
      <c r="P909" s="16"/>
      <c r="Q909" s="13"/>
      <c r="R909" s="17"/>
      <c r="S909" s="17"/>
      <c r="T909" s="13"/>
      <c r="U909" s="17"/>
      <c r="V909" s="17"/>
      <c r="W909" s="14"/>
      <c r="X909" s="14"/>
      <c r="Y909" s="17"/>
      <c r="Z909" s="17"/>
      <c r="AA909" s="17"/>
      <c r="AB909" s="17"/>
      <c r="AC909" s="14"/>
    </row>
    <row r="910" spans="1:29" x14ac:dyDescent="0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3"/>
      <c r="M910" s="15"/>
      <c r="N910" s="15"/>
      <c r="O910" s="15"/>
      <c r="P910" s="16"/>
      <c r="Q910" s="13"/>
      <c r="R910" s="17"/>
      <c r="S910" s="17"/>
      <c r="T910" s="13"/>
      <c r="U910" s="17"/>
      <c r="V910" s="17"/>
      <c r="W910" s="14"/>
      <c r="X910" s="14"/>
      <c r="Y910" s="17"/>
      <c r="Z910" s="17"/>
      <c r="AA910" s="17"/>
      <c r="AB910" s="17"/>
      <c r="AC910" s="14"/>
    </row>
    <row r="911" spans="1:29" x14ac:dyDescent="0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3"/>
      <c r="M911" s="15"/>
      <c r="N911" s="15"/>
      <c r="O911" s="15"/>
      <c r="P911" s="16"/>
      <c r="Q911" s="13"/>
      <c r="R911" s="17"/>
      <c r="S911" s="17"/>
      <c r="T911" s="13"/>
      <c r="U911" s="17"/>
      <c r="V911" s="17"/>
      <c r="W911" s="14"/>
      <c r="X911" s="14"/>
      <c r="Y911" s="17"/>
      <c r="Z911" s="17"/>
      <c r="AA911" s="17"/>
      <c r="AB911" s="17"/>
      <c r="AC911" s="14"/>
    </row>
    <row r="912" spans="1:29" x14ac:dyDescent="0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3"/>
      <c r="M912" s="15"/>
      <c r="N912" s="15"/>
      <c r="O912" s="15"/>
      <c r="P912" s="16"/>
      <c r="Q912" s="13"/>
      <c r="R912" s="17"/>
      <c r="S912" s="17"/>
      <c r="T912" s="13"/>
      <c r="U912" s="17"/>
      <c r="V912" s="17"/>
      <c r="W912" s="14"/>
      <c r="X912" s="14"/>
      <c r="Y912" s="17"/>
      <c r="Z912" s="17"/>
      <c r="AA912" s="17"/>
      <c r="AB912" s="17"/>
      <c r="AC912" s="14"/>
    </row>
    <row r="913" spans="1:29" x14ac:dyDescent="0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3"/>
      <c r="M913" s="15"/>
      <c r="N913" s="15"/>
      <c r="O913" s="15"/>
      <c r="P913" s="16"/>
      <c r="Q913" s="13"/>
      <c r="R913" s="17"/>
      <c r="S913" s="17"/>
      <c r="T913" s="13"/>
      <c r="U913" s="17"/>
      <c r="V913" s="17"/>
      <c r="W913" s="14"/>
      <c r="X913" s="14"/>
      <c r="Y913" s="17"/>
      <c r="Z913" s="17"/>
      <c r="AA913" s="17"/>
      <c r="AB913" s="17"/>
      <c r="AC913" s="14"/>
    </row>
    <row r="914" spans="1:29" x14ac:dyDescent="0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3"/>
      <c r="M914" s="15"/>
      <c r="N914" s="15"/>
      <c r="O914" s="15"/>
      <c r="P914" s="16"/>
      <c r="Q914" s="13"/>
      <c r="R914" s="17"/>
      <c r="S914" s="17"/>
      <c r="T914" s="13"/>
      <c r="U914" s="17"/>
      <c r="V914" s="17"/>
      <c r="W914" s="14"/>
      <c r="X914" s="14"/>
      <c r="Y914" s="17"/>
      <c r="Z914" s="17"/>
      <c r="AA914" s="17"/>
      <c r="AB914" s="17"/>
      <c r="AC914" s="14"/>
    </row>
    <row r="915" spans="1:29" x14ac:dyDescent="0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3"/>
      <c r="M915" s="15"/>
      <c r="N915" s="15"/>
      <c r="O915" s="15"/>
      <c r="P915" s="16"/>
      <c r="Q915" s="13"/>
      <c r="R915" s="17"/>
      <c r="S915" s="17"/>
      <c r="T915" s="13"/>
      <c r="U915" s="17"/>
      <c r="V915" s="17"/>
      <c r="W915" s="14"/>
      <c r="X915" s="14"/>
      <c r="Y915" s="17"/>
      <c r="Z915" s="17"/>
      <c r="AA915" s="17"/>
      <c r="AB915" s="17"/>
      <c r="AC915" s="14"/>
    </row>
    <row r="916" spans="1:29" x14ac:dyDescent="0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3"/>
      <c r="M916" s="15"/>
      <c r="N916" s="15"/>
      <c r="O916" s="15"/>
      <c r="P916" s="16"/>
      <c r="Q916" s="13"/>
      <c r="R916" s="17"/>
      <c r="S916" s="17"/>
      <c r="T916" s="13"/>
      <c r="U916" s="17"/>
      <c r="V916" s="17"/>
      <c r="W916" s="14"/>
      <c r="X916" s="14"/>
      <c r="Y916" s="17"/>
      <c r="Z916" s="17"/>
      <c r="AA916" s="17"/>
      <c r="AB916" s="17"/>
      <c r="AC916" s="14"/>
    </row>
    <row r="917" spans="1:29" x14ac:dyDescent="0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3"/>
      <c r="M917" s="15"/>
      <c r="N917" s="15"/>
      <c r="O917" s="15"/>
      <c r="P917" s="16"/>
      <c r="Q917" s="13"/>
      <c r="R917" s="17"/>
      <c r="S917" s="17"/>
      <c r="T917" s="13"/>
      <c r="U917" s="17"/>
      <c r="V917" s="17"/>
      <c r="W917" s="14"/>
      <c r="X917" s="14"/>
      <c r="Y917" s="17"/>
      <c r="Z917" s="17"/>
      <c r="AA917" s="17"/>
      <c r="AB917" s="17"/>
      <c r="AC917" s="14"/>
    </row>
    <row r="918" spans="1:29" x14ac:dyDescent="0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3"/>
      <c r="M918" s="15"/>
      <c r="N918" s="15"/>
      <c r="O918" s="15"/>
      <c r="P918" s="16"/>
      <c r="Q918" s="13"/>
      <c r="R918" s="17"/>
      <c r="S918" s="17"/>
      <c r="T918" s="13"/>
      <c r="U918" s="17"/>
      <c r="V918" s="17"/>
      <c r="W918" s="14"/>
      <c r="X918" s="14"/>
      <c r="Y918" s="17"/>
      <c r="Z918" s="17"/>
      <c r="AA918" s="17"/>
      <c r="AB918" s="17"/>
      <c r="AC918" s="14"/>
    </row>
    <row r="919" spans="1:29" x14ac:dyDescent="0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3"/>
      <c r="M919" s="15"/>
      <c r="N919" s="15"/>
      <c r="O919" s="15"/>
      <c r="P919" s="16"/>
      <c r="Q919" s="13"/>
      <c r="R919" s="17"/>
      <c r="S919" s="17"/>
      <c r="T919" s="13"/>
      <c r="U919" s="17"/>
      <c r="V919" s="17"/>
      <c r="W919" s="14"/>
      <c r="X919" s="14"/>
      <c r="Y919" s="17"/>
      <c r="Z919" s="17"/>
      <c r="AA919" s="17"/>
      <c r="AB919" s="17"/>
      <c r="AC919" s="14"/>
    </row>
    <row r="920" spans="1:29" x14ac:dyDescent="0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3"/>
      <c r="M920" s="15"/>
      <c r="N920" s="15"/>
      <c r="O920" s="15"/>
      <c r="P920" s="16"/>
      <c r="Q920" s="13"/>
      <c r="R920" s="17"/>
      <c r="S920" s="17"/>
      <c r="T920" s="13"/>
      <c r="U920" s="17"/>
      <c r="V920" s="17"/>
      <c r="W920" s="14"/>
      <c r="X920" s="14"/>
      <c r="Y920" s="17"/>
      <c r="Z920" s="17"/>
      <c r="AA920" s="17"/>
      <c r="AB920" s="17"/>
      <c r="AC920" s="14"/>
    </row>
    <row r="921" spans="1:29" x14ac:dyDescent="0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3"/>
      <c r="M921" s="15"/>
      <c r="N921" s="15"/>
      <c r="O921" s="15"/>
      <c r="P921" s="16"/>
      <c r="Q921" s="13"/>
      <c r="R921" s="17"/>
      <c r="S921" s="17"/>
      <c r="T921" s="13"/>
      <c r="U921" s="17"/>
      <c r="V921" s="17"/>
      <c r="W921" s="14"/>
      <c r="X921" s="14"/>
      <c r="Y921" s="17"/>
      <c r="Z921" s="17"/>
      <c r="AA921" s="17"/>
      <c r="AB921" s="17"/>
      <c r="AC921" s="14"/>
    </row>
    <row r="922" spans="1:29" x14ac:dyDescent="0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3"/>
      <c r="M922" s="15"/>
      <c r="N922" s="15"/>
      <c r="O922" s="15"/>
      <c r="P922" s="16"/>
      <c r="Q922" s="13"/>
      <c r="R922" s="17"/>
      <c r="S922" s="17"/>
      <c r="T922" s="13"/>
      <c r="U922" s="17"/>
      <c r="V922" s="17"/>
      <c r="W922" s="14"/>
      <c r="X922" s="14"/>
      <c r="Y922" s="17"/>
      <c r="Z922" s="17"/>
      <c r="AA922" s="17"/>
      <c r="AB922" s="17"/>
      <c r="AC922" s="14"/>
    </row>
    <row r="923" spans="1:29" x14ac:dyDescent="0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3"/>
      <c r="M923" s="15"/>
      <c r="N923" s="15"/>
      <c r="O923" s="15"/>
      <c r="P923" s="16"/>
      <c r="Q923" s="13"/>
      <c r="R923" s="17"/>
      <c r="S923" s="17"/>
      <c r="T923" s="13"/>
      <c r="U923" s="17"/>
      <c r="V923" s="17"/>
      <c r="W923" s="14"/>
      <c r="X923" s="14"/>
      <c r="Y923" s="17"/>
      <c r="Z923" s="17"/>
      <c r="AA923" s="17"/>
      <c r="AB923" s="17"/>
      <c r="AC923" s="14"/>
    </row>
    <row r="924" spans="1:29" x14ac:dyDescent="0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3"/>
      <c r="M924" s="15"/>
      <c r="N924" s="15"/>
      <c r="O924" s="15"/>
      <c r="P924" s="16"/>
      <c r="Q924" s="13"/>
      <c r="R924" s="17"/>
      <c r="S924" s="17"/>
      <c r="T924" s="13"/>
      <c r="U924" s="17"/>
      <c r="V924" s="17"/>
      <c r="W924" s="14"/>
      <c r="X924" s="14"/>
      <c r="Y924" s="17"/>
      <c r="Z924" s="17"/>
      <c r="AA924" s="17"/>
      <c r="AB924" s="17"/>
      <c r="AC924" s="14"/>
    </row>
    <row r="925" spans="1:29" x14ac:dyDescent="0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3"/>
      <c r="M925" s="15"/>
      <c r="N925" s="15"/>
      <c r="O925" s="15"/>
      <c r="P925" s="16"/>
      <c r="Q925" s="13"/>
      <c r="R925" s="17"/>
      <c r="S925" s="17"/>
      <c r="T925" s="13"/>
      <c r="U925" s="17"/>
      <c r="V925" s="17"/>
      <c r="W925" s="14"/>
      <c r="X925" s="14"/>
      <c r="Y925" s="17"/>
      <c r="Z925" s="17"/>
      <c r="AA925" s="17"/>
      <c r="AB925" s="17"/>
      <c r="AC925" s="14"/>
    </row>
    <row r="926" spans="1:29" x14ac:dyDescent="0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3"/>
      <c r="M926" s="15"/>
      <c r="N926" s="15"/>
      <c r="O926" s="15"/>
      <c r="P926" s="16"/>
      <c r="Q926" s="13"/>
      <c r="R926" s="17"/>
      <c r="S926" s="17"/>
      <c r="T926" s="13"/>
      <c r="U926" s="17"/>
      <c r="V926" s="17"/>
      <c r="W926" s="14"/>
      <c r="X926" s="14"/>
      <c r="Y926" s="17"/>
      <c r="Z926" s="17"/>
      <c r="AA926" s="17"/>
      <c r="AB926" s="17"/>
      <c r="AC926" s="14"/>
    </row>
    <row r="927" spans="1:29" x14ac:dyDescent="0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3"/>
      <c r="M927" s="15"/>
      <c r="N927" s="15"/>
      <c r="O927" s="15"/>
      <c r="P927" s="16"/>
      <c r="Q927" s="13"/>
      <c r="R927" s="17"/>
      <c r="S927" s="17"/>
      <c r="T927" s="13"/>
      <c r="U927" s="17"/>
      <c r="V927" s="17"/>
      <c r="W927" s="14"/>
      <c r="X927" s="14"/>
      <c r="Y927" s="17"/>
      <c r="Z927" s="17"/>
      <c r="AA927" s="17"/>
      <c r="AB927" s="17"/>
      <c r="AC927" s="14"/>
    </row>
    <row r="928" spans="1:29" x14ac:dyDescent="0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3"/>
      <c r="M928" s="15"/>
      <c r="N928" s="15"/>
      <c r="O928" s="15"/>
      <c r="P928" s="16"/>
      <c r="Q928" s="13"/>
      <c r="R928" s="17"/>
      <c r="S928" s="17"/>
      <c r="T928" s="13"/>
      <c r="U928" s="17"/>
      <c r="V928" s="17"/>
      <c r="W928" s="14"/>
      <c r="X928" s="14"/>
      <c r="Y928" s="17"/>
      <c r="Z928" s="17"/>
      <c r="AA928" s="17"/>
      <c r="AB928" s="17"/>
      <c r="AC928" s="14"/>
    </row>
    <row r="929" spans="1:29" x14ac:dyDescent="0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3"/>
      <c r="M929" s="15"/>
      <c r="N929" s="15"/>
      <c r="O929" s="15"/>
      <c r="P929" s="16"/>
      <c r="Q929" s="13"/>
      <c r="R929" s="17"/>
      <c r="S929" s="17"/>
      <c r="T929" s="13"/>
      <c r="U929" s="17"/>
      <c r="V929" s="17"/>
      <c r="W929" s="14"/>
      <c r="X929" s="14"/>
      <c r="Y929" s="17"/>
      <c r="Z929" s="17"/>
      <c r="AA929" s="17"/>
      <c r="AB929" s="17"/>
      <c r="AC929" s="14"/>
    </row>
    <row r="930" spans="1:29" x14ac:dyDescent="0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3"/>
      <c r="M930" s="15"/>
      <c r="N930" s="15"/>
      <c r="O930" s="15"/>
      <c r="P930" s="16"/>
      <c r="Q930" s="13"/>
      <c r="R930" s="17"/>
      <c r="S930" s="17"/>
      <c r="T930" s="13"/>
      <c r="U930" s="17"/>
      <c r="V930" s="17"/>
      <c r="W930" s="14"/>
      <c r="X930" s="14"/>
      <c r="Y930" s="17"/>
      <c r="Z930" s="17"/>
      <c r="AA930" s="17"/>
      <c r="AB930" s="17"/>
      <c r="AC930" s="14"/>
    </row>
    <row r="931" spans="1:29" x14ac:dyDescent="0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3"/>
      <c r="M931" s="15"/>
      <c r="N931" s="15"/>
      <c r="O931" s="15"/>
      <c r="P931" s="16"/>
      <c r="Q931" s="13"/>
      <c r="R931" s="17"/>
      <c r="S931" s="17"/>
      <c r="T931" s="13"/>
      <c r="U931" s="17"/>
      <c r="V931" s="17"/>
      <c r="W931" s="14"/>
      <c r="X931" s="14"/>
      <c r="Y931" s="17"/>
      <c r="Z931" s="17"/>
      <c r="AA931" s="17"/>
      <c r="AB931" s="17"/>
      <c r="AC931" s="14"/>
    </row>
    <row r="932" spans="1:29" x14ac:dyDescent="0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3"/>
      <c r="M932" s="15"/>
      <c r="N932" s="15"/>
      <c r="O932" s="15"/>
      <c r="P932" s="16"/>
      <c r="Q932" s="13"/>
      <c r="R932" s="17"/>
      <c r="S932" s="17"/>
      <c r="T932" s="13"/>
      <c r="U932" s="17"/>
      <c r="V932" s="17"/>
      <c r="W932" s="14"/>
      <c r="X932" s="14"/>
      <c r="Y932" s="17"/>
      <c r="Z932" s="17"/>
      <c r="AA932" s="17"/>
      <c r="AB932" s="17"/>
      <c r="AC932" s="14"/>
    </row>
    <row r="933" spans="1:29" x14ac:dyDescent="0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3"/>
      <c r="M933" s="15"/>
      <c r="N933" s="15"/>
      <c r="O933" s="15"/>
      <c r="P933" s="16"/>
      <c r="Q933" s="13"/>
      <c r="R933" s="17"/>
      <c r="S933" s="17"/>
      <c r="T933" s="13"/>
      <c r="U933" s="17"/>
      <c r="V933" s="17"/>
      <c r="W933" s="14"/>
      <c r="X933" s="14"/>
      <c r="Y933" s="17"/>
      <c r="Z933" s="17"/>
      <c r="AA933" s="17"/>
      <c r="AB933" s="17"/>
      <c r="AC933" s="14"/>
    </row>
    <row r="934" spans="1:29" x14ac:dyDescent="0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3"/>
      <c r="M934" s="15"/>
      <c r="N934" s="15"/>
      <c r="O934" s="15"/>
      <c r="P934" s="16"/>
      <c r="Q934" s="13"/>
      <c r="R934" s="17"/>
      <c r="S934" s="17"/>
      <c r="T934" s="13"/>
      <c r="U934" s="17"/>
      <c r="V934" s="17"/>
      <c r="W934" s="14"/>
      <c r="X934" s="14"/>
      <c r="Y934" s="17"/>
      <c r="Z934" s="17"/>
      <c r="AA934" s="17"/>
      <c r="AB934" s="17"/>
      <c r="AC934" s="14"/>
    </row>
    <row r="935" spans="1:29" x14ac:dyDescent="0.25">
      <c r="A935" s="13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3"/>
      <c r="M935" s="15"/>
      <c r="N935" s="15"/>
      <c r="O935" s="15"/>
      <c r="P935" s="16"/>
      <c r="Q935" s="13"/>
      <c r="R935" s="17"/>
      <c r="S935" s="17"/>
      <c r="T935" s="13"/>
      <c r="U935" s="17"/>
      <c r="V935" s="17"/>
      <c r="W935" s="14"/>
      <c r="X935" s="14"/>
      <c r="Y935" s="17"/>
      <c r="Z935" s="17"/>
      <c r="AA935" s="17"/>
      <c r="AB935" s="17"/>
      <c r="AC935" s="14"/>
    </row>
    <row r="936" spans="1:29" x14ac:dyDescent="0.25">
      <c r="A936" s="13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3"/>
      <c r="M936" s="15"/>
      <c r="N936" s="15"/>
      <c r="O936" s="15"/>
      <c r="P936" s="16"/>
      <c r="Q936" s="13"/>
      <c r="R936" s="17"/>
      <c r="S936" s="17"/>
      <c r="T936" s="13"/>
      <c r="U936" s="17"/>
      <c r="V936" s="17"/>
      <c r="W936" s="14"/>
      <c r="X936" s="14"/>
      <c r="Y936" s="17"/>
      <c r="Z936" s="17"/>
      <c r="AA936" s="17"/>
      <c r="AB936" s="17"/>
      <c r="AC936" s="14"/>
    </row>
    <row r="937" spans="1:29" x14ac:dyDescent="0.25">
      <c r="A937" s="13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3"/>
      <c r="M937" s="15"/>
      <c r="N937" s="15"/>
      <c r="O937" s="15"/>
      <c r="P937" s="16"/>
      <c r="Q937" s="13"/>
      <c r="R937" s="17"/>
      <c r="S937" s="17"/>
      <c r="T937" s="13"/>
      <c r="U937" s="17"/>
      <c r="V937" s="17"/>
      <c r="W937" s="14"/>
      <c r="X937" s="14"/>
      <c r="Y937" s="17"/>
      <c r="Z937" s="17"/>
      <c r="AA937" s="17"/>
      <c r="AB937" s="17"/>
      <c r="AC937" s="14"/>
    </row>
    <row r="938" spans="1:29" x14ac:dyDescent="0.25">
      <c r="A938" s="13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3"/>
      <c r="M938" s="15"/>
      <c r="N938" s="15"/>
      <c r="O938" s="15"/>
      <c r="P938" s="16"/>
      <c r="Q938" s="13"/>
      <c r="R938" s="17"/>
      <c r="S938" s="17"/>
      <c r="T938" s="13"/>
      <c r="U938" s="17"/>
      <c r="V938" s="17"/>
      <c r="W938" s="14"/>
      <c r="X938" s="14"/>
      <c r="Y938" s="17"/>
      <c r="Z938" s="17"/>
      <c r="AA938" s="17"/>
      <c r="AB938" s="17"/>
      <c r="AC938" s="14"/>
    </row>
    <row r="939" spans="1:29" x14ac:dyDescent="0.25">
      <c r="A939" s="13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3"/>
      <c r="M939" s="15"/>
      <c r="N939" s="15"/>
      <c r="O939" s="15"/>
      <c r="P939" s="16"/>
      <c r="Q939" s="13"/>
      <c r="R939" s="17"/>
      <c r="S939" s="17"/>
      <c r="T939" s="13"/>
      <c r="U939" s="17"/>
      <c r="V939" s="17"/>
      <c r="W939" s="14"/>
      <c r="X939" s="14"/>
      <c r="Y939" s="17"/>
      <c r="Z939" s="17"/>
      <c r="AA939" s="17"/>
      <c r="AB939" s="17"/>
      <c r="AC939" s="14"/>
    </row>
    <row r="940" spans="1:29" x14ac:dyDescent="0.25">
      <c r="A940" s="13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3"/>
      <c r="M940" s="15"/>
      <c r="N940" s="15"/>
      <c r="O940" s="15"/>
      <c r="P940" s="16"/>
      <c r="Q940" s="13"/>
      <c r="R940" s="17"/>
      <c r="S940" s="17"/>
      <c r="T940" s="13"/>
      <c r="U940" s="17"/>
      <c r="V940" s="17"/>
      <c r="W940" s="14"/>
      <c r="X940" s="14"/>
      <c r="Y940" s="17"/>
      <c r="Z940" s="17"/>
      <c r="AA940" s="17"/>
      <c r="AB940" s="17"/>
      <c r="AC940" s="14"/>
    </row>
    <row r="941" spans="1:29" x14ac:dyDescent="0.25">
      <c r="A941" s="13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3"/>
      <c r="M941" s="15"/>
      <c r="N941" s="15"/>
      <c r="O941" s="15"/>
      <c r="P941" s="16"/>
      <c r="Q941" s="13"/>
      <c r="R941" s="17"/>
      <c r="S941" s="17"/>
      <c r="T941" s="13"/>
      <c r="U941" s="17"/>
      <c r="V941" s="17"/>
      <c r="W941" s="14"/>
      <c r="X941" s="14"/>
      <c r="Y941" s="17"/>
      <c r="Z941" s="17"/>
      <c r="AA941" s="17"/>
      <c r="AB941" s="17"/>
      <c r="AC941" s="14"/>
    </row>
    <row r="942" spans="1:29" x14ac:dyDescent="0.25">
      <c r="A942" s="13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3"/>
      <c r="M942" s="15"/>
      <c r="N942" s="15"/>
      <c r="O942" s="15"/>
      <c r="P942" s="16"/>
      <c r="Q942" s="13"/>
      <c r="R942" s="17"/>
      <c r="S942" s="17"/>
      <c r="T942" s="13"/>
      <c r="U942" s="17"/>
      <c r="V942" s="17"/>
      <c r="W942" s="14"/>
      <c r="X942" s="14"/>
      <c r="Y942" s="17"/>
      <c r="Z942" s="17"/>
      <c r="AA942" s="17"/>
      <c r="AB942" s="17"/>
      <c r="AC942" s="14"/>
    </row>
    <row r="943" spans="1:29" x14ac:dyDescent="0.25">
      <c r="A943" s="13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3"/>
      <c r="M943" s="15"/>
      <c r="N943" s="15"/>
      <c r="O943" s="15"/>
      <c r="P943" s="16"/>
      <c r="Q943" s="13"/>
      <c r="R943" s="17"/>
      <c r="S943" s="17"/>
      <c r="T943" s="13"/>
      <c r="U943" s="17"/>
      <c r="V943" s="17"/>
      <c r="W943" s="14"/>
      <c r="X943" s="14"/>
      <c r="Y943" s="17"/>
      <c r="Z943" s="17"/>
      <c r="AA943" s="17"/>
      <c r="AB943" s="17"/>
      <c r="AC943" s="14"/>
    </row>
    <row r="944" spans="1:29" x14ac:dyDescent="0.25">
      <c r="A944" s="13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3"/>
      <c r="M944" s="15"/>
      <c r="N944" s="15"/>
      <c r="O944" s="15"/>
      <c r="P944" s="16"/>
      <c r="Q944" s="13"/>
      <c r="R944" s="17"/>
      <c r="S944" s="17"/>
      <c r="T944" s="13"/>
      <c r="U944" s="17"/>
      <c r="V944" s="17"/>
      <c r="W944" s="14"/>
      <c r="X944" s="14"/>
      <c r="Y944" s="17"/>
      <c r="Z944" s="17"/>
      <c r="AA944" s="17"/>
      <c r="AB944" s="17"/>
      <c r="AC944" s="14"/>
    </row>
    <row r="945" spans="1:29" x14ac:dyDescent="0.25">
      <c r="A945" s="13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3"/>
      <c r="M945" s="15"/>
      <c r="N945" s="15"/>
      <c r="O945" s="15"/>
      <c r="P945" s="16"/>
      <c r="Q945" s="13"/>
      <c r="R945" s="17"/>
      <c r="S945" s="17"/>
      <c r="T945" s="13"/>
      <c r="U945" s="17"/>
      <c r="V945" s="17"/>
      <c r="W945" s="14"/>
      <c r="X945" s="14"/>
      <c r="Y945" s="17"/>
      <c r="Z945" s="17"/>
      <c r="AA945" s="17"/>
      <c r="AB945" s="17"/>
      <c r="AC945" s="14"/>
    </row>
    <row r="946" spans="1:29" x14ac:dyDescent="0.25">
      <c r="A946" s="13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3"/>
      <c r="M946" s="15"/>
      <c r="N946" s="15"/>
      <c r="O946" s="15"/>
      <c r="P946" s="16"/>
      <c r="Q946" s="13"/>
      <c r="R946" s="17"/>
      <c r="S946" s="17"/>
      <c r="T946" s="13"/>
      <c r="U946" s="17"/>
      <c r="V946" s="17"/>
      <c r="W946" s="14"/>
      <c r="X946" s="14"/>
      <c r="Y946" s="17"/>
      <c r="Z946" s="17"/>
      <c r="AA946" s="17"/>
      <c r="AB946" s="17"/>
      <c r="AC946" s="14"/>
    </row>
    <row r="947" spans="1:29" x14ac:dyDescent="0.25">
      <c r="A947" s="13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3"/>
      <c r="M947" s="15"/>
      <c r="N947" s="15"/>
      <c r="O947" s="15"/>
      <c r="P947" s="16"/>
      <c r="Q947" s="13"/>
      <c r="R947" s="17"/>
      <c r="S947" s="17"/>
      <c r="T947" s="13"/>
      <c r="U947" s="17"/>
      <c r="V947" s="17"/>
      <c r="W947" s="14"/>
      <c r="X947" s="14"/>
      <c r="Y947" s="17"/>
      <c r="Z947" s="17"/>
      <c r="AA947" s="17"/>
      <c r="AB947" s="17"/>
      <c r="AC947" s="14"/>
    </row>
    <row r="948" spans="1:29" x14ac:dyDescent="0.25">
      <c r="A948" s="13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3"/>
      <c r="M948" s="15"/>
      <c r="N948" s="15"/>
      <c r="O948" s="15"/>
      <c r="P948" s="16"/>
      <c r="Q948" s="13"/>
      <c r="R948" s="17"/>
      <c r="S948" s="17"/>
      <c r="T948" s="13"/>
      <c r="U948" s="17"/>
      <c r="V948" s="17"/>
      <c r="W948" s="14"/>
      <c r="X948" s="14"/>
      <c r="Y948" s="17"/>
      <c r="Z948" s="17"/>
      <c r="AA948" s="17"/>
      <c r="AB948" s="17"/>
      <c r="AC948" s="14"/>
    </row>
    <row r="949" spans="1:29" x14ac:dyDescent="0.25">
      <c r="A949" s="13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3"/>
      <c r="M949" s="15"/>
      <c r="N949" s="15"/>
      <c r="O949" s="15"/>
      <c r="P949" s="16"/>
      <c r="Q949" s="13"/>
      <c r="R949" s="17"/>
      <c r="S949" s="17"/>
      <c r="T949" s="13"/>
      <c r="U949" s="17"/>
      <c r="V949" s="17"/>
      <c r="W949" s="14"/>
      <c r="X949" s="14"/>
      <c r="Y949" s="17"/>
      <c r="Z949" s="17"/>
      <c r="AA949" s="17"/>
      <c r="AB949" s="17"/>
      <c r="AC949" s="14"/>
    </row>
    <row r="950" spans="1:29" x14ac:dyDescent="0.25">
      <c r="A950" s="13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3"/>
      <c r="M950" s="15"/>
      <c r="N950" s="15"/>
      <c r="O950" s="15"/>
      <c r="P950" s="16"/>
      <c r="Q950" s="13"/>
      <c r="R950" s="17"/>
      <c r="S950" s="17"/>
      <c r="T950" s="13"/>
      <c r="U950" s="17"/>
      <c r="V950" s="17"/>
      <c r="W950" s="14"/>
      <c r="X950" s="14"/>
      <c r="Y950" s="17"/>
      <c r="Z950" s="17"/>
      <c r="AA950" s="17"/>
      <c r="AB950" s="17"/>
      <c r="AC950" s="14"/>
    </row>
    <row r="951" spans="1:29" x14ac:dyDescent="0.25">
      <c r="A951" s="13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3"/>
      <c r="M951" s="15"/>
      <c r="N951" s="15"/>
      <c r="O951" s="15"/>
      <c r="P951" s="16"/>
      <c r="Q951" s="13"/>
      <c r="R951" s="17"/>
      <c r="S951" s="17"/>
      <c r="T951" s="13"/>
      <c r="U951" s="17"/>
      <c r="V951" s="17"/>
      <c r="W951" s="14"/>
      <c r="X951" s="14"/>
      <c r="Y951" s="17"/>
      <c r="Z951" s="17"/>
      <c r="AA951" s="17"/>
      <c r="AB951" s="17"/>
      <c r="AC951" s="14"/>
    </row>
    <row r="952" spans="1:29" x14ac:dyDescent="0.25">
      <c r="A952" s="13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3"/>
      <c r="M952" s="15"/>
      <c r="N952" s="15"/>
      <c r="O952" s="15"/>
      <c r="P952" s="16"/>
      <c r="Q952" s="13"/>
      <c r="R952" s="17"/>
      <c r="S952" s="17"/>
      <c r="T952" s="13"/>
      <c r="U952" s="17"/>
      <c r="V952" s="17"/>
      <c r="W952" s="14"/>
      <c r="X952" s="14"/>
      <c r="Y952" s="17"/>
      <c r="Z952" s="17"/>
      <c r="AA952" s="17"/>
      <c r="AB952" s="17"/>
      <c r="AC952" s="14"/>
    </row>
    <row r="953" spans="1:29" x14ac:dyDescent="0.25">
      <c r="A953" s="13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3"/>
      <c r="M953" s="15"/>
      <c r="N953" s="15"/>
      <c r="O953" s="15"/>
      <c r="P953" s="16"/>
      <c r="Q953" s="13"/>
      <c r="R953" s="17"/>
      <c r="S953" s="17"/>
      <c r="T953" s="13"/>
      <c r="U953" s="17"/>
      <c r="V953" s="17"/>
      <c r="W953" s="14"/>
      <c r="X953" s="14"/>
      <c r="Y953" s="17"/>
      <c r="Z953" s="17"/>
      <c r="AA953" s="17"/>
      <c r="AB953" s="17"/>
      <c r="AC953" s="14"/>
    </row>
    <row r="954" spans="1:29" x14ac:dyDescent="0.25">
      <c r="A954" s="13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3"/>
      <c r="M954" s="15"/>
      <c r="N954" s="15"/>
      <c r="O954" s="15"/>
      <c r="P954" s="16"/>
      <c r="Q954" s="13"/>
      <c r="R954" s="17"/>
      <c r="S954" s="17"/>
      <c r="T954" s="13"/>
      <c r="U954" s="17"/>
      <c r="V954" s="17"/>
      <c r="W954" s="14"/>
      <c r="X954" s="14"/>
      <c r="Y954" s="17"/>
      <c r="Z954" s="17"/>
      <c r="AA954" s="17"/>
      <c r="AB954" s="17"/>
      <c r="AC954" s="14"/>
    </row>
    <row r="955" spans="1:29" x14ac:dyDescent="0.25">
      <c r="A955" s="13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3"/>
      <c r="M955" s="15"/>
      <c r="N955" s="15"/>
      <c r="O955" s="15"/>
      <c r="P955" s="16"/>
      <c r="Q955" s="13"/>
      <c r="R955" s="17"/>
      <c r="S955" s="17"/>
      <c r="T955" s="13"/>
      <c r="U955" s="17"/>
      <c r="V955" s="17"/>
      <c r="W955" s="14"/>
      <c r="X955" s="14"/>
      <c r="Y955" s="17"/>
      <c r="Z955" s="17"/>
      <c r="AA955" s="17"/>
      <c r="AB955" s="17"/>
      <c r="AC955" s="14"/>
    </row>
    <row r="956" spans="1:29" x14ac:dyDescent="0.25">
      <c r="A956" s="13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3"/>
      <c r="M956" s="15"/>
      <c r="N956" s="15"/>
      <c r="O956" s="15"/>
      <c r="P956" s="16"/>
      <c r="Q956" s="13"/>
      <c r="R956" s="17"/>
      <c r="S956" s="17"/>
      <c r="T956" s="13"/>
      <c r="U956" s="17"/>
      <c r="V956" s="17"/>
      <c r="W956" s="14"/>
      <c r="X956" s="14"/>
      <c r="Y956" s="17"/>
      <c r="Z956" s="17"/>
      <c r="AA956" s="17"/>
      <c r="AB956" s="17"/>
      <c r="AC956" s="14"/>
    </row>
    <row r="957" spans="1:29" x14ac:dyDescent="0.25">
      <c r="A957" s="13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3"/>
      <c r="M957" s="15"/>
      <c r="N957" s="15"/>
      <c r="O957" s="15"/>
      <c r="P957" s="16"/>
      <c r="Q957" s="13"/>
      <c r="R957" s="17"/>
      <c r="S957" s="17"/>
      <c r="T957" s="13"/>
      <c r="U957" s="17"/>
      <c r="V957" s="17"/>
      <c r="W957" s="14"/>
      <c r="X957" s="14"/>
      <c r="Y957" s="17"/>
      <c r="Z957" s="17"/>
      <c r="AA957" s="17"/>
      <c r="AB957" s="17"/>
      <c r="AC957" s="14"/>
    </row>
    <row r="958" spans="1:29" x14ac:dyDescent="0.25">
      <c r="A958" s="13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3"/>
      <c r="M958" s="15"/>
      <c r="N958" s="15"/>
      <c r="O958" s="15"/>
      <c r="P958" s="16"/>
      <c r="Q958" s="13"/>
      <c r="R958" s="17"/>
      <c r="S958" s="17"/>
      <c r="T958" s="13"/>
      <c r="U958" s="17"/>
      <c r="V958" s="17"/>
      <c r="W958" s="14"/>
      <c r="X958" s="14"/>
      <c r="Y958" s="17"/>
      <c r="Z958" s="17"/>
      <c r="AA958" s="17"/>
      <c r="AB958" s="17"/>
      <c r="AC958" s="14"/>
    </row>
    <row r="959" spans="1:29" x14ac:dyDescent="0.25">
      <c r="A959" s="13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3"/>
      <c r="M959" s="15"/>
      <c r="N959" s="15"/>
      <c r="O959" s="15"/>
      <c r="P959" s="16"/>
      <c r="Q959" s="13"/>
      <c r="R959" s="17"/>
      <c r="S959" s="17"/>
      <c r="T959" s="13"/>
      <c r="U959" s="17"/>
      <c r="V959" s="17"/>
      <c r="W959" s="14"/>
      <c r="X959" s="14"/>
      <c r="Y959" s="17"/>
      <c r="Z959" s="17"/>
      <c r="AA959" s="17"/>
      <c r="AB959" s="17"/>
      <c r="AC959" s="14"/>
    </row>
    <row r="960" spans="1:29" x14ac:dyDescent="0.25">
      <c r="A960" s="13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3"/>
      <c r="M960" s="15"/>
      <c r="N960" s="15"/>
      <c r="O960" s="15"/>
      <c r="P960" s="16"/>
      <c r="Q960" s="13"/>
      <c r="R960" s="17"/>
      <c r="S960" s="17"/>
      <c r="T960" s="13"/>
      <c r="U960" s="17"/>
      <c r="V960" s="17"/>
      <c r="W960" s="14"/>
      <c r="X960" s="14"/>
      <c r="Y960" s="17"/>
      <c r="Z960" s="17"/>
      <c r="AA960" s="17"/>
      <c r="AB960" s="17"/>
      <c r="AC960" s="14"/>
    </row>
    <row r="961" spans="1:29" x14ac:dyDescent="0.25">
      <c r="A961" s="13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3"/>
      <c r="M961" s="15"/>
      <c r="N961" s="15"/>
      <c r="O961" s="15"/>
      <c r="P961" s="16"/>
      <c r="Q961" s="13"/>
      <c r="R961" s="17"/>
      <c r="S961" s="17"/>
      <c r="T961" s="13"/>
      <c r="U961" s="17"/>
      <c r="V961" s="17"/>
      <c r="W961" s="14"/>
      <c r="X961" s="14"/>
      <c r="Y961" s="17"/>
      <c r="Z961" s="17"/>
      <c r="AA961" s="17"/>
      <c r="AB961" s="17"/>
      <c r="AC961" s="14"/>
    </row>
    <row r="962" spans="1:29" x14ac:dyDescent="0.25">
      <c r="A962" s="13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3"/>
      <c r="M962" s="15"/>
      <c r="N962" s="15"/>
      <c r="O962" s="15"/>
      <c r="P962" s="16"/>
      <c r="Q962" s="13"/>
      <c r="R962" s="17"/>
      <c r="S962" s="17"/>
      <c r="T962" s="13"/>
      <c r="U962" s="17"/>
      <c r="V962" s="17"/>
      <c r="W962" s="14"/>
      <c r="X962" s="14"/>
      <c r="Y962" s="17"/>
      <c r="Z962" s="17"/>
      <c r="AA962" s="17"/>
      <c r="AB962" s="17"/>
      <c r="AC962" s="14"/>
    </row>
    <row r="963" spans="1:29" x14ac:dyDescent="0.25">
      <c r="A963" s="13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3"/>
      <c r="M963" s="15"/>
      <c r="N963" s="15"/>
      <c r="O963" s="15"/>
      <c r="P963" s="16"/>
      <c r="Q963" s="13"/>
      <c r="R963" s="17"/>
      <c r="S963" s="17"/>
      <c r="T963" s="13"/>
      <c r="U963" s="17"/>
      <c r="V963" s="17"/>
      <c r="W963" s="14"/>
      <c r="X963" s="14"/>
      <c r="Y963" s="17"/>
      <c r="Z963" s="17"/>
      <c r="AA963" s="17"/>
      <c r="AB963" s="17"/>
      <c r="AC963" s="14"/>
    </row>
    <row r="964" spans="1:29" x14ac:dyDescent="0.25">
      <c r="A964" s="13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3"/>
      <c r="M964" s="15"/>
      <c r="N964" s="15"/>
      <c r="O964" s="15"/>
      <c r="P964" s="16"/>
      <c r="Q964" s="13"/>
      <c r="R964" s="17"/>
      <c r="S964" s="17"/>
      <c r="T964" s="13"/>
      <c r="U964" s="17"/>
      <c r="V964" s="17"/>
      <c r="W964" s="14"/>
      <c r="X964" s="14"/>
      <c r="Y964" s="17"/>
      <c r="Z964" s="17"/>
      <c r="AA964" s="17"/>
      <c r="AB964" s="17"/>
      <c r="AC964" s="14"/>
    </row>
    <row r="965" spans="1:29" x14ac:dyDescent="0.25">
      <c r="A965" s="13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3"/>
      <c r="M965" s="15"/>
      <c r="N965" s="15"/>
      <c r="O965" s="15"/>
      <c r="P965" s="16"/>
      <c r="Q965" s="13"/>
      <c r="R965" s="17"/>
      <c r="S965" s="17"/>
      <c r="T965" s="13"/>
      <c r="U965" s="17"/>
      <c r="V965" s="17"/>
      <c r="W965" s="14"/>
      <c r="X965" s="14"/>
      <c r="Y965" s="17"/>
      <c r="Z965" s="17"/>
      <c r="AA965" s="17"/>
      <c r="AB965" s="17"/>
      <c r="AC965" s="14"/>
    </row>
    <row r="966" spans="1:29" x14ac:dyDescent="0.25">
      <c r="A966" s="13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3"/>
      <c r="M966" s="15"/>
      <c r="N966" s="15"/>
      <c r="O966" s="15"/>
      <c r="P966" s="16"/>
      <c r="Q966" s="13"/>
      <c r="R966" s="17"/>
      <c r="S966" s="17"/>
      <c r="T966" s="13"/>
      <c r="U966" s="17"/>
      <c r="V966" s="17"/>
      <c r="W966" s="14"/>
      <c r="X966" s="14"/>
      <c r="Y966" s="17"/>
      <c r="Z966" s="17"/>
      <c r="AA966" s="17"/>
      <c r="AB966" s="17"/>
      <c r="AC966" s="14"/>
    </row>
    <row r="967" spans="1:29" x14ac:dyDescent="0.25">
      <c r="A967" s="13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3"/>
      <c r="M967" s="15"/>
      <c r="N967" s="15"/>
      <c r="O967" s="15"/>
      <c r="P967" s="16"/>
      <c r="Q967" s="13"/>
      <c r="R967" s="17"/>
      <c r="S967" s="17"/>
      <c r="T967" s="13"/>
      <c r="U967" s="17"/>
      <c r="V967" s="17"/>
      <c r="W967" s="14"/>
      <c r="X967" s="14"/>
      <c r="Y967" s="17"/>
      <c r="Z967" s="17"/>
      <c r="AA967" s="17"/>
      <c r="AB967" s="17"/>
      <c r="AC967" s="14"/>
    </row>
    <row r="968" spans="1:29" x14ac:dyDescent="0.25">
      <c r="A968" s="13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3"/>
      <c r="M968" s="15"/>
      <c r="N968" s="15"/>
      <c r="O968" s="15"/>
      <c r="P968" s="16"/>
      <c r="Q968" s="13"/>
      <c r="R968" s="17"/>
      <c r="S968" s="17"/>
      <c r="T968" s="13"/>
      <c r="U968" s="17"/>
      <c r="V968" s="17"/>
      <c r="W968" s="14"/>
      <c r="X968" s="14"/>
      <c r="Y968" s="17"/>
      <c r="Z968" s="17"/>
      <c r="AA968" s="17"/>
      <c r="AB968" s="17"/>
      <c r="AC968" s="14"/>
    </row>
    <row r="969" spans="1:29" x14ac:dyDescent="0.25">
      <c r="A969" s="13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3"/>
      <c r="M969" s="15"/>
      <c r="N969" s="15"/>
      <c r="O969" s="15"/>
      <c r="P969" s="16"/>
      <c r="Q969" s="13"/>
      <c r="R969" s="17"/>
      <c r="S969" s="17"/>
      <c r="T969" s="13"/>
      <c r="U969" s="17"/>
      <c r="V969" s="17"/>
      <c r="W969" s="14"/>
      <c r="X969" s="14"/>
      <c r="Y969" s="17"/>
      <c r="Z969" s="17"/>
      <c r="AA969" s="17"/>
      <c r="AB969" s="17"/>
      <c r="AC969" s="14"/>
    </row>
    <row r="970" spans="1:29" x14ac:dyDescent="0.25">
      <c r="A970" s="13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3"/>
      <c r="M970" s="15"/>
      <c r="N970" s="15"/>
      <c r="O970" s="15"/>
      <c r="P970" s="16"/>
      <c r="Q970" s="13"/>
      <c r="R970" s="17"/>
      <c r="S970" s="17"/>
      <c r="T970" s="13"/>
      <c r="U970" s="17"/>
      <c r="V970" s="17"/>
      <c r="W970" s="14"/>
      <c r="X970" s="14"/>
      <c r="Y970" s="17"/>
      <c r="Z970" s="17"/>
      <c r="AA970" s="17"/>
      <c r="AB970" s="17"/>
      <c r="AC970" s="14"/>
    </row>
    <row r="971" spans="1:29" x14ac:dyDescent="0.25">
      <c r="A971" s="13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3"/>
      <c r="M971" s="15"/>
      <c r="N971" s="15"/>
      <c r="O971" s="15"/>
      <c r="P971" s="16"/>
      <c r="Q971" s="13"/>
      <c r="R971" s="17"/>
      <c r="S971" s="17"/>
      <c r="T971" s="13"/>
      <c r="U971" s="17"/>
      <c r="V971" s="17"/>
      <c r="W971" s="14"/>
      <c r="X971" s="14"/>
      <c r="Y971" s="17"/>
      <c r="Z971" s="17"/>
      <c r="AA971" s="17"/>
      <c r="AB971" s="17"/>
      <c r="AC971" s="14"/>
    </row>
    <row r="972" spans="1:29" x14ac:dyDescent="0.25">
      <c r="A972" s="13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3"/>
      <c r="M972" s="15"/>
      <c r="N972" s="15"/>
      <c r="O972" s="15"/>
      <c r="P972" s="16"/>
      <c r="Q972" s="13"/>
      <c r="R972" s="17"/>
      <c r="S972" s="17"/>
      <c r="T972" s="13"/>
      <c r="U972" s="17"/>
      <c r="V972" s="17"/>
      <c r="W972" s="14"/>
      <c r="X972" s="14"/>
      <c r="Y972" s="17"/>
      <c r="Z972" s="17"/>
      <c r="AA972" s="17"/>
      <c r="AB972" s="17"/>
      <c r="AC972" s="14"/>
    </row>
    <row r="973" spans="1:29" x14ac:dyDescent="0.25">
      <c r="A973" s="13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3"/>
      <c r="M973" s="15"/>
      <c r="N973" s="15"/>
      <c r="O973" s="15"/>
      <c r="P973" s="16"/>
      <c r="Q973" s="13"/>
      <c r="R973" s="17"/>
      <c r="S973" s="17"/>
      <c r="T973" s="13"/>
      <c r="U973" s="17"/>
      <c r="V973" s="17"/>
      <c r="W973" s="14"/>
      <c r="X973" s="14"/>
      <c r="Y973" s="17"/>
      <c r="Z973" s="17"/>
      <c r="AA973" s="17"/>
      <c r="AB973" s="17"/>
      <c r="AC973" s="14"/>
    </row>
    <row r="974" spans="1:29" x14ac:dyDescent="0.25">
      <c r="A974" s="13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3"/>
      <c r="M974" s="15"/>
      <c r="N974" s="15"/>
      <c r="O974" s="15"/>
      <c r="P974" s="16"/>
      <c r="Q974" s="13"/>
      <c r="R974" s="17"/>
      <c r="S974" s="17"/>
      <c r="T974" s="13"/>
      <c r="U974" s="17"/>
      <c r="V974" s="17"/>
      <c r="W974" s="14"/>
      <c r="X974" s="14"/>
      <c r="Y974" s="17"/>
      <c r="Z974" s="17"/>
      <c r="AA974" s="17"/>
      <c r="AB974" s="17"/>
      <c r="AC974" s="14"/>
    </row>
    <row r="975" spans="1:29" x14ac:dyDescent="0.25">
      <c r="A975" s="13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3"/>
      <c r="M975" s="15"/>
      <c r="N975" s="15"/>
      <c r="O975" s="15"/>
      <c r="P975" s="16"/>
      <c r="Q975" s="13"/>
      <c r="R975" s="17"/>
      <c r="S975" s="17"/>
      <c r="T975" s="13"/>
      <c r="U975" s="17"/>
      <c r="V975" s="17"/>
      <c r="W975" s="14"/>
      <c r="X975" s="14"/>
      <c r="Y975" s="17"/>
      <c r="Z975" s="17"/>
      <c r="AA975" s="17"/>
      <c r="AB975" s="17"/>
      <c r="AC975" s="14"/>
    </row>
    <row r="976" spans="1:29" x14ac:dyDescent="0.25">
      <c r="A976" s="13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3"/>
      <c r="M976" s="15"/>
      <c r="N976" s="15"/>
      <c r="O976" s="15"/>
      <c r="P976" s="16"/>
      <c r="Q976" s="13"/>
      <c r="R976" s="17"/>
      <c r="S976" s="17"/>
      <c r="T976" s="13"/>
      <c r="U976" s="17"/>
      <c r="V976" s="17"/>
      <c r="W976" s="14"/>
      <c r="X976" s="14"/>
      <c r="Y976" s="17"/>
      <c r="Z976" s="17"/>
      <c r="AA976" s="17"/>
      <c r="AB976" s="17"/>
      <c r="AC976" s="14"/>
    </row>
    <row r="977" spans="1:29" x14ac:dyDescent="0.25">
      <c r="A977" s="13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3"/>
      <c r="M977" s="15"/>
      <c r="N977" s="15"/>
      <c r="O977" s="15"/>
      <c r="P977" s="16"/>
      <c r="Q977" s="13"/>
      <c r="R977" s="17"/>
      <c r="S977" s="17"/>
      <c r="T977" s="13"/>
      <c r="U977" s="17"/>
      <c r="V977" s="17"/>
      <c r="W977" s="14"/>
      <c r="X977" s="14"/>
      <c r="Y977" s="17"/>
      <c r="Z977" s="17"/>
      <c r="AA977" s="17"/>
      <c r="AB977" s="17"/>
      <c r="AC977" s="14"/>
    </row>
    <row r="978" spans="1:29" x14ac:dyDescent="0.25">
      <c r="A978" s="13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3"/>
      <c r="M978" s="15"/>
      <c r="N978" s="15"/>
      <c r="O978" s="15"/>
      <c r="P978" s="16"/>
      <c r="Q978" s="13"/>
      <c r="R978" s="17"/>
      <c r="S978" s="17"/>
      <c r="T978" s="13"/>
      <c r="U978" s="17"/>
      <c r="V978" s="17"/>
      <c r="W978" s="14"/>
      <c r="X978" s="14"/>
      <c r="Y978" s="17"/>
      <c r="Z978" s="17"/>
      <c r="AA978" s="17"/>
      <c r="AB978" s="17"/>
      <c r="AC978" s="14"/>
    </row>
    <row r="979" spans="1:29" x14ac:dyDescent="0.25">
      <c r="A979" s="13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3"/>
      <c r="M979" s="15"/>
      <c r="N979" s="15"/>
      <c r="O979" s="15"/>
      <c r="P979" s="16"/>
      <c r="Q979" s="13"/>
      <c r="R979" s="17"/>
      <c r="S979" s="17"/>
      <c r="T979" s="13"/>
      <c r="U979" s="17"/>
      <c r="V979" s="17"/>
      <c r="W979" s="14"/>
      <c r="X979" s="14"/>
      <c r="Y979" s="17"/>
      <c r="Z979" s="17"/>
      <c r="AA979" s="17"/>
      <c r="AB979" s="17"/>
      <c r="AC979" s="14"/>
    </row>
    <row r="980" spans="1:29" x14ac:dyDescent="0.25">
      <c r="A980" s="13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3"/>
      <c r="M980" s="15"/>
      <c r="N980" s="15"/>
      <c r="O980" s="15"/>
      <c r="P980" s="16"/>
      <c r="Q980" s="13"/>
      <c r="R980" s="17"/>
      <c r="S980" s="17"/>
      <c r="T980" s="13"/>
      <c r="U980" s="17"/>
      <c r="V980" s="17"/>
      <c r="W980" s="14"/>
      <c r="X980" s="14"/>
      <c r="Y980" s="17"/>
      <c r="Z980" s="17"/>
      <c r="AA980" s="17"/>
      <c r="AB980" s="17"/>
      <c r="AC980" s="14"/>
    </row>
    <row r="981" spans="1:29" x14ac:dyDescent="0.25">
      <c r="A981" s="13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3"/>
      <c r="M981" s="15"/>
      <c r="N981" s="15"/>
      <c r="O981" s="15"/>
      <c r="P981" s="16"/>
      <c r="Q981" s="13"/>
      <c r="R981" s="17"/>
      <c r="S981" s="17"/>
      <c r="T981" s="13"/>
      <c r="U981" s="17"/>
      <c r="V981" s="17"/>
      <c r="W981" s="14"/>
      <c r="X981" s="14"/>
      <c r="Y981" s="17"/>
      <c r="Z981" s="17"/>
      <c r="AA981" s="17"/>
      <c r="AB981" s="17"/>
      <c r="AC981" s="14"/>
    </row>
    <row r="982" spans="1:29" x14ac:dyDescent="0.25">
      <c r="A982" s="13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3"/>
      <c r="M982" s="15"/>
      <c r="N982" s="15"/>
      <c r="O982" s="15"/>
      <c r="P982" s="16"/>
      <c r="Q982" s="13"/>
      <c r="R982" s="17"/>
      <c r="S982" s="17"/>
      <c r="T982" s="13"/>
      <c r="U982" s="17"/>
      <c r="V982" s="17"/>
      <c r="W982" s="14"/>
      <c r="X982" s="14"/>
      <c r="Y982" s="17"/>
      <c r="Z982" s="17"/>
      <c r="AA982" s="17"/>
      <c r="AB982" s="17"/>
      <c r="AC982" s="14"/>
    </row>
    <row r="983" spans="1:29" x14ac:dyDescent="0.25">
      <c r="A983" s="13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3"/>
      <c r="M983" s="15"/>
      <c r="N983" s="15"/>
      <c r="O983" s="15"/>
      <c r="P983" s="16"/>
      <c r="Q983" s="13"/>
      <c r="R983" s="17"/>
      <c r="S983" s="17"/>
      <c r="T983" s="13"/>
      <c r="U983" s="17"/>
      <c r="V983" s="17"/>
      <c r="W983" s="14"/>
      <c r="X983" s="14"/>
      <c r="Y983" s="17"/>
      <c r="Z983" s="17"/>
      <c r="AA983" s="17"/>
      <c r="AB983" s="17"/>
      <c r="AC983" s="14"/>
    </row>
    <row r="984" spans="1:29" x14ac:dyDescent="0.25">
      <c r="A984" s="13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3"/>
      <c r="M984" s="15"/>
      <c r="N984" s="15"/>
      <c r="O984" s="15"/>
      <c r="P984" s="16"/>
      <c r="Q984" s="13"/>
      <c r="R984" s="17"/>
      <c r="S984" s="17"/>
      <c r="T984" s="13"/>
      <c r="U984" s="17"/>
      <c r="V984" s="17"/>
      <c r="W984" s="14"/>
      <c r="X984" s="14"/>
      <c r="Y984" s="17"/>
      <c r="Z984" s="17"/>
      <c r="AA984" s="17"/>
      <c r="AB984" s="17"/>
      <c r="AC984" s="14"/>
    </row>
    <row r="985" spans="1:29" x14ac:dyDescent="0.25">
      <c r="A985" s="13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3"/>
      <c r="M985" s="15"/>
      <c r="N985" s="15"/>
      <c r="O985" s="15"/>
      <c r="P985" s="16"/>
      <c r="Q985" s="13"/>
      <c r="R985" s="17"/>
      <c r="S985" s="17"/>
      <c r="T985" s="13"/>
      <c r="U985" s="17"/>
      <c r="V985" s="17"/>
      <c r="W985" s="14"/>
      <c r="X985" s="14"/>
      <c r="Y985" s="17"/>
      <c r="Z985" s="17"/>
      <c r="AA985" s="17"/>
      <c r="AB985" s="17"/>
      <c r="AC985" s="14"/>
    </row>
    <row r="986" spans="1:29" x14ac:dyDescent="0.25">
      <c r="A986" s="13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3"/>
      <c r="M986" s="15"/>
      <c r="N986" s="15"/>
      <c r="O986" s="15"/>
      <c r="P986" s="16"/>
      <c r="Q986" s="13"/>
      <c r="R986" s="17"/>
      <c r="S986" s="17"/>
      <c r="T986" s="13"/>
      <c r="U986" s="17"/>
      <c r="V986" s="17"/>
      <c r="W986" s="14"/>
      <c r="X986" s="14"/>
      <c r="Y986" s="17"/>
      <c r="Z986" s="17"/>
      <c r="AA986" s="17"/>
      <c r="AB986" s="17"/>
      <c r="AC986" s="14"/>
    </row>
    <row r="987" spans="1:29" x14ac:dyDescent="0.25">
      <c r="A987" s="13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3"/>
      <c r="M987" s="15"/>
      <c r="N987" s="15"/>
      <c r="O987" s="15"/>
      <c r="P987" s="16"/>
      <c r="Q987" s="13"/>
      <c r="R987" s="17"/>
      <c r="S987" s="17"/>
      <c r="T987" s="13"/>
      <c r="U987" s="17"/>
      <c r="V987" s="17"/>
      <c r="W987" s="14"/>
      <c r="X987" s="14"/>
      <c r="Y987" s="17"/>
      <c r="Z987" s="17"/>
      <c r="AA987" s="17"/>
      <c r="AB987" s="17"/>
      <c r="AC987" s="14"/>
    </row>
    <row r="988" spans="1:29" x14ac:dyDescent="0.25">
      <c r="A988" s="13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3"/>
      <c r="M988" s="15"/>
      <c r="N988" s="15"/>
      <c r="O988" s="15"/>
      <c r="P988" s="16"/>
      <c r="Q988" s="13"/>
      <c r="R988" s="17"/>
      <c r="S988" s="17"/>
      <c r="T988" s="13"/>
      <c r="U988" s="17"/>
      <c r="V988" s="17"/>
      <c r="W988" s="14"/>
      <c r="X988" s="14"/>
      <c r="Y988" s="17"/>
      <c r="Z988" s="17"/>
      <c r="AA988" s="17"/>
      <c r="AB988" s="17"/>
      <c r="AC988" s="14"/>
    </row>
    <row r="989" spans="1:29" x14ac:dyDescent="0.25">
      <c r="A989" s="13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3"/>
      <c r="M989" s="15"/>
      <c r="N989" s="15"/>
      <c r="O989" s="15"/>
      <c r="P989" s="16"/>
      <c r="Q989" s="13"/>
      <c r="R989" s="17"/>
      <c r="S989" s="17"/>
      <c r="T989" s="13"/>
      <c r="U989" s="17"/>
      <c r="V989" s="17"/>
      <c r="W989" s="14"/>
      <c r="X989" s="14"/>
      <c r="Y989" s="17"/>
      <c r="Z989" s="17"/>
      <c r="AA989" s="17"/>
      <c r="AB989" s="17"/>
      <c r="AC989" s="14"/>
    </row>
    <row r="990" spans="1:29" x14ac:dyDescent="0.25">
      <c r="A990" s="13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3"/>
      <c r="M990" s="15"/>
      <c r="N990" s="15"/>
      <c r="O990" s="15"/>
      <c r="P990" s="16"/>
      <c r="Q990" s="13"/>
      <c r="R990" s="17"/>
      <c r="S990" s="17"/>
      <c r="T990" s="13"/>
      <c r="U990" s="17"/>
      <c r="V990" s="17"/>
      <c r="W990" s="14"/>
      <c r="X990" s="14"/>
      <c r="Y990" s="17"/>
      <c r="Z990" s="17"/>
      <c r="AA990" s="17"/>
      <c r="AB990" s="17"/>
      <c r="AC990" s="14"/>
    </row>
    <row r="991" spans="1:29" x14ac:dyDescent="0.25">
      <c r="A991" s="13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3"/>
      <c r="M991" s="15"/>
      <c r="N991" s="15"/>
      <c r="O991" s="15"/>
      <c r="P991" s="16"/>
      <c r="Q991" s="13"/>
      <c r="R991" s="17"/>
      <c r="S991" s="17"/>
      <c r="T991" s="13"/>
      <c r="U991" s="17"/>
      <c r="V991" s="17"/>
      <c r="W991" s="14"/>
      <c r="X991" s="14"/>
      <c r="Y991" s="17"/>
      <c r="Z991" s="17"/>
      <c r="AA991" s="17"/>
      <c r="AB991" s="17"/>
      <c r="AC991" s="14"/>
    </row>
    <row r="992" spans="1:29" x14ac:dyDescent="0.25">
      <c r="A992" s="13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3"/>
      <c r="M992" s="15"/>
      <c r="N992" s="15"/>
      <c r="O992" s="15"/>
      <c r="P992" s="16"/>
      <c r="Q992" s="13"/>
      <c r="R992" s="17"/>
      <c r="S992" s="17"/>
      <c r="T992" s="13"/>
      <c r="U992" s="17"/>
      <c r="V992" s="17"/>
      <c r="W992" s="14"/>
      <c r="X992" s="14"/>
      <c r="Y992" s="17"/>
      <c r="Z992" s="17"/>
      <c r="AA992" s="17"/>
      <c r="AB992" s="17"/>
      <c r="AC992" s="14"/>
    </row>
    <row r="993" spans="1:29" x14ac:dyDescent="0.25">
      <c r="A993" s="13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3"/>
      <c r="M993" s="15"/>
      <c r="N993" s="15"/>
      <c r="O993" s="15"/>
      <c r="P993" s="16"/>
      <c r="Q993" s="13"/>
      <c r="R993" s="17"/>
      <c r="S993" s="17"/>
      <c r="T993" s="13"/>
      <c r="U993" s="17"/>
      <c r="V993" s="17"/>
      <c r="W993" s="14"/>
      <c r="X993" s="14"/>
      <c r="Y993" s="17"/>
      <c r="Z993" s="17"/>
      <c r="AA993" s="17"/>
      <c r="AB993" s="17"/>
      <c r="AC993" s="14"/>
    </row>
    <row r="994" spans="1:29" x14ac:dyDescent="0.25">
      <c r="A994" s="13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3"/>
      <c r="M994" s="15"/>
      <c r="N994" s="15"/>
      <c r="O994" s="15"/>
      <c r="P994" s="16"/>
      <c r="Q994" s="13"/>
      <c r="R994" s="17"/>
      <c r="S994" s="17"/>
      <c r="T994" s="13"/>
      <c r="U994" s="17"/>
      <c r="V994" s="17"/>
      <c r="W994" s="14"/>
      <c r="X994" s="14"/>
      <c r="Y994" s="17"/>
      <c r="Z994" s="17"/>
      <c r="AA994" s="17"/>
      <c r="AB994" s="17"/>
      <c r="AC994" s="14"/>
    </row>
    <row r="995" spans="1:29" x14ac:dyDescent="0.25">
      <c r="A995" s="13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3"/>
      <c r="M995" s="15"/>
      <c r="N995" s="15"/>
      <c r="O995" s="15"/>
      <c r="P995" s="16"/>
      <c r="Q995" s="13"/>
      <c r="R995" s="17"/>
      <c r="S995" s="17"/>
      <c r="T995" s="13"/>
      <c r="U995" s="17"/>
      <c r="V995" s="17"/>
      <c r="W995" s="14"/>
      <c r="X995" s="14"/>
      <c r="Y995" s="17"/>
      <c r="Z995" s="17"/>
      <c r="AA995" s="17"/>
      <c r="AB995" s="17"/>
      <c r="AC995" s="14"/>
    </row>
    <row r="996" spans="1:29" x14ac:dyDescent="0.25">
      <c r="A996" s="13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3"/>
      <c r="M996" s="15"/>
      <c r="N996" s="15"/>
      <c r="O996" s="15"/>
      <c r="P996" s="16"/>
      <c r="Q996" s="13"/>
      <c r="R996" s="17"/>
      <c r="S996" s="17"/>
      <c r="T996" s="13"/>
      <c r="U996" s="17"/>
      <c r="V996" s="17"/>
      <c r="W996" s="14"/>
      <c r="X996" s="14"/>
      <c r="Y996" s="17"/>
      <c r="Z996" s="17"/>
      <c r="AA996" s="17"/>
      <c r="AB996" s="17"/>
      <c r="AC996" s="14"/>
    </row>
    <row r="997" spans="1:29" x14ac:dyDescent="0.25">
      <c r="A997" s="13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3"/>
      <c r="M997" s="15"/>
      <c r="N997" s="15"/>
      <c r="O997" s="15"/>
      <c r="P997" s="16"/>
      <c r="Q997" s="13"/>
      <c r="R997" s="17"/>
      <c r="S997" s="17"/>
      <c r="T997" s="13"/>
      <c r="U997" s="17"/>
      <c r="V997" s="17"/>
      <c r="W997" s="14"/>
      <c r="X997" s="14"/>
      <c r="Y997" s="17"/>
      <c r="Z997" s="17"/>
      <c r="AA997" s="17"/>
      <c r="AB997" s="17"/>
      <c r="AC997" s="14"/>
    </row>
    <row r="998" spans="1:29" x14ac:dyDescent="0.25">
      <c r="A998" s="13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3"/>
      <c r="M998" s="15"/>
      <c r="N998" s="15"/>
      <c r="O998" s="15"/>
      <c r="P998" s="16"/>
      <c r="Q998" s="13"/>
      <c r="R998" s="17"/>
      <c r="S998" s="17"/>
      <c r="T998" s="13"/>
      <c r="U998" s="17"/>
      <c r="V998" s="17"/>
      <c r="W998" s="14"/>
      <c r="X998" s="14"/>
      <c r="Y998" s="17"/>
      <c r="Z998" s="17"/>
      <c r="AA998" s="17"/>
      <c r="AB998" s="17"/>
      <c r="AC998" s="14"/>
    </row>
    <row r="999" spans="1:29" x14ac:dyDescent="0.25">
      <c r="A999" s="13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3"/>
      <c r="M999" s="15"/>
      <c r="N999" s="15"/>
      <c r="O999" s="15"/>
      <c r="P999" s="16"/>
      <c r="Q999" s="13"/>
      <c r="R999" s="17"/>
      <c r="S999" s="17"/>
      <c r="T999" s="13"/>
      <c r="U999" s="17"/>
      <c r="V999" s="17"/>
      <c r="W999" s="14"/>
      <c r="X999" s="14"/>
      <c r="Y999" s="17"/>
      <c r="Z999" s="17"/>
      <c r="AA999" s="17"/>
      <c r="AB999" s="17"/>
      <c r="AC999" s="14"/>
    </row>
    <row r="1000" spans="1:29" x14ac:dyDescent="0.25">
      <c r="A1000" s="13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3"/>
      <c r="M1000" s="15"/>
      <c r="N1000" s="15"/>
      <c r="O1000" s="15"/>
      <c r="P1000" s="16"/>
      <c r="Q1000" s="13"/>
      <c r="R1000" s="17"/>
      <c r="S1000" s="17"/>
      <c r="T1000" s="13"/>
      <c r="U1000" s="17"/>
      <c r="V1000" s="17"/>
      <c r="W1000" s="14"/>
      <c r="X1000" s="14"/>
      <c r="Y1000" s="17"/>
      <c r="Z1000" s="17"/>
      <c r="AA1000" s="17"/>
      <c r="AB1000" s="17"/>
      <c r="AC1000" s="14"/>
    </row>
    <row r="1047851" spans="218:218" x14ac:dyDescent="0.25">
      <c r="HJ1047851" s="12"/>
    </row>
    <row r="1047888" spans="58:63" ht="120.75" customHeight="1" x14ac:dyDescent="0.25">
      <c r="BF1047888" s="10" t="s">
        <v>41</v>
      </c>
      <c r="BG1047888" s="11"/>
      <c r="BH1047888" s="10" t="s">
        <v>42</v>
      </c>
      <c r="BI1047888" s="10" t="s">
        <v>43</v>
      </c>
      <c r="BJ1047888" s="12"/>
      <c r="BK1047888" s="34" t="s">
        <v>44</v>
      </c>
    </row>
    <row r="1047889" spans="58:63" ht="45" customHeight="1" x14ac:dyDescent="0.25">
      <c r="BF1047889" s="4" t="s">
        <v>45</v>
      </c>
      <c r="BH1047889" s="35" t="s">
        <v>45</v>
      </c>
      <c r="BI1047889" s="36" t="s">
        <v>46</v>
      </c>
      <c r="BK1047889" s="4" t="s">
        <v>47</v>
      </c>
    </row>
    <row r="1047890" spans="58:63" ht="45" customHeight="1" x14ac:dyDescent="0.25">
      <c r="BF1047890" s="4" t="s">
        <v>48</v>
      </c>
      <c r="BH1047890" s="35" t="s">
        <v>45</v>
      </c>
      <c r="BI1047890" s="36" t="s">
        <v>49</v>
      </c>
      <c r="BK1047890" s="4" t="s">
        <v>50</v>
      </c>
    </row>
    <row r="1047891" spans="58:63" ht="60" customHeight="1" x14ac:dyDescent="0.25">
      <c r="BF1047891" s="4" t="s">
        <v>51</v>
      </c>
      <c r="BH1047891" s="35" t="s">
        <v>45</v>
      </c>
      <c r="BI1047891" s="36" t="s">
        <v>52</v>
      </c>
      <c r="BK1047891" s="4" t="s">
        <v>53</v>
      </c>
    </row>
    <row r="1047892" spans="58:63" x14ac:dyDescent="0.25">
      <c r="BF1047892" s="4" t="s">
        <v>54</v>
      </c>
      <c r="BH1047892" s="35" t="s">
        <v>48</v>
      </c>
      <c r="BI1047892" s="36" t="s">
        <v>55</v>
      </c>
      <c r="BK1047892" s="4" t="s">
        <v>56</v>
      </c>
    </row>
    <row r="1047893" spans="58:63" ht="45" customHeight="1" x14ac:dyDescent="0.25">
      <c r="BF1047893" s="4" t="s">
        <v>57</v>
      </c>
      <c r="BH1047893" s="35" t="s">
        <v>48</v>
      </c>
      <c r="BI1047893" s="36" t="s">
        <v>49</v>
      </c>
      <c r="BK1047893" s="4" t="s">
        <v>58</v>
      </c>
    </row>
    <row r="1047894" spans="58:63" x14ac:dyDescent="0.25">
      <c r="BF1047894" s="4" t="s">
        <v>59</v>
      </c>
      <c r="BH1047894" s="35" t="s">
        <v>51</v>
      </c>
      <c r="BI1047894" s="36" t="s">
        <v>60</v>
      </c>
      <c r="BK1047894" s="4" t="s">
        <v>61</v>
      </c>
    </row>
    <row r="1047895" spans="58:63" ht="75" customHeight="1" x14ac:dyDescent="0.25">
      <c r="BF1047895" s="4" t="s">
        <v>62</v>
      </c>
      <c r="BH1047895" s="35" t="s">
        <v>51</v>
      </c>
      <c r="BI1047895" s="36" t="s">
        <v>63</v>
      </c>
      <c r="BK1047895" s="4" t="s">
        <v>60</v>
      </c>
    </row>
    <row r="1047896" spans="58:63" ht="150" customHeight="1" x14ac:dyDescent="0.25">
      <c r="BF1047896" s="4" t="s">
        <v>64</v>
      </c>
      <c r="BH1047896" s="35" t="s">
        <v>51</v>
      </c>
      <c r="BI1047896" s="36" t="s">
        <v>65</v>
      </c>
    </row>
    <row r="1047897" spans="58:63" ht="105" customHeight="1" x14ac:dyDescent="0.25">
      <c r="BF1047897" s="4" t="s">
        <v>66</v>
      </c>
      <c r="BH1047897" s="35" t="s">
        <v>51</v>
      </c>
      <c r="BI1047897" s="36" t="s">
        <v>67</v>
      </c>
    </row>
    <row r="1047898" spans="58:63" ht="60" customHeight="1" x14ac:dyDescent="0.25">
      <c r="BF1047898" s="4" t="s">
        <v>68</v>
      </c>
      <c r="BH1047898" s="35" t="s">
        <v>51</v>
      </c>
      <c r="BI1047898" s="36" t="s">
        <v>69</v>
      </c>
    </row>
    <row r="1047899" spans="58:63" ht="60" customHeight="1" x14ac:dyDescent="0.25">
      <c r="BF1047899" s="4" t="s">
        <v>70</v>
      </c>
      <c r="BH1047899" s="35" t="s">
        <v>51</v>
      </c>
      <c r="BI1047899" s="36" t="s">
        <v>71</v>
      </c>
    </row>
    <row r="1047900" spans="58:63" ht="45" customHeight="1" x14ac:dyDescent="0.25">
      <c r="BF1047900" s="4" t="s">
        <v>72</v>
      </c>
      <c r="BH1047900" s="35" t="s">
        <v>51</v>
      </c>
      <c r="BI1047900" s="36" t="s">
        <v>49</v>
      </c>
    </row>
    <row r="1047901" spans="58:63" ht="90" customHeight="1" x14ac:dyDescent="0.25">
      <c r="BF1047901" s="4" t="s">
        <v>73</v>
      </c>
      <c r="BH1047901" s="37" t="s">
        <v>54</v>
      </c>
      <c r="BI1047901" s="36" t="s">
        <v>74</v>
      </c>
    </row>
    <row r="1047902" spans="58:63" ht="30" customHeight="1" x14ac:dyDescent="0.25">
      <c r="BF1047902" s="4" t="s">
        <v>75</v>
      </c>
      <c r="BH1047902" s="35" t="s">
        <v>57</v>
      </c>
      <c r="BI1047902" s="36" t="s">
        <v>76</v>
      </c>
    </row>
    <row r="1047903" spans="58:63" ht="45" customHeight="1" x14ac:dyDescent="0.25">
      <c r="BF1047903" s="4" t="s">
        <v>77</v>
      </c>
      <c r="BH1047903" s="35" t="s">
        <v>57</v>
      </c>
      <c r="BI1047903" s="36" t="s">
        <v>49</v>
      </c>
    </row>
    <row r="1047904" spans="58:63" ht="75" customHeight="1" x14ac:dyDescent="0.25">
      <c r="BF1047904" s="4" t="s">
        <v>78</v>
      </c>
      <c r="BH1047904" s="35" t="s">
        <v>59</v>
      </c>
      <c r="BI1047904" s="36" t="s">
        <v>63</v>
      </c>
    </row>
    <row r="1047905" spans="58:61" ht="150" customHeight="1" x14ac:dyDescent="0.25">
      <c r="BF1047905" s="4" t="s">
        <v>79</v>
      </c>
      <c r="BH1047905" s="35" t="s">
        <v>59</v>
      </c>
      <c r="BI1047905" s="36" t="s">
        <v>65</v>
      </c>
    </row>
    <row r="1047906" spans="58:61" ht="105" customHeight="1" x14ac:dyDescent="0.25">
      <c r="BF1047906" s="4" t="s">
        <v>80</v>
      </c>
      <c r="BH1047906" s="35" t="s">
        <v>59</v>
      </c>
      <c r="BI1047906" s="36" t="s">
        <v>67</v>
      </c>
    </row>
    <row r="1047907" spans="58:61" ht="60" customHeight="1" x14ac:dyDescent="0.25">
      <c r="BF1047907" s="4" t="s">
        <v>81</v>
      </c>
      <c r="BH1047907" s="35" t="s">
        <v>59</v>
      </c>
      <c r="BI1047907" s="36" t="s">
        <v>69</v>
      </c>
    </row>
    <row r="1047908" spans="58:61" ht="60" customHeight="1" x14ac:dyDescent="0.25">
      <c r="BF1047908" s="4" t="s">
        <v>82</v>
      </c>
      <c r="BH1047908" s="35" t="s">
        <v>59</v>
      </c>
      <c r="BI1047908" s="36" t="s">
        <v>71</v>
      </c>
    </row>
    <row r="1047909" spans="58:61" x14ac:dyDescent="0.25">
      <c r="BF1047909" s="4" t="s">
        <v>83</v>
      </c>
      <c r="BH1047909" s="35" t="s">
        <v>62</v>
      </c>
      <c r="BI1047909" s="36" t="s">
        <v>60</v>
      </c>
    </row>
    <row r="1047910" spans="58:61" ht="90" customHeight="1" x14ac:dyDescent="0.25">
      <c r="BF1047910" s="4" t="s">
        <v>84</v>
      </c>
      <c r="BH1047910" s="35" t="s">
        <v>62</v>
      </c>
      <c r="BI1047910" s="36" t="s">
        <v>74</v>
      </c>
    </row>
    <row r="1047911" spans="58:61" ht="75" customHeight="1" x14ac:dyDescent="0.25">
      <c r="BF1047911" s="4" t="s">
        <v>85</v>
      </c>
      <c r="BH1047911" s="35" t="s">
        <v>64</v>
      </c>
      <c r="BI1047911" s="36" t="s">
        <v>86</v>
      </c>
    </row>
    <row r="1047912" spans="58:61" ht="75" customHeight="1" x14ac:dyDescent="0.25">
      <c r="BF1047912" s="4" t="s">
        <v>87</v>
      </c>
      <c r="BH1047912" s="35" t="s">
        <v>64</v>
      </c>
      <c r="BI1047912" s="36" t="s">
        <v>88</v>
      </c>
    </row>
    <row r="1047913" spans="58:61" ht="30" customHeight="1" x14ac:dyDescent="0.25">
      <c r="BF1047913" s="4" t="s">
        <v>89</v>
      </c>
      <c r="BH1047913" s="35" t="s">
        <v>66</v>
      </c>
      <c r="BI1047913" s="36" t="s">
        <v>76</v>
      </c>
    </row>
    <row r="1047914" spans="58:61" ht="45" customHeight="1" x14ac:dyDescent="0.25">
      <c r="BF1047914" s="4" t="s">
        <v>90</v>
      </c>
      <c r="BH1047914" s="35" t="s">
        <v>66</v>
      </c>
      <c r="BI1047914" s="36" t="s">
        <v>49</v>
      </c>
    </row>
    <row r="1047915" spans="58:61" ht="90" customHeight="1" x14ac:dyDescent="0.25">
      <c r="BF1047915" s="4" t="s">
        <v>91</v>
      </c>
      <c r="BH1047915" s="37" t="s">
        <v>68</v>
      </c>
      <c r="BI1047915" s="36" t="s">
        <v>74</v>
      </c>
    </row>
    <row r="1047916" spans="58:61" ht="75" customHeight="1" x14ac:dyDescent="0.25">
      <c r="BF1047916" s="4" t="s">
        <v>92</v>
      </c>
      <c r="BH1047916" s="35" t="s">
        <v>70</v>
      </c>
      <c r="BI1047916" s="36" t="s">
        <v>63</v>
      </c>
    </row>
    <row r="1047917" spans="58:61" ht="150" customHeight="1" x14ac:dyDescent="0.25">
      <c r="BF1047917" s="4" t="s">
        <v>93</v>
      </c>
      <c r="BH1047917" s="35" t="s">
        <v>70</v>
      </c>
      <c r="BI1047917" s="36" t="s">
        <v>65</v>
      </c>
    </row>
    <row r="1047918" spans="58:61" ht="105" customHeight="1" x14ac:dyDescent="0.25">
      <c r="BF1047918" s="4" t="s">
        <v>94</v>
      </c>
      <c r="BH1047918" s="35" t="s">
        <v>70</v>
      </c>
      <c r="BI1047918" s="36" t="s">
        <v>67</v>
      </c>
    </row>
    <row r="1047919" spans="58:61" ht="60" customHeight="1" x14ac:dyDescent="0.25">
      <c r="BF1047919" s="4" t="s">
        <v>95</v>
      </c>
      <c r="BH1047919" s="35" t="s">
        <v>70</v>
      </c>
      <c r="BI1047919" s="36" t="s">
        <v>69</v>
      </c>
    </row>
    <row r="1047920" spans="58:61" ht="60" customHeight="1" x14ac:dyDescent="0.25">
      <c r="BF1047920" s="4" t="s">
        <v>96</v>
      </c>
      <c r="BH1047920" s="35" t="s">
        <v>70</v>
      </c>
      <c r="BI1047920" s="36" t="s">
        <v>71</v>
      </c>
    </row>
    <row r="1047921" spans="58:61" ht="90" customHeight="1" x14ac:dyDescent="0.25">
      <c r="BF1047921" s="4" t="s">
        <v>97</v>
      </c>
      <c r="BH1047921" s="37" t="s">
        <v>72</v>
      </c>
      <c r="BI1047921" s="36" t="s">
        <v>74</v>
      </c>
    </row>
    <row r="1047922" spans="58:61" x14ac:dyDescent="0.25">
      <c r="BH1047922" s="35" t="s">
        <v>73</v>
      </c>
      <c r="BI1047922" s="36" t="s">
        <v>55</v>
      </c>
    </row>
    <row r="1047923" spans="58:61" ht="45" customHeight="1" x14ac:dyDescent="0.25">
      <c r="BH1047923" s="35" t="s">
        <v>73</v>
      </c>
      <c r="BI1047923" s="36" t="s">
        <v>49</v>
      </c>
    </row>
    <row r="1047924" spans="58:61" ht="90" customHeight="1" x14ac:dyDescent="0.25">
      <c r="BH1047924" s="37" t="s">
        <v>75</v>
      </c>
      <c r="BI1047924" s="36" t="s">
        <v>74</v>
      </c>
    </row>
    <row r="1047925" spans="58:61" x14ac:dyDescent="0.25">
      <c r="BH1047925" s="35" t="s">
        <v>77</v>
      </c>
      <c r="BI1047925" s="36" t="s">
        <v>60</v>
      </c>
    </row>
    <row r="1047926" spans="58:61" ht="30" customHeight="1" x14ac:dyDescent="0.25">
      <c r="BH1047926" s="35" t="s">
        <v>77</v>
      </c>
      <c r="BI1047926" s="36" t="s">
        <v>98</v>
      </c>
    </row>
    <row r="1047927" spans="58:61" ht="90" customHeight="1" x14ac:dyDescent="0.25">
      <c r="BH1047927" s="35" t="s">
        <v>77</v>
      </c>
      <c r="BI1047927" s="36" t="s">
        <v>74</v>
      </c>
    </row>
    <row r="1047928" spans="58:61" ht="75" customHeight="1" x14ac:dyDescent="0.25">
      <c r="BH1047928" s="35" t="s">
        <v>77</v>
      </c>
      <c r="BI1047928" s="36" t="s">
        <v>88</v>
      </c>
    </row>
    <row r="1047929" spans="58:61" ht="45" customHeight="1" x14ac:dyDescent="0.25">
      <c r="BH1047929" s="35" t="s">
        <v>77</v>
      </c>
      <c r="BI1047929" s="36" t="s">
        <v>49</v>
      </c>
    </row>
    <row r="1047930" spans="58:61" ht="30" customHeight="1" x14ac:dyDescent="0.25">
      <c r="BH1047930" s="35" t="s">
        <v>77</v>
      </c>
      <c r="BI1047930" s="36" t="s">
        <v>99</v>
      </c>
    </row>
    <row r="1047931" spans="58:61" ht="60" customHeight="1" x14ac:dyDescent="0.25">
      <c r="BH1047931" s="35" t="s">
        <v>77</v>
      </c>
      <c r="BI1047931" s="36" t="s">
        <v>52</v>
      </c>
    </row>
    <row r="1047932" spans="58:61" ht="45" customHeight="1" x14ac:dyDescent="0.25">
      <c r="BH1047932" s="37" t="s">
        <v>78</v>
      </c>
      <c r="BI1047932" s="36" t="s">
        <v>49</v>
      </c>
    </row>
    <row r="1047933" spans="58:61" ht="75" customHeight="1" x14ac:dyDescent="0.25">
      <c r="BH1047933" s="35" t="s">
        <v>79</v>
      </c>
      <c r="BI1047933" s="36" t="s">
        <v>88</v>
      </c>
    </row>
    <row r="1047934" spans="58:61" ht="45" customHeight="1" x14ac:dyDescent="0.25">
      <c r="BH1047934" s="35" t="s">
        <v>79</v>
      </c>
      <c r="BI1047934" s="36" t="s">
        <v>49</v>
      </c>
    </row>
    <row r="1047935" spans="58:61" ht="75" customHeight="1" x14ac:dyDescent="0.25">
      <c r="BH1047935" s="35" t="s">
        <v>80</v>
      </c>
      <c r="BI1047935" s="36" t="s">
        <v>88</v>
      </c>
    </row>
    <row r="1047936" spans="58:61" ht="45" customHeight="1" x14ac:dyDescent="0.25">
      <c r="BH1047936" s="35" t="s">
        <v>80</v>
      </c>
      <c r="BI1047936" s="36" t="s">
        <v>49</v>
      </c>
    </row>
    <row r="1047937" spans="60:61" ht="105" customHeight="1" x14ac:dyDescent="0.25">
      <c r="BH1047937" s="35" t="s">
        <v>81</v>
      </c>
      <c r="BI1047937" s="36" t="s">
        <v>67</v>
      </c>
    </row>
    <row r="1047938" spans="60:61" ht="60" customHeight="1" x14ac:dyDescent="0.25">
      <c r="BH1047938" s="35" t="s">
        <v>81</v>
      </c>
      <c r="BI1047938" s="36" t="s">
        <v>69</v>
      </c>
    </row>
    <row r="1047939" spans="60:61" ht="60" customHeight="1" x14ac:dyDescent="0.25">
      <c r="BH1047939" s="35" t="s">
        <v>81</v>
      </c>
      <c r="BI1047939" s="36" t="s">
        <v>71</v>
      </c>
    </row>
    <row r="1047940" spans="60:61" ht="75" customHeight="1" x14ac:dyDescent="0.25">
      <c r="BH1047940" s="35" t="s">
        <v>81</v>
      </c>
      <c r="BI1047940" s="36" t="s">
        <v>88</v>
      </c>
    </row>
    <row r="1047941" spans="60:61" ht="45" customHeight="1" x14ac:dyDescent="0.25">
      <c r="BH1047941" s="35" t="s">
        <v>81</v>
      </c>
      <c r="BI1047941" s="36" t="s">
        <v>49</v>
      </c>
    </row>
    <row r="1047942" spans="60:61" ht="75" customHeight="1" x14ac:dyDescent="0.25">
      <c r="BH1047942" s="35" t="s">
        <v>82</v>
      </c>
      <c r="BI1047942" s="36" t="s">
        <v>88</v>
      </c>
    </row>
    <row r="1047943" spans="60:61" ht="45" customHeight="1" x14ac:dyDescent="0.25">
      <c r="BH1047943" s="35" t="s">
        <v>82</v>
      </c>
      <c r="BI1047943" s="36" t="s">
        <v>49</v>
      </c>
    </row>
    <row r="1047944" spans="60:61" ht="60" customHeight="1" x14ac:dyDescent="0.25">
      <c r="BH1047944" s="35" t="s">
        <v>82</v>
      </c>
      <c r="BI1047944" s="36" t="s">
        <v>52</v>
      </c>
    </row>
    <row r="1047945" spans="60:61" ht="150" customHeight="1" x14ac:dyDescent="0.25">
      <c r="BH1047945" s="35" t="s">
        <v>83</v>
      </c>
      <c r="BI1047945" s="36" t="s">
        <v>65</v>
      </c>
    </row>
    <row r="1047946" spans="60:61" ht="105" customHeight="1" x14ac:dyDescent="0.25">
      <c r="BH1047946" s="35" t="s">
        <v>83</v>
      </c>
      <c r="BI1047946" s="36" t="s">
        <v>67</v>
      </c>
    </row>
    <row r="1047947" spans="60:61" ht="60" customHeight="1" x14ac:dyDescent="0.25">
      <c r="BH1047947" s="35" t="s">
        <v>83</v>
      </c>
      <c r="BI1047947" s="36" t="s">
        <v>69</v>
      </c>
    </row>
    <row r="1047948" spans="60:61" ht="60" customHeight="1" x14ac:dyDescent="0.25">
      <c r="BH1047948" s="35" t="s">
        <v>83</v>
      </c>
      <c r="BI1047948" s="36" t="s">
        <v>71</v>
      </c>
    </row>
    <row r="1047949" spans="60:61" ht="30" customHeight="1" x14ac:dyDescent="0.25">
      <c r="BH1047949" s="35" t="s">
        <v>84</v>
      </c>
      <c r="BI1047949" s="36" t="s">
        <v>100</v>
      </c>
    </row>
    <row r="1047950" spans="60:61" ht="30" customHeight="1" x14ac:dyDescent="0.25">
      <c r="BH1047950" s="35" t="s">
        <v>84</v>
      </c>
      <c r="BI1047950" s="36" t="s">
        <v>98</v>
      </c>
    </row>
    <row r="1047951" spans="60:61" ht="30" customHeight="1" x14ac:dyDescent="0.25">
      <c r="BH1047951" s="35" t="s">
        <v>85</v>
      </c>
      <c r="BI1047951" s="36" t="s">
        <v>100</v>
      </c>
    </row>
    <row r="1047952" spans="60:61" ht="30" customHeight="1" x14ac:dyDescent="0.25">
      <c r="BH1047952" s="35" t="s">
        <v>85</v>
      </c>
      <c r="BI1047952" s="36" t="s">
        <v>98</v>
      </c>
    </row>
    <row r="1047953" spans="60:61" x14ac:dyDescent="0.25">
      <c r="BH1047953" s="35" t="s">
        <v>87</v>
      </c>
      <c r="BI1047953" s="36" t="s">
        <v>60</v>
      </c>
    </row>
    <row r="1047954" spans="60:61" x14ac:dyDescent="0.25">
      <c r="BH1047954" s="35" t="s">
        <v>87</v>
      </c>
      <c r="BI1047954" s="36" t="s">
        <v>55</v>
      </c>
    </row>
    <row r="1047955" spans="60:61" ht="45" customHeight="1" x14ac:dyDescent="0.25">
      <c r="BH1047955" s="35" t="s">
        <v>87</v>
      </c>
      <c r="BI1047955" s="36" t="s">
        <v>49</v>
      </c>
    </row>
    <row r="1047956" spans="60:61" ht="45" customHeight="1" x14ac:dyDescent="0.25">
      <c r="BH1047956" s="35" t="s">
        <v>89</v>
      </c>
      <c r="BI1047956" s="36" t="s">
        <v>49</v>
      </c>
    </row>
    <row r="1047957" spans="60:61" ht="60" customHeight="1" x14ac:dyDescent="0.25">
      <c r="BH1047957" s="35" t="s">
        <v>89</v>
      </c>
      <c r="BI1047957" s="36" t="s">
        <v>52</v>
      </c>
    </row>
    <row r="1047958" spans="60:61" ht="45" customHeight="1" x14ac:dyDescent="0.25">
      <c r="BH1047958" s="35" t="s">
        <v>90</v>
      </c>
      <c r="BI1047958" s="36" t="s">
        <v>101</v>
      </c>
    </row>
    <row r="1047959" spans="60:61" ht="150" customHeight="1" x14ac:dyDescent="0.25">
      <c r="BH1047959" s="35" t="s">
        <v>90</v>
      </c>
      <c r="BI1047959" s="36" t="s">
        <v>65</v>
      </c>
    </row>
    <row r="1047960" spans="60:61" ht="105" customHeight="1" x14ac:dyDescent="0.25">
      <c r="BH1047960" s="35" t="s">
        <v>90</v>
      </c>
      <c r="BI1047960" s="36" t="s">
        <v>67</v>
      </c>
    </row>
    <row r="1047961" spans="60:61" ht="60" customHeight="1" x14ac:dyDescent="0.25">
      <c r="BH1047961" s="35" t="s">
        <v>90</v>
      </c>
      <c r="BI1047961" s="36" t="s">
        <v>69</v>
      </c>
    </row>
    <row r="1047962" spans="60:61" ht="60" customHeight="1" x14ac:dyDescent="0.25">
      <c r="BH1047962" s="35" t="s">
        <v>90</v>
      </c>
      <c r="BI1047962" s="36" t="s">
        <v>71</v>
      </c>
    </row>
    <row r="1047963" spans="60:61" x14ac:dyDescent="0.25">
      <c r="BH1047963" s="35" t="s">
        <v>91</v>
      </c>
      <c r="BI1047963" s="36" t="s">
        <v>60</v>
      </c>
    </row>
    <row r="1047964" spans="60:61" ht="75" customHeight="1" x14ac:dyDescent="0.25">
      <c r="BH1047964" s="35" t="s">
        <v>91</v>
      </c>
      <c r="BI1047964" s="36" t="s">
        <v>63</v>
      </c>
    </row>
    <row r="1047965" spans="60:61" x14ac:dyDescent="0.25">
      <c r="BH1047965" s="35" t="s">
        <v>92</v>
      </c>
      <c r="BI1047965" s="36" t="s">
        <v>60</v>
      </c>
    </row>
    <row r="1047966" spans="60:61" ht="45" customHeight="1" x14ac:dyDescent="0.25">
      <c r="BH1047966" s="35" t="s">
        <v>92</v>
      </c>
      <c r="BI1047966" s="36" t="s">
        <v>102</v>
      </c>
    </row>
    <row r="1047967" spans="60:61" x14ac:dyDescent="0.25">
      <c r="BH1047967" s="35" t="s">
        <v>93</v>
      </c>
      <c r="BI1047967" s="36" t="s">
        <v>55</v>
      </c>
    </row>
    <row r="1047968" spans="60:61" ht="45" customHeight="1" x14ac:dyDescent="0.25">
      <c r="BH1047968" s="35" t="s">
        <v>93</v>
      </c>
      <c r="BI1047968" s="36" t="s">
        <v>49</v>
      </c>
    </row>
    <row r="1047969" spans="60:61" x14ac:dyDescent="0.25">
      <c r="BH1047969" s="35" t="s">
        <v>94</v>
      </c>
      <c r="BI1047969" s="36" t="s">
        <v>55</v>
      </c>
    </row>
    <row r="1047970" spans="60:61" ht="45" customHeight="1" x14ac:dyDescent="0.25">
      <c r="BH1047970" s="35" t="s">
        <v>94</v>
      </c>
      <c r="BI1047970" s="36" t="s">
        <v>49</v>
      </c>
    </row>
    <row r="1047971" spans="60:61" ht="45" customHeight="1" x14ac:dyDescent="0.25">
      <c r="BH1047971" s="37" t="s">
        <v>95</v>
      </c>
      <c r="BI1047971" s="36" t="s">
        <v>103</v>
      </c>
    </row>
    <row r="1047972" spans="60:61" ht="105" customHeight="1" x14ac:dyDescent="0.25">
      <c r="BH1047972" s="35" t="s">
        <v>96</v>
      </c>
      <c r="BI1047972" s="36" t="s">
        <v>67</v>
      </c>
    </row>
    <row r="1047973" spans="60:61" ht="60" customHeight="1" x14ac:dyDescent="0.25">
      <c r="BH1047973" s="35" t="s">
        <v>96</v>
      </c>
      <c r="BI1047973" s="36" t="s">
        <v>69</v>
      </c>
    </row>
    <row r="1047974" spans="60:61" ht="60" customHeight="1" x14ac:dyDescent="0.25">
      <c r="BH1047974" s="35" t="s">
        <v>96</v>
      </c>
      <c r="BI1047974" s="36" t="s">
        <v>71</v>
      </c>
    </row>
    <row r="1047975" spans="60:61" ht="90" customHeight="1" x14ac:dyDescent="0.25">
      <c r="BH1047975" s="37" t="s">
        <v>97</v>
      </c>
      <c r="BI1047975" s="36" t="s">
        <v>74</v>
      </c>
    </row>
  </sheetData>
  <sheetProtection algorithmName="SHA-512" hashValue="+Tz45u6zIk+Kh1OaUeyd7o/qrlFOBiFMkBlzohqhQV8zyvJPI+oH7dhkp6aKfjQ2cjY0zZw32fIRuUFTblSqNw==" saltValue="+ePMFaUHxI/xoPWFQOp5Dg==" spinCount="100000" sheet="1" objects="1" scenarios="1" formatCells="0" formatRows="0"/>
  <mergeCells count="21">
    <mergeCell ref="AC3:AC4"/>
    <mergeCell ref="P3:P4"/>
    <mergeCell ref="Q3:Q4"/>
    <mergeCell ref="R3:S3"/>
    <mergeCell ref="T3:V3"/>
    <mergeCell ref="W3:Y3"/>
    <mergeCell ref="Z3:AB3"/>
    <mergeCell ref="O3:O4"/>
    <mergeCell ref="A3:A4"/>
    <mergeCell ref="B3:B4"/>
    <mergeCell ref="A1:M1"/>
    <mergeCell ref="A2:G2"/>
    <mergeCell ref="H2:I2"/>
    <mergeCell ref="C3:E3"/>
    <mergeCell ref="F3:G3"/>
    <mergeCell ref="H3:I3"/>
    <mergeCell ref="J3:J4"/>
    <mergeCell ref="K3:K4"/>
    <mergeCell ref="L3:L4"/>
    <mergeCell ref="M3:M4"/>
    <mergeCell ref="N3:N4"/>
  </mergeCells>
  <dataValidations count="13">
    <dataValidation type="list" allowBlank="1" showInputMessage="1" showErrorMessage="1" sqref="M6:O6">
      <formula1>месяц</formula1>
    </dataValidation>
    <dataValidation type="list" allowBlank="1" showInputMessage="1" showErrorMessage="1" sqref="K6">
      <formula1>стадия</formula1>
    </dataValidation>
    <dataValidation type="list" allowBlank="1" showInputMessage="1" showErrorMessage="1" sqref="J6">
      <formula1>тип</formula1>
    </dataValidation>
    <dataValidation type="date" operator="greaterThan" allowBlank="1" showInputMessage="1" showErrorMessage="1" promptTitle="Подсказка" prompt="Для заполнения должен использоваться тип данных &quot;Дата&quot; Формат (представление) даты в ячейке «ММ.ГГГГ»" sqref="M7:O1000">
      <formula1>1</formula1>
    </dataValidation>
    <dataValidation type="list" allowBlank="1" showInputMessage="1" showErrorMessage="1" promptTitle="Подсказка" prompt="Список единиц измерений зависит от общего направления деятельности." sqref="Q7:Q1000">
      <formula1>ед_изм</formula1>
    </dataValidation>
    <dataValidation type="textLength" allowBlank="1" showInputMessage="1" showErrorMessage="1" errorTitle="Ошибка!" error="ИНН не может быть меньше 10 или больше 12 знаков" prompt="Допустим ввод данных от 10 до 12 знаков._x000a_Тип данных должен быть &quot;Текст&quot;" sqref="D7:D1000 G7:G1000 X7:X1000">
      <formula1>10</formula1>
      <formula2>12</formula2>
    </dataValidation>
    <dataValidation type="textLength" allowBlank="1" showInputMessage="1" showErrorMessage="1" error="Количество символов должно быть для индекса должно быть шесть" promptTitle="Подсказка" prompt="Российский почтовый индекс – шестизначный" sqref="H7:H1000">
      <formula1>6</formula1>
      <formula2>6</formula2>
    </dataValidation>
    <dataValidation type="textLength" allowBlank="1" showInputMessage="1" showErrorMessage="1" prompt="Допустимо заполнять до 500 символов" sqref="I7:I1000 E7:F1000 C7:C1000 W7:W1000">
      <formula1>0</formula1>
      <formula2>500</formula2>
    </dataValidation>
    <dataValidation type="textLength" allowBlank="1" showInputMessage="1" showErrorMessage="1" prompt="Допустимо заполнять до 1000 символов" sqref="AC7:AC1000">
      <formula1>0</formula1>
      <formula2>1000</formula2>
    </dataValidation>
    <dataValidation type="list" allowBlank="1" showInputMessage="1" showErrorMessage="1" sqref="L7:L1000">
      <formula1>$BF$1047889:$BF$1047921</formula1>
    </dataValidation>
    <dataValidation type="list" allowBlank="1" showInputMessage="1" showErrorMessage="1" sqref="T7:T1000">
      <formula1>$BK$1047889:$BK$1047895</formula1>
    </dataValidation>
    <dataValidation type="list" allowBlank="1" showInputMessage="1" showErrorMessage="1" promptTitle="Подсказка" prompt="Доступны следующие варианты заполнения: _x000a_1. создание нового, _x000a_2. модернизация." sqref="J7:J1000">
      <formula1>$CC$2:$CC$3</formula1>
    </dataValidation>
    <dataValidation type="list" allowBlank="1" showInputMessage="1" showErrorMessage="1" promptTitle="Подсказка" prompt="Доступны следующие варианты: _x000a__x000a_1. идея, _x000a_2. проектная стадия, _x000a_3. реализация." sqref="K7:K1000">
      <formula1>$CD$2:$CD$4</formula1>
    </dataValidation>
  </dataValidations>
  <printOptions horizontalCentered="1"/>
  <pageMargins left="0.39370078740157483" right="0.39370078740157483" top="0.39370078740157483" bottom="0.39370078740157483" header="0.39370078740157483" footer="0.15748031496062989"/>
  <pageSetup paperSize="9" scale="51" orientation="landscape"/>
  <rowBreaks count="1" manualBreakCount="1">
    <brk id="5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CV12"/>
  <sheetViews>
    <sheetView zoomScale="60" zoomScaleNormal="6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5" x14ac:dyDescent="0.25"/>
  <cols>
    <col min="1" max="1" width="16.85546875" style="1" customWidth="1"/>
    <col min="2" max="2" width="65.140625" style="1" customWidth="1"/>
    <col min="3" max="3" width="166.42578125" style="1" customWidth="1"/>
    <col min="4" max="4" width="75.85546875" style="1" customWidth="1"/>
    <col min="5" max="99" width="9.140625" style="1" customWidth="1"/>
    <col min="100" max="100" width="10.28515625" style="1" bestFit="1" customWidth="1"/>
    <col min="101" max="101" width="9.140625" style="1" customWidth="1"/>
    <col min="102" max="16384" width="9.140625" style="1"/>
  </cols>
  <sheetData>
    <row r="1" spans="1:100" ht="18.75" customHeight="1" x14ac:dyDescent="0.25">
      <c r="A1" s="27" t="s">
        <v>104</v>
      </c>
      <c r="B1" s="27" t="s">
        <v>105</v>
      </c>
      <c r="C1" s="27" t="s">
        <v>106</v>
      </c>
      <c r="CV1" s="25" t="s">
        <v>107</v>
      </c>
    </row>
    <row r="2" spans="1:100" ht="100.5" customHeight="1" x14ac:dyDescent="0.25">
      <c r="A2" s="28" t="str">
        <f t="shared" ref="A2:A12" si="0">IF(B2="","","Ошибка!")</f>
        <v>Ошибка!</v>
      </c>
      <c r="B2" s="28" t="str">
        <f>Техлист!C995</f>
        <v xml:space="preserve">8, </v>
      </c>
      <c r="C2" s="28" t="s">
        <v>108</v>
      </c>
      <c r="D2" s="26"/>
      <c r="CV2" t="s">
        <v>109</v>
      </c>
    </row>
    <row r="3" spans="1:100" ht="100.5" customHeight="1" x14ac:dyDescent="0.25">
      <c r="A3" s="28" t="str">
        <f t="shared" si="0"/>
        <v>Ошибка!</v>
      </c>
      <c r="B3" s="28" t="str">
        <f>Техлист!F995</f>
        <v xml:space="preserve">8, </v>
      </c>
      <c r="C3" s="28" t="s">
        <v>110</v>
      </c>
      <c r="D3" s="26"/>
    </row>
    <row r="4" spans="1:100" ht="74.25" customHeight="1" x14ac:dyDescent="0.25">
      <c r="A4" s="28" t="str">
        <f t="shared" si="0"/>
        <v/>
      </c>
      <c r="B4" s="28" t="str">
        <f>Техлист!I995</f>
        <v/>
      </c>
      <c r="C4" s="28" t="s">
        <v>111</v>
      </c>
      <c r="D4" s="26"/>
    </row>
    <row r="5" spans="1:100" ht="74.25" customHeight="1" x14ac:dyDescent="0.25">
      <c r="A5" s="28" t="str">
        <f t="shared" si="0"/>
        <v/>
      </c>
      <c r="B5" s="28" t="str">
        <f>Техлист!L995</f>
        <v/>
      </c>
      <c r="C5" s="28" t="s">
        <v>112</v>
      </c>
    </row>
    <row r="6" spans="1:100" ht="74.25" customHeight="1" x14ac:dyDescent="0.25">
      <c r="A6" s="28" t="str">
        <f t="shared" si="0"/>
        <v/>
      </c>
      <c r="B6" s="28" t="str">
        <f>Техлист!O995</f>
        <v/>
      </c>
      <c r="C6" s="28" t="s">
        <v>113</v>
      </c>
    </row>
    <row r="7" spans="1:100" ht="74.25" customHeight="1" x14ac:dyDescent="0.25">
      <c r="A7" s="28" t="str">
        <f t="shared" si="0"/>
        <v/>
      </c>
      <c r="B7" s="28" t="str">
        <f>Техлист!R995</f>
        <v/>
      </c>
      <c r="C7" s="28" t="s">
        <v>114</v>
      </c>
    </row>
    <row r="8" spans="1:100" ht="74.25" customHeight="1" x14ac:dyDescent="0.25">
      <c r="A8" s="28" t="str">
        <f t="shared" si="0"/>
        <v/>
      </c>
      <c r="B8" s="28" t="str">
        <f>Техлист!U995</f>
        <v/>
      </c>
      <c r="C8" s="28" t="s">
        <v>115</v>
      </c>
    </row>
    <row r="9" spans="1:100" ht="74.25" customHeight="1" x14ac:dyDescent="0.25">
      <c r="A9" s="28" t="str">
        <f t="shared" si="0"/>
        <v>Ошибка!</v>
      </c>
      <c r="B9" s="28" t="str">
        <f>Техлист!X995</f>
        <v xml:space="preserve">8, </v>
      </c>
      <c r="C9" s="28" t="s">
        <v>116</v>
      </c>
    </row>
    <row r="10" spans="1:100" ht="74.25" customHeight="1" x14ac:dyDescent="0.25">
      <c r="A10" s="28" t="str">
        <f t="shared" si="0"/>
        <v/>
      </c>
      <c r="B10" s="28" t="str">
        <f>Техлист!AA995</f>
        <v/>
      </c>
      <c r="C10" s="28" t="s">
        <v>117</v>
      </c>
    </row>
    <row r="11" spans="1:100" ht="74.25" customHeight="1" x14ac:dyDescent="0.25">
      <c r="A11" s="28" t="str">
        <f t="shared" ca="1" si="0"/>
        <v/>
      </c>
      <c r="B11" s="28" t="str">
        <f ca="1">Техлист!AD995</f>
        <v/>
      </c>
      <c r="C11" s="28" t="s">
        <v>118</v>
      </c>
    </row>
    <row r="12" spans="1:100" ht="74.25" customHeight="1" x14ac:dyDescent="0.25">
      <c r="A12" s="28" t="str">
        <f t="shared" si="0"/>
        <v/>
      </c>
      <c r="B12" s="28" t="str">
        <f>Техлист!AG995</f>
        <v/>
      </c>
      <c r="C12" s="29" t="s">
        <v>119</v>
      </c>
    </row>
  </sheetData>
  <sheetProtection algorithmName="SHA-512" hashValue="QRQxS4UipLsZxJkMrC3/dvkxLDvqsCpCN6sec10/DKIw1yElMVklGtUO6ohJEGxdA0DIdeN3Ub4JWryt3b7R0w==" saltValue="LjeJHpt6O7eQFoableUZ2w==" spinCount="100000" sheet="1" objects="1" scenarios="1"/>
  <conditionalFormatting sqref="A2:A1048576">
    <cfRule type="containsText" dxfId="1" priority="2" operator="containsText" text="Ошибка!">
      <formula>NOT(ISERROR(SEARCH("Ошибка!",A2)))</formula>
    </cfRule>
  </conditionalFormatting>
  <conditionalFormatting sqref="A1">
    <cfRule type="containsText" dxfId="0" priority="1" operator="containsText" text="Ошибка!">
      <formula>NOT(ISERROR(SEARCH("Ошибка!",A1)))</formula>
    </cfRule>
  </conditionalFormatting>
  <pageMargins left="0.7" right="0.7" top="0.75" bottom="0.75" header="0.3" footer="0.3"/>
  <pageSetup paperSize="9" scale="5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G995"/>
  <sheetViews>
    <sheetView topLeftCell="I1" workbookViewId="0">
      <selection activeCell="F27" sqref="F27"/>
    </sheetView>
  </sheetViews>
  <sheetFormatPr defaultRowHeight="15" x14ac:dyDescent="0.25"/>
  <cols>
    <col min="1" max="1" width="12" customWidth="1"/>
    <col min="2" max="2" width="16.42578125" customWidth="1"/>
    <col min="3" max="3" width="7.140625" customWidth="1"/>
    <col min="4" max="5" width="22.5703125" customWidth="1"/>
    <col min="7" max="7" width="9" bestFit="1" customWidth="1"/>
    <col min="8" max="8" width="13.85546875" bestFit="1" customWidth="1"/>
    <col min="11" max="11" width="14.7109375" customWidth="1"/>
    <col min="14" max="14" width="14.85546875" customWidth="1"/>
    <col min="17" max="17" width="15" customWidth="1"/>
    <col min="20" max="20" width="13.7109375" customWidth="1"/>
    <col min="23" max="23" width="14.140625" customWidth="1"/>
    <col min="26" max="26" width="14.140625" customWidth="1"/>
    <col min="29" max="29" width="14.140625" customWidth="1"/>
  </cols>
  <sheetData>
    <row r="1" spans="1:33" x14ac:dyDescent="0.25">
      <c r="A1" s="7" t="s">
        <v>104</v>
      </c>
      <c r="B1" s="7" t="s">
        <v>120</v>
      </c>
      <c r="D1" s="7" t="s">
        <v>104</v>
      </c>
      <c r="E1" s="7" t="s">
        <v>120</v>
      </c>
      <c r="G1" s="7" t="s">
        <v>104</v>
      </c>
      <c r="H1" s="7" t="s">
        <v>120</v>
      </c>
      <c r="J1" s="7" t="s">
        <v>104</v>
      </c>
      <c r="K1" s="7" t="s">
        <v>120</v>
      </c>
      <c r="M1" s="7" t="s">
        <v>104</v>
      </c>
      <c r="N1" s="7" t="s">
        <v>120</v>
      </c>
      <c r="P1" s="7" t="s">
        <v>104</v>
      </c>
      <c r="Q1" s="7" t="s">
        <v>120</v>
      </c>
      <c r="S1" s="7" t="s">
        <v>104</v>
      </c>
      <c r="T1" s="7" t="s">
        <v>120</v>
      </c>
      <c r="V1" s="7" t="s">
        <v>104</v>
      </c>
      <c r="W1" s="7" t="s">
        <v>120</v>
      </c>
      <c r="Y1" s="7" t="s">
        <v>104</v>
      </c>
      <c r="Z1" s="7" t="s">
        <v>120</v>
      </c>
      <c r="AB1" s="7" t="s">
        <v>104</v>
      </c>
      <c r="AC1" s="7" t="s">
        <v>120</v>
      </c>
      <c r="AE1" s="7" t="s">
        <v>104</v>
      </c>
      <c r="AF1" s="7" t="s">
        <v>120</v>
      </c>
    </row>
    <row r="2" spans="1:33" x14ac:dyDescent="0.25">
      <c r="A2" s="5" t="str">
        <f>IF(AND(COUNTBLANK(Инвестиционные_проекты!H7:Q7)+COUNTBLANK(Инвестиционные_проекты!S7:T7)+COUNTBLANK(Инвестиционные_проекты!Z7)+COUNTBLANK(Инвестиционные_проекты!B7:E7)&lt;&gt;17,COUNTBLANK(Инвестиционные_проекты!H7:Q7)+COUNTBLANK(Инвестиционные_проекты!S7:T7)+COUNTBLANK(Инвестиционные_проекты!Z7)+COUNTBLANK(Инвестиционные_проекты!B7:E7)&lt;&gt;0),"Ошибка!","")</f>
        <v/>
      </c>
      <c r="B2" s="4" t="str">
        <f>IF(Техлист!A2="","",CONCATENATE(ROW(Инвестиционные_проекты!$A7),", ",))</f>
        <v/>
      </c>
      <c r="C2" t="str">
        <f>B2</f>
        <v/>
      </c>
      <c r="D2" s="5" t="str">
        <f>IF(AND(COUNTBLANK(Инвестиционные_проекты!AB7)=0,COUNTBLANK(Инвестиционные_проекты!W7:Y7)&lt;&gt;0),"Ошибка!","")</f>
        <v/>
      </c>
      <c r="E2" s="4" t="str">
        <f>IF(Техлист!D2="","",CONCATENATE(ROW(Инвестиционные_проекты!$A7),", ",))</f>
        <v/>
      </c>
      <c r="F2" t="str">
        <f>E2</f>
        <v/>
      </c>
      <c r="G2" s="8" t="str">
        <f>IF(AND(Инвестиционные_проекты!J7="создание нового",Инвестиционные_проекты!S7=""),"Ошибка!","")</f>
        <v/>
      </c>
      <c r="H2" s="4" t="str">
        <f>IF(Техлист!G2="","",CONCATENATE(ROW(Инвестиционные_проекты!$A7),", ",))</f>
        <v/>
      </c>
      <c r="I2" t="str">
        <f>H2</f>
        <v/>
      </c>
      <c r="J2" s="5" t="str">
        <f>IF(Инвестиционные_проекты!J7="модернизация",IF(COUNTBLANK(Инвестиционные_проекты!R7:S7)&lt;&gt;0,"Ошибка!",""),"")</f>
        <v/>
      </c>
      <c r="K2" s="9" t="str">
        <f>IF(Техлист!J2="","",CONCATENATE(ROW(Инвестиционные_проекты!$A7),", ",))</f>
        <v/>
      </c>
      <c r="L2" t="str">
        <f>K2</f>
        <v/>
      </c>
      <c r="M2" s="5" t="str">
        <f>IF(Инвестиционные_проекты!S7&lt;Инвестиционные_проекты!R7,"Ошибка!","")</f>
        <v/>
      </c>
      <c r="N2" s="9" t="str">
        <f>IF(Техлист!M2="","",CONCATENATE(ROW(Инвестиционные_проекты!$A7),", ",))</f>
        <v/>
      </c>
      <c r="O2" t="str">
        <f>N2</f>
        <v/>
      </c>
      <c r="P2" s="5" t="str">
        <f>IF(Инвестиционные_проекты!Z7&lt;&gt;SUM(Инвестиционные_проекты!AA7:AB7),"Ошибка!","")</f>
        <v/>
      </c>
      <c r="Q2" s="4" t="str">
        <f>IF(Техлист!P2="","",CONCATENATE(ROW(Инвестиционные_проекты!$A7),", ",))</f>
        <v/>
      </c>
      <c r="R2" t="str">
        <f>Q2</f>
        <v/>
      </c>
      <c r="S2" s="5" t="str">
        <f>IF(Инвестиционные_проекты!Y7&gt;Инвестиционные_проекты!AB7,"Ошибка!","")</f>
        <v/>
      </c>
      <c r="T2" s="4" t="str">
        <f>IF(Техлист!S2="","",CONCATENATE(ROW(Инвестиционные_проекты!$A7),", ",))</f>
        <v/>
      </c>
      <c r="U2" t="str">
        <f>T2</f>
        <v/>
      </c>
      <c r="V2" s="5" t="str">
        <f>IF(Инвестиционные_проекты!O7&lt;Инвестиционные_проекты!N7,"Ошибка!","")</f>
        <v/>
      </c>
      <c r="W2" s="4" t="str">
        <f>IF(Техлист!V2="","",CONCATENATE(ROW(Инвестиционные_проекты!$A7),", ",))</f>
        <v/>
      </c>
      <c r="X2" t="str">
        <f>W2</f>
        <v/>
      </c>
      <c r="Y2" s="1" t="str">
        <f>IF(Инвестиционные_проекты!N7&lt;Инвестиционные_проекты!M7,"Ошибка!","")</f>
        <v/>
      </c>
      <c r="Z2" s="9" t="str">
        <f>IF(Техлист!Y2="","",CONCATENATE(ROW(Инвестиционные_проекты!$A7),", ",))</f>
        <v/>
      </c>
      <c r="AA2" t="str">
        <f>Z2</f>
        <v/>
      </c>
      <c r="AB2" s="5" t="str">
        <f ca="1">IF(Инвестиционные_проекты!K7="реализация",IF(Инвестиционные_проекты!M7&gt;TODAY(),"Ошибка!",""),"")</f>
        <v/>
      </c>
      <c r="AC2" s="4" t="str">
        <f ca="1">IF(Техлист!AB2="","",CONCATENATE(ROW(Инвестиционные_проекты!$A7),", ",))</f>
        <v/>
      </c>
      <c r="AD2" t="str">
        <f ca="1">AC2</f>
        <v/>
      </c>
      <c r="AE2" s="5" t="str">
        <f>IFERROR(IF(OR(Инвестиционные_проекты!K7="идея",Инвестиционные_проекты!K7="проектная стадия"),IF(Инвестиционные_проекты!M7&gt;DATEVALUE(ФЛК!CV1),"","Ошибка!"),""),"")</f>
        <v/>
      </c>
      <c r="AF2" s="4" t="str">
        <f>IF(Техлист!AE2="","",CONCATENATE(ROW(Инвестиционные_проекты!$A7),", ",))</f>
        <v/>
      </c>
      <c r="AG2" t="str">
        <f>AF2</f>
        <v/>
      </c>
    </row>
    <row r="3" spans="1:33" x14ac:dyDescent="0.25">
      <c r="A3" s="5" t="str">
        <f>IF(AND(COUNTBLANK(Инвестиционные_проекты!H8:Q8)+COUNTBLANK(Инвестиционные_проекты!S8:T8)+COUNTBLANK(Инвестиционные_проекты!Z8)+COUNTBLANK(Инвестиционные_проекты!B8:E8)&lt;&gt;17,COUNTBLANK(Инвестиционные_проекты!H8:Q8)+COUNTBLANK(Инвестиционные_проекты!S8:T8)+COUNTBLANK(Инвестиционные_проекты!Z8)+COUNTBLANK(Инвестиционные_проекты!B8:E8)&lt;&gt;0),"Ошибка!","")</f>
        <v>Ошибка!</v>
      </c>
      <c r="B3" s="4" t="str">
        <f>IF(A3="","",CONCATENATE(ROW(Инвестиционные_проекты!$A8),", ",))</f>
        <v xml:space="preserve">8, </v>
      </c>
      <c r="C3" t="str">
        <f t="shared" ref="C3:C66" si="0">CONCATENATE(C2,B3)</f>
        <v xml:space="preserve">8, </v>
      </c>
      <c r="D3" s="5" t="str">
        <f>IF(AND(COUNTBLANK(Инвестиционные_проекты!AB8)=0,COUNTBLANK(Инвестиционные_проекты!W8:Y8)&lt;&gt;0),"Ошибка!","")</f>
        <v>Ошибка!</v>
      </c>
      <c r="E3" s="4" t="str">
        <f>IF(D3="","",CONCATENATE(ROW(Инвестиционные_проекты!$A8),", ",))</f>
        <v xml:space="preserve">8, </v>
      </c>
      <c r="F3" t="str">
        <f t="shared" ref="F3:F66" si="1">CONCATENATE(F2,E3)</f>
        <v xml:space="preserve">8, </v>
      </c>
      <c r="G3" s="8" t="str">
        <f>IF(AND(Инвестиционные_проекты!J8="создание нового",Инвестиционные_проекты!S8=""),"Ошибка!","")</f>
        <v/>
      </c>
      <c r="H3" s="4" t="str">
        <f>IF(Техлист!G3="","",CONCATENATE(ROW(Инвестиционные_проекты!$A8),", ",))</f>
        <v/>
      </c>
      <c r="I3" t="str">
        <f t="shared" ref="I3:I66" si="2">CONCATENATE(I2,H3)</f>
        <v/>
      </c>
      <c r="J3" s="5" t="str">
        <f>IF(Инвестиционные_проекты!J8="модернизация",IF(COUNTBLANK(Инвестиционные_проекты!R8:S8)&lt;&gt;0,"Ошибка!",""),"")</f>
        <v/>
      </c>
      <c r="K3" s="9" t="str">
        <f>IF(Техлист!J3="","",CONCATENATE(ROW(Инвестиционные_проекты!$A8),", ",))</f>
        <v/>
      </c>
      <c r="L3" t="str">
        <f t="shared" ref="L3:L66" si="3">CONCATENATE(L2,K3)</f>
        <v/>
      </c>
      <c r="M3" s="5" t="str">
        <f>IF(Инвестиционные_проекты!S8&lt;Инвестиционные_проекты!R8,"Ошибка!","")</f>
        <v/>
      </c>
      <c r="N3" s="4" t="str">
        <f>IF(Техлист!M3="","",CONCATENATE(ROW(Инвестиционные_проекты!$A8),", ",))</f>
        <v/>
      </c>
      <c r="O3" t="str">
        <f t="shared" ref="O3:O66" si="4">CONCATENATE(O2,N3)</f>
        <v/>
      </c>
      <c r="P3" s="5" t="str">
        <f>IF(Инвестиционные_проекты!Z8&lt;&gt;SUM(Инвестиционные_проекты!AA8:AB8),"Ошибка!","")</f>
        <v/>
      </c>
      <c r="Q3" s="4" t="str">
        <f>IF(Техлист!P3="","",CONCATENATE(ROW(Инвестиционные_проекты!$A8),", ",))</f>
        <v/>
      </c>
      <c r="R3" t="str">
        <f t="shared" ref="R3:R66" si="5">CONCATENATE(R2,Q3)</f>
        <v/>
      </c>
      <c r="S3" s="5" t="str">
        <f>IF(Инвестиционные_проекты!Y8&gt;Инвестиционные_проекты!AB8,"Ошибка!","")</f>
        <v/>
      </c>
      <c r="T3" s="4" t="str">
        <f>IF(Техлист!S3="","",CONCATENATE(ROW(Инвестиционные_проекты!$A8),", ",))</f>
        <v/>
      </c>
      <c r="U3" t="str">
        <f t="shared" ref="U3:U66" si="6">CONCATENATE(U2,T3)</f>
        <v/>
      </c>
      <c r="V3" s="5" t="str">
        <f>IF(Инвестиционные_проекты!O8&lt;Инвестиционные_проекты!N8,"Ошибка!","")</f>
        <v>Ошибка!</v>
      </c>
      <c r="W3" s="4" t="str">
        <f>IF(Техлист!V3="","",CONCATENATE(ROW(Инвестиционные_проекты!$A8),", ",))</f>
        <v xml:space="preserve">8, </v>
      </c>
      <c r="X3" t="str">
        <f t="shared" ref="X3:X66" si="7">CONCATENATE(X2,W3)</f>
        <v xml:space="preserve">8, </v>
      </c>
      <c r="Y3" s="5" t="str">
        <f>IF(Инвестиционные_проекты!N8&lt;Инвестиционные_проекты!M8,"Ошибка!","")</f>
        <v/>
      </c>
      <c r="Z3" s="4" t="str">
        <f>IF(Техлист!Y3="","",CONCATENATE(ROW(Инвестиционные_проекты!$A8),", ",))</f>
        <v/>
      </c>
      <c r="AA3" t="str">
        <f t="shared" ref="AA3:AA66" si="8">CONCATENATE(AA2,Z3)</f>
        <v/>
      </c>
      <c r="AB3" s="5" t="str">
        <f ca="1">IF(Инвестиционные_проекты!K8="реализация",IF(Инвестиционные_проекты!M8&gt;TODAY(),"Ошибка!",""),"")</f>
        <v/>
      </c>
      <c r="AC3" s="4" t="str">
        <f ca="1">IF(Техлист!AB3="","",CONCATENATE(ROW(Инвестиционные_проекты!$A8),", ",))</f>
        <v/>
      </c>
      <c r="AD3" t="str">
        <f t="shared" ref="AD3:AD66" ca="1" si="9">CONCATENATE(AD2,AC3)</f>
        <v/>
      </c>
      <c r="AE3" s="5" t="str">
        <f>IFERROR(IF(OR(Инвестиционные_проекты!K8="идея",Инвестиционные_проекты!K8="проектная стадия"),IF(Инвестиционные_проекты!M8&gt;DATEVALUE(ФЛК!CV2),"","Ошибка!"),""),"")</f>
        <v/>
      </c>
      <c r="AF3" s="4" t="str">
        <f>IF(Техлист!AE3="","",CONCATENATE(ROW(Инвестиционные_проекты!$A8),", ",))</f>
        <v/>
      </c>
      <c r="AG3" t="str">
        <f t="shared" ref="AG3:AG66" si="10">CONCATENATE(AG2,AF3)</f>
        <v/>
      </c>
    </row>
    <row r="4" spans="1:33" x14ac:dyDescent="0.25">
      <c r="A4" s="5" t="str">
        <f>IF(AND(COUNTBLANK(Инвестиционные_проекты!H9:Q9)+COUNTBLANK(Инвестиционные_проекты!S9:T9)+COUNTBLANK(Инвестиционные_проекты!Z9)+COUNTBLANK(Инвестиционные_проекты!B9:E9)&lt;&gt;17,COUNTBLANK(Инвестиционные_проекты!H9:Q9)+COUNTBLANK(Инвестиционные_проекты!S9:T9)+COUNTBLANK(Инвестиционные_проекты!Z9)+COUNTBLANK(Инвестиционные_проекты!B9:E9)&lt;&gt;0),"Ошибка!","")</f>
        <v/>
      </c>
      <c r="B4" s="4" t="str">
        <f>IF(A4="","",CONCATENATE(ROW(Инвестиционные_проекты!$A9),", ",))</f>
        <v/>
      </c>
      <c r="C4" t="str">
        <f t="shared" si="0"/>
        <v xml:space="preserve">8, </v>
      </c>
      <c r="D4" s="5" t="str">
        <f>IF(AND(COUNTBLANK(Инвестиционные_проекты!AB9)=0,COUNTBLANK(Инвестиционные_проекты!W9:Y9)&lt;&gt;0),"Ошибка!","")</f>
        <v/>
      </c>
      <c r="E4" s="4" t="str">
        <f>IF(D4="","",CONCATENATE(ROW(Инвестиционные_проекты!$A9),", ",))</f>
        <v/>
      </c>
      <c r="F4" t="str">
        <f t="shared" si="1"/>
        <v xml:space="preserve">8, </v>
      </c>
      <c r="G4" s="8" t="str">
        <f>IF(AND(Инвестиционные_проекты!J9="создание нового",Инвестиционные_проекты!S9=""),"Ошибка!","")</f>
        <v/>
      </c>
      <c r="H4" s="4" t="str">
        <f>IF(Техлист!G4="","",CONCATENATE(ROW(Инвестиционные_проекты!$A9),", ",))</f>
        <v/>
      </c>
      <c r="I4" t="str">
        <f t="shared" si="2"/>
        <v/>
      </c>
      <c r="J4" s="5" t="str">
        <f>IF(Инвестиционные_проекты!J9="модернизация",IF(COUNTBLANK(Инвестиционные_проекты!R9:S9)&lt;&gt;0,"Ошибка!",""),"")</f>
        <v/>
      </c>
      <c r="K4" s="9" t="str">
        <f>IF(Техлист!J4="","",CONCATENATE(ROW(Инвестиционные_проекты!$A9),", ",))</f>
        <v/>
      </c>
      <c r="L4" t="str">
        <f t="shared" si="3"/>
        <v/>
      </c>
      <c r="M4" s="5" t="str">
        <f>IF(Инвестиционные_проекты!S9&lt;Инвестиционные_проекты!R9,"Ошибка!","")</f>
        <v/>
      </c>
      <c r="N4" s="4" t="str">
        <f>IF(Техлист!M4="","",CONCATENATE(ROW(Инвестиционные_проекты!$A9),", ",))</f>
        <v/>
      </c>
      <c r="O4" t="str">
        <f t="shared" si="4"/>
        <v/>
      </c>
      <c r="P4" s="5" t="str">
        <f>IF(Инвестиционные_проекты!Z9&lt;&gt;SUM(Инвестиционные_проекты!AA9:AB9),"Ошибка!","")</f>
        <v/>
      </c>
      <c r="Q4" s="4" t="str">
        <f>IF(Техлист!P4="","",CONCATENATE(ROW(Инвестиционные_проекты!$A9),", ",))</f>
        <v/>
      </c>
      <c r="R4" t="str">
        <f t="shared" si="5"/>
        <v/>
      </c>
      <c r="S4" s="5" t="str">
        <f>IF(Инвестиционные_проекты!Y9&gt;Инвестиционные_проекты!AB9,"Ошибка!","")</f>
        <v/>
      </c>
      <c r="T4" s="4" t="str">
        <f>IF(Техлист!S4="","",CONCATENATE(ROW(Инвестиционные_проекты!$A9),", ",))</f>
        <v/>
      </c>
      <c r="U4" t="str">
        <f t="shared" si="6"/>
        <v/>
      </c>
      <c r="V4" s="5" t="str">
        <f>IF(Инвестиционные_проекты!O9&lt;Инвестиционные_проекты!N9,"Ошибка!","")</f>
        <v/>
      </c>
      <c r="W4" s="4" t="str">
        <f>IF(Техлист!V4="","",CONCATENATE(ROW(Инвестиционные_проекты!$A9),", ",))</f>
        <v/>
      </c>
      <c r="X4" t="str">
        <f t="shared" si="7"/>
        <v xml:space="preserve">8, </v>
      </c>
      <c r="Y4" s="5" t="str">
        <f>IF(Инвестиционные_проекты!N9&lt;Инвестиционные_проекты!M9,"Ошибка!","")</f>
        <v/>
      </c>
      <c r="Z4" s="4" t="str">
        <f>IF(Техлист!Y4="","",CONCATENATE(ROW(Инвестиционные_проекты!$A9),", ",))</f>
        <v/>
      </c>
      <c r="AA4" t="str">
        <f t="shared" si="8"/>
        <v/>
      </c>
      <c r="AB4" s="5" t="str">
        <f ca="1">IF(Инвестиционные_проекты!K9="реализация",IF(Инвестиционные_проекты!M9&gt;TODAY(),"Ошибка!",""),"")</f>
        <v/>
      </c>
      <c r="AC4" s="4" t="str">
        <f ca="1">IF(Техлист!AB4="","",CONCATENATE(ROW(Инвестиционные_проекты!$A9),", ",))</f>
        <v/>
      </c>
      <c r="AD4" t="str">
        <f t="shared" ca="1" si="9"/>
        <v/>
      </c>
      <c r="AE4" s="5" t="str">
        <f>IFERROR(IF(OR(Инвестиционные_проекты!K9="идея",Инвестиционные_проекты!K9="проектная стадия"),IF(Инвестиционные_проекты!M9&gt;DATEVALUE(ФЛК!CV3),"","Ошибка!"),""),"")</f>
        <v/>
      </c>
      <c r="AF4" s="4" t="str">
        <f>IF(Техлист!AE4="","",CONCATENATE(ROW(Инвестиционные_проекты!$A9),", ",))</f>
        <v/>
      </c>
      <c r="AG4" t="str">
        <f t="shared" si="10"/>
        <v/>
      </c>
    </row>
    <row r="5" spans="1:33" x14ac:dyDescent="0.25">
      <c r="A5" s="5" t="str">
        <f>IF(AND(COUNTBLANK(Инвестиционные_проекты!H10:Q10)+COUNTBLANK(Инвестиционные_проекты!S10:T10)+COUNTBLANK(Инвестиционные_проекты!Z10)+COUNTBLANK(Инвестиционные_проекты!B10:E10)&lt;&gt;17,COUNTBLANK(Инвестиционные_проекты!H10:Q10)+COUNTBLANK(Инвестиционные_проекты!S10:T10)+COUNTBLANK(Инвестиционные_проекты!Z10)+COUNTBLANK(Инвестиционные_проекты!B10:E10)&lt;&gt;0),"Ошибка!","")</f>
        <v/>
      </c>
      <c r="B5" s="4" t="str">
        <f>IF(A5="","",CONCATENATE(ROW(Инвестиционные_проекты!$A10),", ",))</f>
        <v/>
      </c>
      <c r="C5" t="str">
        <f t="shared" si="0"/>
        <v xml:space="preserve">8, </v>
      </c>
      <c r="D5" s="5" t="str">
        <f>IF(AND(COUNTBLANK(Инвестиционные_проекты!AB10)=0,COUNTBLANK(Инвестиционные_проекты!W10:Y10)&lt;&gt;0),"Ошибка!","")</f>
        <v/>
      </c>
      <c r="E5" s="4" t="str">
        <f>IF(D5="","",CONCATENATE(ROW(Инвестиционные_проекты!$A10),", ",))</f>
        <v/>
      </c>
      <c r="F5" t="str">
        <f t="shared" si="1"/>
        <v xml:space="preserve">8, </v>
      </c>
      <c r="G5" s="8" t="str">
        <f>IF(AND(Инвестиционные_проекты!J10="создание нового",Инвестиционные_проекты!S10=""),"Ошибка!","")</f>
        <v/>
      </c>
      <c r="H5" s="4" t="str">
        <f>IF(Техлист!G5="","",CONCATENATE(ROW(Инвестиционные_проекты!$A10),", ",))</f>
        <v/>
      </c>
      <c r="I5" t="str">
        <f t="shared" si="2"/>
        <v/>
      </c>
      <c r="J5" s="5" t="str">
        <f>IF(Инвестиционные_проекты!J10="модернизация",IF(COUNTBLANK(Инвестиционные_проекты!R10:S10)&lt;&gt;0,"Ошибка!",""),"")</f>
        <v/>
      </c>
      <c r="K5" s="9" t="str">
        <f>IF(Техлист!J5="","",CONCATENATE(ROW(Инвестиционные_проекты!$A10),", ",))</f>
        <v/>
      </c>
      <c r="L5" t="str">
        <f t="shared" si="3"/>
        <v/>
      </c>
      <c r="M5" s="5" t="str">
        <f>IF(Инвестиционные_проекты!S10&lt;Инвестиционные_проекты!R10,"Ошибка!","")</f>
        <v/>
      </c>
      <c r="N5" s="4" t="str">
        <f>IF(Техлист!M5="","",CONCATENATE(ROW(Инвестиционные_проекты!$A10),", ",))</f>
        <v/>
      </c>
      <c r="O5" t="str">
        <f t="shared" si="4"/>
        <v/>
      </c>
      <c r="P5" s="5" t="str">
        <f>IF(Инвестиционные_проекты!Z10&lt;&gt;SUM(Инвестиционные_проекты!AA10:AB10),"Ошибка!","")</f>
        <v/>
      </c>
      <c r="Q5" s="4" t="str">
        <f>IF(Техлист!P5="","",CONCATENATE(ROW(Инвестиционные_проекты!$A10),", ",))</f>
        <v/>
      </c>
      <c r="R5" t="str">
        <f t="shared" si="5"/>
        <v/>
      </c>
      <c r="S5" s="5" t="str">
        <f>IF(Инвестиционные_проекты!Y10&gt;Инвестиционные_проекты!AB10,"Ошибка!","")</f>
        <v/>
      </c>
      <c r="T5" s="4" t="str">
        <f>IF(Техлист!S5="","",CONCATENATE(ROW(Инвестиционные_проекты!$A10),", ",))</f>
        <v/>
      </c>
      <c r="U5" t="str">
        <f t="shared" si="6"/>
        <v/>
      </c>
      <c r="V5" s="5" t="str">
        <f>IF(Инвестиционные_проекты!O10&lt;Инвестиционные_проекты!N10,"Ошибка!","")</f>
        <v/>
      </c>
      <c r="W5" s="4" t="str">
        <f>IF(Техлист!V5="","",CONCATENATE(ROW(Инвестиционные_проекты!$A10),", ",))</f>
        <v/>
      </c>
      <c r="X5" t="str">
        <f t="shared" si="7"/>
        <v xml:space="preserve">8, </v>
      </c>
      <c r="Y5" s="5" t="str">
        <f>IF(Инвестиционные_проекты!N10&lt;Инвестиционные_проекты!M10,"Ошибка!","")</f>
        <v/>
      </c>
      <c r="Z5" s="4" t="str">
        <f>IF(Техлист!Y5="","",CONCATENATE(ROW(Инвестиционные_проекты!$A10),", ",))</f>
        <v/>
      </c>
      <c r="AA5" t="str">
        <f t="shared" si="8"/>
        <v/>
      </c>
      <c r="AB5" s="5" t="str">
        <f ca="1">IF(Инвестиционные_проекты!K10="реализация",IF(Инвестиционные_проекты!M10&gt;TODAY(),"Ошибка!",""),"")</f>
        <v/>
      </c>
      <c r="AC5" s="4" t="str">
        <f ca="1">IF(Техлист!AB5="","",CONCATENATE(ROW(Инвестиционные_проекты!$A10),", ",))</f>
        <v/>
      </c>
      <c r="AD5" t="str">
        <f t="shared" ca="1" si="9"/>
        <v/>
      </c>
      <c r="AE5" s="5" t="str">
        <f>IFERROR(IF(OR(Инвестиционные_проекты!K10="идея",Инвестиционные_проекты!K10="проектная стадия"),IF(Инвестиционные_проекты!M10&gt;DATEVALUE(ФЛК!CV4),"","Ошибка!"),""),"")</f>
        <v/>
      </c>
      <c r="AF5" s="4" t="str">
        <f>IF(Техлист!AE5="","",CONCATENATE(ROW(Инвестиционные_проекты!$A10),", ",))</f>
        <v/>
      </c>
      <c r="AG5" t="str">
        <f t="shared" si="10"/>
        <v/>
      </c>
    </row>
    <row r="6" spans="1:33" x14ac:dyDescent="0.25">
      <c r="A6" s="5" t="str">
        <f>IF(AND(COUNTBLANK(Инвестиционные_проекты!H11:Q11)+COUNTBLANK(Инвестиционные_проекты!S11:T11)+COUNTBLANK(Инвестиционные_проекты!Z11)+COUNTBLANK(Инвестиционные_проекты!B11:E11)&lt;&gt;17,COUNTBLANK(Инвестиционные_проекты!H11:Q11)+COUNTBLANK(Инвестиционные_проекты!S11:T11)+COUNTBLANK(Инвестиционные_проекты!Z11)+COUNTBLANK(Инвестиционные_проекты!B11:E11)&lt;&gt;0),"Ошибка!","")</f>
        <v/>
      </c>
      <c r="B6" s="4" t="str">
        <f>IF(A6="","",CONCATENATE(ROW(Инвестиционные_проекты!$A11),", ",))</f>
        <v/>
      </c>
      <c r="C6" t="str">
        <f t="shared" si="0"/>
        <v xml:space="preserve">8, </v>
      </c>
      <c r="D6" s="5" t="str">
        <f>IF(AND(COUNTBLANK(Инвестиционные_проекты!AB11)=0,COUNTBLANK(Инвестиционные_проекты!W11:Y11)&lt;&gt;0),"Ошибка!","")</f>
        <v/>
      </c>
      <c r="E6" s="4" t="str">
        <f>IF(D6="","",CONCATENATE(ROW(Инвестиционные_проекты!$A11),", ",))</f>
        <v/>
      </c>
      <c r="F6" t="str">
        <f t="shared" si="1"/>
        <v xml:space="preserve">8, </v>
      </c>
      <c r="G6" s="8" t="str">
        <f>IF(AND(Инвестиционные_проекты!J11="создание нового",Инвестиционные_проекты!S11=""),"Ошибка!","")</f>
        <v/>
      </c>
      <c r="H6" s="4" t="str">
        <f>IF(Техлист!G6="","",CONCATENATE(ROW(Инвестиционные_проекты!$A11),", ",))</f>
        <v/>
      </c>
      <c r="I6" t="str">
        <f t="shared" si="2"/>
        <v/>
      </c>
      <c r="J6" s="5" t="str">
        <f>IF(Инвестиционные_проекты!J11="модернизация",IF(COUNTBLANK(Инвестиционные_проекты!R11:S11)&lt;&gt;0,"Ошибка!",""),"")</f>
        <v/>
      </c>
      <c r="K6" s="9" t="str">
        <f>IF(Техлист!J6="","",CONCATENATE(ROW(Инвестиционные_проекты!$A11),", ",))</f>
        <v/>
      </c>
      <c r="L6" t="str">
        <f t="shared" si="3"/>
        <v/>
      </c>
      <c r="M6" s="5" t="str">
        <f>IF(Инвестиционные_проекты!S11&lt;Инвестиционные_проекты!R11,"Ошибка!","")</f>
        <v/>
      </c>
      <c r="N6" s="4" t="str">
        <f>IF(Техлист!M6="","",CONCATENATE(ROW(Инвестиционные_проекты!$A11),", ",))</f>
        <v/>
      </c>
      <c r="O6" t="str">
        <f t="shared" si="4"/>
        <v/>
      </c>
      <c r="P6" s="5" t="str">
        <f>IF(Инвестиционные_проекты!Z11&lt;&gt;SUM(Инвестиционные_проекты!AA11:AB11),"Ошибка!","")</f>
        <v/>
      </c>
      <c r="Q6" s="4" t="str">
        <f>IF(Техлист!P6="","",CONCATENATE(ROW(Инвестиционные_проекты!$A11),", ",))</f>
        <v/>
      </c>
      <c r="R6" t="str">
        <f t="shared" si="5"/>
        <v/>
      </c>
      <c r="S6" s="5" t="str">
        <f>IF(Инвестиционные_проекты!Y11&gt;Инвестиционные_проекты!AB11,"Ошибка!","")</f>
        <v/>
      </c>
      <c r="T6" s="4" t="str">
        <f>IF(Техлист!S6="","",CONCATENATE(ROW(Инвестиционные_проекты!$A11),", ",))</f>
        <v/>
      </c>
      <c r="U6" t="str">
        <f t="shared" si="6"/>
        <v/>
      </c>
      <c r="V6" s="5" t="str">
        <f>IF(Инвестиционные_проекты!O11&lt;Инвестиционные_проекты!N11,"Ошибка!","")</f>
        <v/>
      </c>
      <c r="W6" s="4" t="str">
        <f>IF(Техлист!V6="","",CONCATENATE(ROW(Инвестиционные_проекты!$A11),", ",))</f>
        <v/>
      </c>
      <c r="X6" t="str">
        <f t="shared" si="7"/>
        <v xml:space="preserve">8, </v>
      </c>
      <c r="Y6" s="5" t="str">
        <f>IF(Инвестиционные_проекты!N11&lt;Инвестиционные_проекты!M11,"Ошибка!","")</f>
        <v/>
      </c>
      <c r="Z6" s="4" t="str">
        <f>IF(Техлист!Y6="","",CONCATENATE(ROW(Инвестиционные_проекты!$A11),", ",))</f>
        <v/>
      </c>
      <c r="AA6" t="str">
        <f t="shared" si="8"/>
        <v/>
      </c>
      <c r="AB6" s="5" t="str">
        <f ca="1">IF(Инвестиционные_проекты!K11="реализация",IF(Инвестиционные_проекты!M11&gt;TODAY(),"Ошибка!",""),"")</f>
        <v/>
      </c>
      <c r="AC6" s="4" t="str">
        <f ca="1">IF(Техлист!AB6="","",CONCATENATE(ROW(Инвестиционные_проекты!$A11),", ",))</f>
        <v/>
      </c>
      <c r="AD6" t="str">
        <f t="shared" ca="1" si="9"/>
        <v/>
      </c>
      <c r="AE6" s="5" t="str">
        <f>IFERROR(IF(OR(Инвестиционные_проекты!K11="идея",Инвестиционные_проекты!K11="проектная стадия"),IF(Инвестиционные_проекты!M11&gt;DATEVALUE(ФЛК!CV5),"","Ошибка!"),""),"")</f>
        <v/>
      </c>
      <c r="AF6" s="4" t="str">
        <f>IF(Техлист!AE6="","",CONCATENATE(ROW(Инвестиционные_проекты!$A11),", ",))</f>
        <v/>
      </c>
      <c r="AG6" t="str">
        <f t="shared" si="10"/>
        <v/>
      </c>
    </row>
    <row r="7" spans="1:33" x14ac:dyDescent="0.25">
      <c r="A7" s="5" t="str">
        <f>IF(AND(COUNTBLANK(Инвестиционные_проекты!H12:Q12)+COUNTBLANK(Инвестиционные_проекты!S12:T12)+COUNTBLANK(Инвестиционные_проекты!Z12)+COUNTBLANK(Инвестиционные_проекты!B12:E12)&lt;&gt;17,COUNTBLANK(Инвестиционные_проекты!H12:Q12)+COUNTBLANK(Инвестиционные_проекты!S12:T12)+COUNTBLANK(Инвестиционные_проекты!Z12)+COUNTBLANK(Инвестиционные_проекты!B12:E12)&lt;&gt;0),"Ошибка!","")</f>
        <v/>
      </c>
      <c r="B7" s="4" t="str">
        <f>IF(A7="","",CONCATENATE(ROW(Инвестиционные_проекты!$A12),", ",))</f>
        <v/>
      </c>
      <c r="C7" t="str">
        <f t="shared" si="0"/>
        <v xml:space="preserve">8, </v>
      </c>
      <c r="D7" s="5" t="str">
        <f>IF(AND(COUNTBLANK(Инвестиционные_проекты!AB12)=0,COUNTBLANK(Инвестиционные_проекты!W12:Y12)&lt;&gt;0),"Ошибка!","")</f>
        <v/>
      </c>
      <c r="E7" s="4" t="str">
        <f>IF(D7="","",CONCATENATE(ROW(Инвестиционные_проекты!$A12),", ",))</f>
        <v/>
      </c>
      <c r="F7" t="str">
        <f t="shared" si="1"/>
        <v xml:space="preserve">8, </v>
      </c>
      <c r="G7" s="8" t="str">
        <f>IF(AND(Инвестиционные_проекты!J12="создание нового",Инвестиционные_проекты!S12=""),"Ошибка!","")</f>
        <v/>
      </c>
      <c r="H7" s="4" t="str">
        <f>IF(Техлист!G7="","",CONCATENATE(ROW(Инвестиционные_проекты!$A12),", ",))</f>
        <v/>
      </c>
      <c r="I7" t="str">
        <f t="shared" si="2"/>
        <v/>
      </c>
      <c r="J7" s="5" t="str">
        <f>IF(Инвестиционные_проекты!J12="модернизация",IF(COUNTBLANK(Инвестиционные_проекты!R12:S12)&lt;&gt;0,"Ошибка!",""),"")</f>
        <v/>
      </c>
      <c r="K7" s="9" t="str">
        <f>IF(Техлист!J7="","",CONCATENATE(ROW(Инвестиционные_проекты!$A12),", ",))</f>
        <v/>
      </c>
      <c r="L7" t="str">
        <f t="shared" si="3"/>
        <v/>
      </c>
      <c r="M7" s="5" t="str">
        <f>IF(Инвестиционные_проекты!S12&lt;Инвестиционные_проекты!R12,"Ошибка!","")</f>
        <v/>
      </c>
      <c r="N7" s="4" t="str">
        <f>IF(Техлист!M7="","",CONCATENATE(ROW(Инвестиционные_проекты!$A12),", ",))</f>
        <v/>
      </c>
      <c r="O7" t="str">
        <f t="shared" si="4"/>
        <v/>
      </c>
      <c r="P7" s="5" t="str">
        <f>IF(Инвестиционные_проекты!Z12&lt;&gt;SUM(Инвестиционные_проекты!AA12:AB12),"Ошибка!","")</f>
        <v/>
      </c>
      <c r="Q7" s="4" t="str">
        <f>IF(Техлист!P7="","",CONCATENATE(ROW(Инвестиционные_проекты!$A12),", ",))</f>
        <v/>
      </c>
      <c r="R7" t="str">
        <f t="shared" si="5"/>
        <v/>
      </c>
      <c r="S7" s="5" t="str">
        <f>IF(Инвестиционные_проекты!Y12&gt;Инвестиционные_проекты!AB12,"Ошибка!","")</f>
        <v/>
      </c>
      <c r="T7" s="4" t="str">
        <f>IF(Техлист!S7="","",CONCATENATE(ROW(Инвестиционные_проекты!$A12),", ",))</f>
        <v/>
      </c>
      <c r="U7" t="str">
        <f t="shared" si="6"/>
        <v/>
      </c>
      <c r="V7" s="5" t="str">
        <f>IF(Инвестиционные_проекты!O12&lt;Инвестиционные_проекты!N12,"Ошибка!","")</f>
        <v/>
      </c>
      <c r="W7" s="4" t="str">
        <f>IF(Техлист!V7="","",CONCATENATE(ROW(Инвестиционные_проекты!$A12),", ",))</f>
        <v/>
      </c>
      <c r="X7" t="str">
        <f t="shared" si="7"/>
        <v xml:space="preserve">8, </v>
      </c>
      <c r="Y7" s="5" t="str">
        <f>IF(Инвестиционные_проекты!N12&lt;Инвестиционные_проекты!M12,"Ошибка!","")</f>
        <v/>
      </c>
      <c r="Z7" s="4" t="str">
        <f>IF(Техлист!Y7="","",CONCATENATE(ROW(Инвестиционные_проекты!$A12),", ",))</f>
        <v/>
      </c>
      <c r="AA7" t="str">
        <f t="shared" si="8"/>
        <v/>
      </c>
      <c r="AB7" s="5" t="str">
        <f ca="1">IF(Инвестиционные_проекты!K12="реализация",IF(Инвестиционные_проекты!M12&gt;TODAY(),"Ошибка!",""),"")</f>
        <v/>
      </c>
      <c r="AC7" s="4" t="str">
        <f ca="1">IF(Техлист!AB7="","",CONCATENATE(ROW(Инвестиционные_проекты!$A12),", ",))</f>
        <v/>
      </c>
      <c r="AD7" t="str">
        <f t="shared" ca="1" si="9"/>
        <v/>
      </c>
      <c r="AE7" s="5" t="str">
        <f>IFERROR(IF(OR(Инвестиционные_проекты!K12="идея",Инвестиционные_проекты!K12="проектная стадия"),IF(Инвестиционные_проекты!M12&gt;DATEVALUE(ФЛК!CV6),"","Ошибка!"),""),"")</f>
        <v/>
      </c>
      <c r="AF7" s="4" t="str">
        <f>IF(Техлист!AE7="","",CONCATENATE(ROW(Инвестиционные_проекты!$A12),", ",))</f>
        <v/>
      </c>
      <c r="AG7" t="str">
        <f t="shared" si="10"/>
        <v/>
      </c>
    </row>
    <row r="8" spans="1:33" x14ac:dyDescent="0.25">
      <c r="A8" s="5" t="str">
        <f>IF(AND(COUNTBLANK(Инвестиционные_проекты!H13:Q13)+COUNTBLANK(Инвестиционные_проекты!S13:T13)+COUNTBLANK(Инвестиционные_проекты!Z13)+COUNTBLANK(Инвестиционные_проекты!B13:E13)&lt;&gt;17,COUNTBLANK(Инвестиционные_проекты!H13:Q13)+COUNTBLANK(Инвестиционные_проекты!S13:T13)+COUNTBLANK(Инвестиционные_проекты!Z13)+COUNTBLANK(Инвестиционные_проекты!B13:E13)&lt;&gt;0),"Ошибка!","")</f>
        <v/>
      </c>
      <c r="B8" s="4" t="str">
        <f>IF(A8="","",CONCATENATE(ROW(Инвестиционные_проекты!$A13),", ",))</f>
        <v/>
      </c>
      <c r="C8" t="str">
        <f t="shared" si="0"/>
        <v xml:space="preserve">8, </v>
      </c>
      <c r="D8" s="5" t="str">
        <f>IF(AND(COUNTBLANK(Инвестиционные_проекты!AB13)=0,COUNTBLANK(Инвестиционные_проекты!W13:Y13)&lt;&gt;0),"Ошибка!","")</f>
        <v/>
      </c>
      <c r="E8" s="4" t="str">
        <f>IF(D8="","",CONCATENATE(ROW(Инвестиционные_проекты!$A13),", ",))</f>
        <v/>
      </c>
      <c r="F8" t="str">
        <f t="shared" si="1"/>
        <v xml:space="preserve">8, </v>
      </c>
      <c r="G8" s="8" t="str">
        <f>IF(AND(Инвестиционные_проекты!J13="создание нового",Инвестиционные_проекты!S13=""),"Ошибка!","")</f>
        <v/>
      </c>
      <c r="H8" s="4" t="str">
        <f>IF(Техлист!G8="","",CONCATENATE(ROW(Инвестиционные_проекты!$A13),", ",))</f>
        <v/>
      </c>
      <c r="I8" t="str">
        <f t="shared" si="2"/>
        <v/>
      </c>
      <c r="J8" s="5" t="str">
        <f>IF(Инвестиционные_проекты!J13="модернизация",IF(COUNTBLANK(Инвестиционные_проекты!R13:S13)&lt;&gt;0,"Ошибка!",""),"")</f>
        <v/>
      </c>
      <c r="K8" s="9" t="str">
        <f>IF(Техлист!J8="","",CONCATENATE(ROW(Инвестиционные_проекты!$A13),", ",))</f>
        <v/>
      </c>
      <c r="L8" t="str">
        <f t="shared" si="3"/>
        <v/>
      </c>
      <c r="M8" s="5" t="str">
        <f>IF(Инвестиционные_проекты!S13&lt;Инвестиционные_проекты!R13,"Ошибка!","")</f>
        <v/>
      </c>
      <c r="N8" s="4" t="str">
        <f>IF(Техлист!M8="","",CONCATENATE(ROW(Инвестиционные_проекты!$A13),", ",))</f>
        <v/>
      </c>
      <c r="O8" t="str">
        <f t="shared" si="4"/>
        <v/>
      </c>
      <c r="P8" s="5" t="str">
        <f>IF(Инвестиционные_проекты!Z13&lt;&gt;SUM(Инвестиционные_проекты!AA13:AB13),"Ошибка!","")</f>
        <v/>
      </c>
      <c r="Q8" s="4" t="str">
        <f>IF(Техлист!P8="","",CONCATENATE(ROW(Инвестиционные_проекты!$A13),", ",))</f>
        <v/>
      </c>
      <c r="R8" t="str">
        <f t="shared" si="5"/>
        <v/>
      </c>
      <c r="S8" s="5" t="str">
        <f>IF(Инвестиционные_проекты!Y13&gt;Инвестиционные_проекты!AB13,"Ошибка!","")</f>
        <v/>
      </c>
      <c r="T8" s="4" t="str">
        <f>IF(Техлист!S8="","",CONCATENATE(ROW(Инвестиционные_проекты!$A13),", ",))</f>
        <v/>
      </c>
      <c r="U8" t="str">
        <f t="shared" si="6"/>
        <v/>
      </c>
      <c r="V8" s="5" t="str">
        <f>IF(Инвестиционные_проекты!O13&lt;Инвестиционные_проекты!N13,"Ошибка!","")</f>
        <v/>
      </c>
      <c r="W8" s="4" t="str">
        <f>IF(Техлист!V8="","",CONCATENATE(ROW(Инвестиционные_проекты!$A13),", ",))</f>
        <v/>
      </c>
      <c r="X8" t="str">
        <f t="shared" si="7"/>
        <v xml:space="preserve">8, </v>
      </c>
      <c r="Y8" s="5" t="str">
        <f>IF(Инвестиционные_проекты!N13&lt;Инвестиционные_проекты!M13,"Ошибка!","")</f>
        <v/>
      </c>
      <c r="Z8" s="4" t="str">
        <f>IF(Техлист!Y8="","",CONCATENATE(ROW(Инвестиционные_проекты!$A13),", ",))</f>
        <v/>
      </c>
      <c r="AA8" t="str">
        <f t="shared" si="8"/>
        <v/>
      </c>
      <c r="AB8" s="5" t="str">
        <f ca="1">IF(Инвестиционные_проекты!K13="реализация",IF(Инвестиционные_проекты!M13&gt;TODAY(),"Ошибка!",""),"")</f>
        <v/>
      </c>
      <c r="AC8" s="4" t="str">
        <f ca="1">IF(Техлист!AB8="","",CONCATENATE(ROW(Инвестиционные_проекты!$A13),", ",))</f>
        <v/>
      </c>
      <c r="AD8" t="str">
        <f t="shared" ca="1" si="9"/>
        <v/>
      </c>
      <c r="AE8" s="5" t="str">
        <f>IFERROR(IF(OR(Инвестиционные_проекты!K13="идея",Инвестиционные_проекты!K13="проектная стадия"),IF(Инвестиционные_проекты!M13&gt;DATEVALUE(ФЛК!CV7),"","Ошибка!"),""),"")</f>
        <v/>
      </c>
      <c r="AF8" s="4" t="str">
        <f>IF(Техлист!AE8="","",CONCATENATE(ROW(Инвестиционные_проекты!$A13),", ",))</f>
        <v/>
      </c>
      <c r="AG8" t="str">
        <f t="shared" si="10"/>
        <v/>
      </c>
    </row>
    <row r="9" spans="1:33" x14ac:dyDescent="0.25">
      <c r="A9" s="5" t="str">
        <f>IF(AND(COUNTBLANK(Инвестиционные_проекты!H14:Q14)+COUNTBLANK(Инвестиционные_проекты!S14:T14)+COUNTBLANK(Инвестиционные_проекты!Z14)+COUNTBLANK(Инвестиционные_проекты!B14:E14)&lt;&gt;17,COUNTBLANK(Инвестиционные_проекты!H14:Q14)+COUNTBLANK(Инвестиционные_проекты!S14:T14)+COUNTBLANK(Инвестиционные_проекты!Z14)+COUNTBLANK(Инвестиционные_проекты!B14:E14)&lt;&gt;0),"Ошибка!","")</f>
        <v/>
      </c>
      <c r="B9" s="4" t="str">
        <f>IF(A9="","",CONCATENATE(ROW(Инвестиционные_проекты!$A14),", ",))</f>
        <v/>
      </c>
      <c r="C9" t="str">
        <f t="shared" si="0"/>
        <v xml:space="preserve">8, </v>
      </c>
      <c r="D9" s="5" t="str">
        <f>IF(AND(COUNTBLANK(Инвестиционные_проекты!AB14)=0,COUNTBLANK(Инвестиционные_проекты!W14:Y14)&lt;&gt;0),"Ошибка!","")</f>
        <v/>
      </c>
      <c r="E9" s="4" t="str">
        <f>IF(D9="","",CONCATENATE(ROW(Инвестиционные_проекты!$A14),", ",))</f>
        <v/>
      </c>
      <c r="F9" t="str">
        <f t="shared" si="1"/>
        <v xml:space="preserve">8, </v>
      </c>
      <c r="G9" s="8" t="str">
        <f>IF(AND(Инвестиционные_проекты!J14="создание нового",Инвестиционные_проекты!S14=""),"Ошибка!","")</f>
        <v/>
      </c>
      <c r="H9" s="4" t="str">
        <f>IF(Техлист!G9="","",CONCATENATE(ROW(Инвестиционные_проекты!$A14),", ",))</f>
        <v/>
      </c>
      <c r="I9" t="str">
        <f t="shared" si="2"/>
        <v/>
      </c>
      <c r="J9" s="5" t="str">
        <f>IF(Инвестиционные_проекты!J14="модернизация",IF(COUNTBLANK(Инвестиционные_проекты!R14:S14)&lt;&gt;0,"Ошибка!",""),"")</f>
        <v/>
      </c>
      <c r="K9" s="9" t="str">
        <f>IF(Техлист!J9="","",CONCATENATE(ROW(Инвестиционные_проекты!$A14),", ",))</f>
        <v/>
      </c>
      <c r="L9" t="str">
        <f t="shared" si="3"/>
        <v/>
      </c>
      <c r="M9" s="5" t="str">
        <f>IF(Инвестиционные_проекты!S14&lt;Инвестиционные_проекты!R14,"Ошибка!","")</f>
        <v/>
      </c>
      <c r="N9" s="4" t="str">
        <f>IF(Техлист!M9="","",CONCATENATE(ROW(Инвестиционные_проекты!$A14),", ",))</f>
        <v/>
      </c>
      <c r="O9" t="str">
        <f t="shared" si="4"/>
        <v/>
      </c>
      <c r="P9" s="5" t="str">
        <f>IF(Инвестиционные_проекты!Z14&lt;&gt;SUM(Инвестиционные_проекты!AA14:AB14),"Ошибка!","")</f>
        <v/>
      </c>
      <c r="Q9" s="4" t="str">
        <f>IF(Техлист!P9="","",CONCATENATE(ROW(Инвестиционные_проекты!$A14),", ",))</f>
        <v/>
      </c>
      <c r="R9" t="str">
        <f t="shared" si="5"/>
        <v/>
      </c>
      <c r="S9" s="5" t="str">
        <f>IF(Инвестиционные_проекты!Y14&gt;Инвестиционные_проекты!AB14,"Ошибка!","")</f>
        <v/>
      </c>
      <c r="T9" s="4" t="str">
        <f>IF(Техлист!S9="","",CONCATENATE(ROW(Инвестиционные_проекты!$A14),", ",))</f>
        <v/>
      </c>
      <c r="U9" t="str">
        <f t="shared" si="6"/>
        <v/>
      </c>
      <c r="V9" s="5" t="str">
        <f>IF(Инвестиционные_проекты!O14&lt;Инвестиционные_проекты!N14,"Ошибка!","")</f>
        <v/>
      </c>
      <c r="W9" s="4" t="str">
        <f>IF(Техлист!V9="","",CONCATENATE(ROW(Инвестиционные_проекты!$A14),", ",))</f>
        <v/>
      </c>
      <c r="X9" t="str">
        <f t="shared" si="7"/>
        <v xml:space="preserve">8, </v>
      </c>
      <c r="Y9" s="5" t="str">
        <f>IF(Инвестиционные_проекты!N14&lt;Инвестиционные_проекты!M14,"Ошибка!","")</f>
        <v/>
      </c>
      <c r="Z9" s="4" t="str">
        <f>IF(Техлист!Y9="","",CONCATENATE(ROW(Инвестиционные_проекты!$A14),", ",))</f>
        <v/>
      </c>
      <c r="AA9" t="str">
        <f t="shared" si="8"/>
        <v/>
      </c>
      <c r="AB9" s="5" t="str">
        <f ca="1">IF(Инвестиционные_проекты!K14="реализация",IF(Инвестиционные_проекты!M14&gt;TODAY(),"Ошибка!",""),"")</f>
        <v/>
      </c>
      <c r="AC9" s="4" t="str">
        <f ca="1">IF(Техлист!AB9="","",CONCATENATE(ROW(Инвестиционные_проекты!$A14),", ",))</f>
        <v/>
      </c>
      <c r="AD9" t="str">
        <f t="shared" ca="1" si="9"/>
        <v/>
      </c>
      <c r="AE9" s="5" t="str">
        <f>IFERROR(IF(OR(Инвестиционные_проекты!K14="идея",Инвестиционные_проекты!K14="проектная стадия"),IF(Инвестиционные_проекты!M14&gt;DATEVALUE(ФЛК!CV8),"","Ошибка!"),""),"")</f>
        <v/>
      </c>
      <c r="AF9" s="4" t="str">
        <f>IF(Техлист!AE9="","",CONCATENATE(ROW(Инвестиционные_проекты!$A14),", ",))</f>
        <v/>
      </c>
      <c r="AG9" t="str">
        <f t="shared" si="10"/>
        <v/>
      </c>
    </row>
    <row r="10" spans="1:33" x14ac:dyDescent="0.25">
      <c r="A10" s="5" t="str">
        <f>IF(AND(COUNTBLANK(Инвестиционные_проекты!H15:Q15)+COUNTBLANK(Инвестиционные_проекты!S15:T15)+COUNTBLANK(Инвестиционные_проекты!Z15)+COUNTBLANK(Инвестиционные_проекты!B15:E15)&lt;&gt;17,COUNTBLANK(Инвестиционные_проекты!H15:Q15)+COUNTBLANK(Инвестиционные_проекты!S15:T15)+COUNTBLANK(Инвестиционные_проекты!Z15)+COUNTBLANK(Инвестиционные_проекты!B15:E15)&lt;&gt;0),"Ошибка!","")</f>
        <v/>
      </c>
      <c r="B10" s="4" t="str">
        <f>IF(A10="","",CONCATENATE(ROW(Инвестиционные_проекты!$A15),", ",))</f>
        <v/>
      </c>
      <c r="C10" t="str">
        <f t="shared" si="0"/>
        <v xml:space="preserve">8, </v>
      </c>
      <c r="D10" s="5" t="str">
        <f>IF(AND(COUNTBLANK(Инвестиционные_проекты!AB15)=0,COUNTBLANK(Инвестиционные_проекты!W15:Y15)&lt;&gt;0),"Ошибка!","")</f>
        <v/>
      </c>
      <c r="E10" s="4" t="str">
        <f>IF(D10="","",CONCATENATE(ROW(Инвестиционные_проекты!$A15),", ",))</f>
        <v/>
      </c>
      <c r="F10" t="str">
        <f t="shared" si="1"/>
        <v xml:space="preserve">8, </v>
      </c>
      <c r="G10" s="8" t="str">
        <f>IF(AND(Инвестиционные_проекты!J15="создание нового",Инвестиционные_проекты!S15=""),"Ошибка!","")</f>
        <v/>
      </c>
      <c r="H10" s="4" t="str">
        <f>IF(Техлист!G10="","",CONCATENATE(ROW(Инвестиционные_проекты!$A15),", ",))</f>
        <v/>
      </c>
      <c r="I10" t="str">
        <f t="shared" si="2"/>
        <v/>
      </c>
      <c r="J10" s="5" t="str">
        <f>IF(Инвестиционные_проекты!J15="модернизация",IF(COUNTBLANK(Инвестиционные_проекты!R15:S15)&lt;&gt;0,"Ошибка!",""),"")</f>
        <v/>
      </c>
      <c r="K10" s="9" t="str">
        <f>IF(Техлист!J10="","",CONCATENATE(ROW(Инвестиционные_проекты!$A15),", ",))</f>
        <v/>
      </c>
      <c r="L10" t="str">
        <f t="shared" si="3"/>
        <v/>
      </c>
      <c r="M10" s="5" t="str">
        <f>IF(Инвестиционные_проекты!S15&lt;Инвестиционные_проекты!R15,"Ошибка!","")</f>
        <v/>
      </c>
      <c r="N10" s="4" t="str">
        <f>IF(Техлист!M10="","",CONCATENATE(ROW(Инвестиционные_проекты!$A15),", ",))</f>
        <v/>
      </c>
      <c r="O10" t="str">
        <f t="shared" si="4"/>
        <v/>
      </c>
      <c r="P10" s="5" t="str">
        <f>IF(Инвестиционные_проекты!Z15&lt;&gt;SUM(Инвестиционные_проекты!AA15:AB15),"Ошибка!","")</f>
        <v/>
      </c>
      <c r="Q10" s="4" t="str">
        <f>IF(Техлист!P10="","",CONCATENATE(ROW(Инвестиционные_проекты!$A15),", ",))</f>
        <v/>
      </c>
      <c r="R10" t="str">
        <f t="shared" si="5"/>
        <v/>
      </c>
      <c r="S10" s="5" t="str">
        <f>IF(Инвестиционные_проекты!Y15&gt;Инвестиционные_проекты!AB15,"Ошибка!","")</f>
        <v/>
      </c>
      <c r="T10" s="4" t="str">
        <f>IF(Техлист!S10="","",CONCATENATE(ROW(Инвестиционные_проекты!$A15),", ",))</f>
        <v/>
      </c>
      <c r="U10" t="str">
        <f t="shared" si="6"/>
        <v/>
      </c>
      <c r="V10" s="5" t="str">
        <f>IF(Инвестиционные_проекты!O15&lt;Инвестиционные_проекты!N15,"Ошибка!","")</f>
        <v/>
      </c>
      <c r="W10" s="4" t="str">
        <f>IF(Техлист!V10="","",CONCATENATE(ROW(Инвестиционные_проекты!$A15),", ",))</f>
        <v/>
      </c>
      <c r="X10" t="str">
        <f t="shared" si="7"/>
        <v xml:space="preserve">8, </v>
      </c>
      <c r="Y10" s="5" t="str">
        <f>IF(Инвестиционные_проекты!N15&lt;Инвестиционные_проекты!M15,"Ошибка!","")</f>
        <v/>
      </c>
      <c r="Z10" s="4" t="str">
        <f>IF(Техлист!Y10="","",CONCATENATE(ROW(Инвестиционные_проекты!$A15),", ",))</f>
        <v/>
      </c>
      <c r="AA10" t="str">
        <f t="shared" si="8"/>
        <v/>
      </c>
      <c r="AB10" s="5" t="str">
        <f ca="1">IF(Инвестиционные_проекты!K15="реализация",IF(Инвестиционные_проекты!M15&gt;TODAY(),"Ошибка!",""),"")</f>
        <v/>
      </c>
      <c r="AC10" s="4" t="str">
        <f ca="1">IF(Техлист!AB10="","",CONCATENATE(ROW(Инвестиционные_проекты!$A15),", ",))</f>
        <v/>
      </c>
      <c r="AD10" t="str">
        <f t="shared" ca="1" si="9"/>
        <v/>
      </c>
      <c r="AE10" s="5" t="str">
        <f>IFERROR(IF(OR(Инвестиционные_проекты!K15="идея",Инвестиционные_проекты!K15="проектная стадия"),IF(Инвестиционные_проекты!M15&gt;DATEVALUE(ФЛК!CV9),"","Ошибка!"),""),"")</f>
        <v/>
      </c>
      <c r="AF10" s="4" t="str">
        <f>IF(Техлист!AE10="","",CONCATENATE(ROW(Инвестиционные_проекты!$A15),", ",))</f>
        <v/>
      </c>
      <c r="AG10" t="str">
        <f t="shared" si="10"/>
        <v/>
      </c>
    </row>
    <row r="11" spans="1:33" x14ac:dyDescent="0.25">
      <c r="A11" s="5" t="str">
        <f>IF(AND(COUNTBLANK(Инвестиционные_проекты!H16:Q16)+COUNTBLANK(Инвестиционные_проекты!S16:T16)+COUNTBLANK(Инвестиционные_проекты!Z16)+COUNTBLANK(Инвестиционные_проекты!B16:E16)&lt;&gt;17,COUNTBLANK(Инвестиционные_проекты!H16:Q16)+COUNTBLANK(Инвестиционные_проекты!S16:T16)+COUNTBLANK(Инвестиционные_проекты!Z16)+COUNTBLANK(Инвестиционные_проекты!B16:E16)&lt;&gt;0),"Ошибка!","")</f>
        <v/>
      </c>
      <c r="B11" s="4" t="str">
        <f>IF(A11="","",CONCATENATE(ROW(Инвестиционные_проекты!$A16),", ",))</f>
        <v/>
      </c>
      <c r="C11" t="str">
        <f t="shared" si="0"/>
        <v xml:space="preserve">8, </v>
      </c>
      <c r="D11" s="5" t="str">
        <f>IF(AND(COUNTBLANK(Инвестиционные_проекты!AB16)=0,COUNTBLANK(Инвестиционные_проекты!W16:Y16)&lt;&gt;0),"Ошибка!","")</f>
        <v/>
      </c>
      <c r="E11" s="4" t="str">
        <f>IF(D11="","",CONCATENATE(ROW(Инвестиционные_проекты!$A16),", ",))</f>
        <v/>
      </c>
      <c r="F11" t="str">
        <f t="shared" si="1"/>
        <v xml:space="preserve">8, </v>
      </c>
      <c r="G11" s="8" t="str">
        <f>IF(AND(Инвестиционные_проекты!J16="создание нового",Инвестиционные_проекты!S16=""),"Ошибка!","")</f>
        <v/>
      </c>
      <c r="H11" s="4" t="str">
        <f>IF(Техлист!G11="","",CONCATENATE(ROW(Инвестиционные_проекты!$A16),", ",))</f>
        <v/>
      </c>
      <c r="I11" t="str">
        <f t="shared" si="2"/>
        <v/>
      </c>
      <c r="J11" s="5" t="str">
        <f>IF(Инвестиционные_проекты!J16="модернизация",IF(COUNTBLANK(Инвестиционные_проекты!R16:S16)&lt;&gt;0,"Ошибка!",""),"")</f>
        <v/>
      </c>
      <c r="K11" s="9" t="str">
        <f>IF(Техлист!J11="","",CONCATENATE(ROW(Инвестиционные_проекты!$A16),", ",))</f>
        <v/>
      </c>
      <c r="L11" t="str">
        <f t="shared" si="3"/>
        <v/>
      </c>
      <c r="M11" s="5" t="str">
        <f>IF(Инвестиционные_проекты!S16&lt;Инвестиционные_проекты!R16,"Ошибка!","")</f>
        <v/>
      </c>
      <c r="N11" s="4" t="str">
        <f>IF(Техлист!M11="","",CONCATENATE(ROW(Инвестиционные_проекты!$A16),", ",))</f>
        <v/>
      </c>
      <c r="O11" t="str">
        <f t="shared" si="4"/>
        <v/>
      </c>
      <c r="P11" s="5" t="str">
        <f>IF(Инвестиционные_проекты!Z16&lt;&gt;SUM(Инвестиционные_проекты!AA16:AB16),"Ошибка!","")</f>
        <v/>
      </c>
      <c r="Q11" s="4" t="str">
        <f>IF(Техлист!P11="","",CONCATENATE(ROW(Инвестиционные_проекты!$A16),", ",))</f>
        <v/>
      </c>
      <c r="R11" t="str">
        <f t="shared" si="5"/>
        <v/>
      </c>
      <c r="S11" s="5" t="str">
        <f>IF(Инвестиционные_проекты!Y16&gt;Инвестиционные_проекты!AB16,"Ошибка!","")</f>
        <v/>
      </c>
      <c r="T11" s="4" t="str">
        <f>IF(Техлист!S11="","",CONCATENATE(ROW(Инвестиционные_проекты!$A16),", ",))</f>
        <v/>
      </c>
      <c r="U11" t="str">
        <f t="shared" si="6"/>
        <v/>
      </c>
      <c r="V11" s="5" t="str">
        <f>IF(Инвестиционные_проекты!O16&lt;Инвестиционные_проекты!N16,"Ошибка!","")</f>
        <v/>
      </c>
      <c r="W11" s="4" t="str">
        <f>IF(Техлист!V11="","",CONCATENATE(ROW(Инвестиционные_проекты!$A16),", ",))</f>
        <v/>
      </c>
      <c r="X11" t="str">
        <f t="shared" si="7"/>
        <v xml:space="preserve">8, </v>
      </c>
      <c r="Y11" s="5" t="str">
        <f>IF(Инвестиционные_проекты!N16&lt;Инвестиционные_проекты!M16,"Ошибка!","")</f>
        <v/>
      </c>
      <c r="Z11" s="4" t="str">
        <f>IF(Техлист!Y11="","",CONCATENATE(ROW(Инвестиционные_проекты!$A16),", ",))</f>
        <v/>
      </c>
      <c r="AA11" t="str">
        <f t="shared" si="8"/>
        <v/>
      </c>
      <c r="AB11" s="5" t="str">
        <f ca="1">IF(Инвестиционные_проекты!K16="реализация",IF(Инвестиционные_проекты!M16&gt;TODAY(),"Ошибка!",""),"")</f>
        <v/>
      </c>
      <c r="AC11" s="4" t="str">
        <f ca="1">IF(Техлист!AB11="","",CONCATENATE(ROW(Инвестиционные_проекты!$A16),", ",))</f>
        <v/>
      </c>
      <c r="AD11" t="str">
        <f t="shared" ca="1" si="9"/>
        <v/>
      </c>
      <c r="AE11" s="5" t="str">
        <f>IFERROR(IF(OR(Инвестиционные_проекты!K16="идея",Инвестиционные_проекты!K16="проектная стадия"),IF(Инвестиционные_проекты!M16&gt;DATEVALUE(ФЛК!CV10),"","Ошибка!"),""),"")</f>
        <v/>
      </c>
      <c r="AF11" s="4" t="str">
        <f>IF(Техлист!AE11="","",CONCATENATE(ROW(Инвестиционные_проекты!$A16),", ",))</f>
        <v/>
      </c>
      <c r="AG11" t="str">
        <f t="shared" si="10"/>
        <v/>
      </c>
    </row>
    <row r="12" spans="1:33" x14ac:dyDescent="0.25">
      <c r="A12" s="5" t="str">
        <f>IF(AND(COUNTBLANK(Инвестиционные_проекты!H17:Q17)+COUNTBLANK(Инвестиционные_проекты!S17:T17)+COUNTBLANK(Инвестиционные_проекты!Z17)+COUNTBLANK(Инвестиционные_проекты!B17:E17)&lt;&gt;17,COUNTBLANK(Инвестиционные_проекты!H17:Q17)+COUNTBLANK(Инвестиционные_проекты!S17:T17)+COUNTBLANK(Инвестиционные_проекты!Z17)+COUNTBLANK(Инвестиционные_проекты!B17:E17)&lt;&gt;0),"Ошибка!","")</f>
        <v/>
      </c>
      <c r="B12" s="4" t="str">
        <f>IF(A12="","",CONCATENATE(ROW(Инвестиционные_проекты!$A17),", ",))</f>
        <v/>
      </c>
      <c r="C12" t="str">
        <f t="shared" si="0"/>
        <v xml:space="preserve">8, </v>
      </c>
      <c r="D12" s="5" t="str">
        <f>IF(AND(COUNTBLANK(Инвестиционные_проекты!AB17)=0,COUNTBLANK(Инвестиционные_проекты!W17:Y17)&lt;&gt;0),"Ошибка!","")</f>
        <v/>
      </c>
      <c r="E12" s="4" t="str">
        <f>IF(D12="","",CONCATENATE(ROW(Инвестиционные_проекты!$A17),", ",))</f>
        <v/>
      </c>
      <c r="F12" t="str">
        <f t="shared" si="1"/>
        <v xml:space="preserve">8, </v>
      </c>
      <c r="G12" s="8" t="str">
        <f>IF(AND(Инвестиционные_проекты!J17="создание нового",Инвестиционные_проекты!S17=""),"Ошибка!","")</f>
        <v/>
      </c>
      <c r="H12" s="4" t="str">
        <f>IF(Техлист!G12="","",CONCATENATE(ROW(Инвестиционные_проекты!$A17),", ",))</f>
        <v/>
      </c>
      <c r="I12" t="str">
        <f t="shared" si="2"/>
        <v/>
      </c>
      <c r="J12" s="5" t="str">
        <f>IF(Инвестиционные_проекты!J17="модернизация",IF(COUNTBLANK(Инвестиционные_проекты!R17:S17)&lt;&gt;0,"Ошибка!",""),"")</f>
        <v/>
      </c>
      <c r="K12" s="9" t="str">
        <f>IF(Техлист!J12="","",CONCATENATE(ROW(Инвестиционные_проекты!$A17),", ",))</f>
        <v/>
      </c>
      <c r="L12" t="str">
        <f t="shared" si="3"/>
        <v/>
      </c>
      <c r="M12" s="5" t="str">
        <f>IF(Инвестиционные_проекты!S17&lt;Инвестиционные_проекты!R17,"Ошибка!","")</f>
        <v/>
      </c>
      <c r="N12" s="4" t="str">
        <f>IF(Техлист!M12="","",CONCATENATE(ROW(Инвестиционные_проекты!$A17),", ",))</f>
        <v/>
      </c>
      <c r="O12" t="str">
        <f t="shared" si="4"/>
        <v/>
      </c>
      <c r="P12" s="5" t="str">
        <f>IF(Инвестиционные_проекты!Z17&lt;&gt;SUM(Инвестиционные_проекты!AA17:AB17),"Ошибка!","")</f>
        <v/>
      </c>
      <c r="Q12" s="4" t="str">
        <f>IF(Техлист!P12="","",CONCATENATE(ROW(Инвестиционные_проекты!$A17),", ",))</f>
        <v/>
      </c>
      <c r="R12" t="str">
        <f t="shared" si="5"/>
        <v/>
      </c>
      <c r="S12" s="5" t="str">
        <f>IF(Инвестиционные_проекты!Y17&gt;Инвестиционные_проекты!AB17,"Ошибка!","")</f>
        <v/>
      </c>
      <c r="T12" s="4" t="str">
        <f>IF(Техлист!S12="","",CONCATENATE(ROW(Инвестиционные_проекты!$A17),", ",))</f>
        <v/>
      </c>
      <c r="U12" t="str">
        <f t="shared" si="6"/>
        <v/>
      </c>
      <c r="V12" s="5" t="str">
        <f>IF(Инвестиционные_проекты!O17&lt;Инвестиционные_проекты!N17,"Ошибка!","")</f>
        <v/>
      </c>
      <c r="W12" s="4" t="str">
        <f>IF(Техлист!V12="","",CONCATENATE(ROW(Инвестиционные_проекты!$A17),", ",))</f>
        <v/>
      </c>
      <c r="X12" t="str">
        <f t="shared" si="7"/>
        <v xml:space="preserve">8, </v>
      </c>
      <c r="Y12" s="5" t="str">
        <f>IF(Инвестиционные_проекты!N17&lt;Инвестиционные_проекты!M17,"Ошибка!","")</f>
        <v/>
      </c>
      <c r="Z12" s="4" t="str">
        <f>IF(Техлист!Y12="","",CONCATENATE(ROW(Инвестиционные_проекты!$A17),", ",))</f>
        <v/>
      </c>
      <c r="AA12" t="str">
        <f t="shared" si="8"/>
        <v/>
      </c>
      <c r="AB12" s="5" t="str">
        <f ca="1">IF(Инвестиционные_проекты!K17="реализация",IF(Инвестиционные_проекты!M17&gt;TODAY(),"Ошибка!",""),"")</f>
        <v/>
      </c>
      <c r="AC12" s="4" t="str">
        <f ca="1">IF(Техлист!AB12="","",CONCATENATE(ROW(Инвестиционные_проекты!$A17),", ",))</f>
        <v/>
      </c>
      <c r="AD12" t="str">
        <f t="shared" ca="1" si="9"/>
        <v/>
      </c>
      <c r="AE12" s="5" t="str">
        <f>IFERROR(IF(OR(Инвестиционные_проекты!K17="идея",Инвестиционные_проекты!K17="проектная стадия"),IF(Инвестиционные_проекты!M17&gt;DATEVALUE(ФЛК!CV11),"","Ошибка!"),""),"")</f>
        <v/>
      </c>
      <c r="AF12" s="4" t="str">
        <f>IF(Техлист!AE12="","",CONCATENATE(ROW(Инвестиционные_проекты!$A17),", ",))</f>
        <v/>
      </c>
      <c r="AG12" t="str">
        <f t="shared" si="10"/>
        <v/>
      </c>
    </row>
    <row r="13" spans="1:33" x14ac:dyDescent="0.25">
      <c r="A13" s="5" t="str">
        <f>IF(AND(COUNTBLANK(Инвестиционные_проекты!H18:Q18)+COUNTBLANK(Инвестиционные_проекты!S18:T18)+COUNTBLANK(Инвестиционные_проекты!Z18)+COUNTBLANK(Инвестиционные_проекты!B18:E18)&lt;&gt;17,COUNTBLANK(Инвестиционные_проекты!H18:Q18)+COUNTBLANK(Инвестиционные_проекты!S18:T18)+COUNTBLANK(Инвестиционные_проекты!Z18)+COUNTBLANK(Инвестиционные_проекты!B18:E18)&lt;&gt;0),"Ошибка!","")</f>
        <v/>
      </c>
      <c r="B13" s="4" t="str">
        <f>IF(A13="","",CONCATENATE(ROW(Инвестиционные_проекты!$A18),", ",))</f>
        <v/>
      </c>
      <c r="C13" t="str">
        <f t="shared" si="0"/>
        <v xml:space="preserve">8, </v>
      </c>
      <c r="D13" s="5" t="str">
        <f>IF(AND(COUNTBLANK(Инвестиционные_проекты!AB18)=0,COUNTBLANK(Инвестиционные_проекты!W18:Y18)&lt;&gt;0),"Ошибка!","")</f>
        <v/>
      </c>
      <c r="E13" s="4" t="str">
        <f>IF(D13="","",CONCATENATE(ROW(Инвестиционные_проекты!$A18),", ",))</f>
        <v/>
      </c>
      <c r="F13" t="str">
        <f t="shared" si="1"/>
        <v xml:space="preserve">8, </v>
      </c>
      <c r="G13" s="8" t="str">
        <f>IF(AND(Инвестиционные_проекты!J18="создание нового",Инвестиционные_проекты!S18=""),"Ошибка!","")</f>
        <v/>
      </c>
      <c r="H13" s="4" t="str">
        <f>IF(Техлист!G13="","",CONCATENATE(ROW(Инвестиционные_проекты!$A18),", ",))</f>
        <v/>
      </c>
      <c r="I13" t="str">
        <f t="shared" si="2"/>
        <v/>
      </c>
      <c r="J13" s="5" t="str">
        <f>IF(Инвестиционные_проекты!J18="модернизация",IF(COUNTBLANK(Инвестиционные_проекты!R18:S18)&lt;&gt;0,"Ошибка!",""),"")</f>
        <v/>
      </c>
      <c r="K13" s="9" t="str">
        <f>IF(Техлист!J13="","",CONCATENATE(ROW(Инвестиционные_проекты!$A18),", ",))</f>
        <v/>
      </c>
      <c r="L13" t="str">
        <f t="shared" si="3"/>
        <v/>
      </c>
      <c r="M13" s="5" t="str">
        <f>IF(Инвестиционные_проекты!S18&lt;Инвестиционные_проекты!R18,"Ошибка!","")</f>
        <v/>
      </c>
      <c r="N13" s="4" t="str">
        <f>IF(Техлист!M13="","",CONCATENATE(ROW(Инвестиционные_проекты!$A18),", ",))</f>
        <v/>
      </c>
      <c r="O13" t="str">
        <f t="shared" si="4"/>
        <v/>
      </c>
      <c r="P13" s="5" t="str">
        <f>IF(Инвестиционные_проекты!Z18&lt;&gt;SUM(Инвестиционные_проекты!AA18:AB18),"Ошибка!","")</f>
        <v/>
      </c>
      <c r="Q13" s="4" t="str">
        <f>IF(Техлист!P13="","",CONCATENATE(ROW(Инвестиционные_проекты!$A18),", ",))</f>
        <v/>
      </c>
      <c r="R13" t="str">
        <f t="shared" si="5"/>
        <v/>
      </c>
      <c r="S13" s="5" t="str">
        <f>IF(Инвестиционные_проекты!Y18&gt;Инвестиционные_проекты!AB18,"Ошибка!","")</f>
        <v/>
      </c>
      <c r="T13" s="4" t="str">
        <f>IF(Техлист!S13="","",CONCATENATE(ROW(Инвестиционные_проекты!$A18),", ",))</f>
        <v/>
      </c>
      <c r="U13" t="str">
        <f t="shared" si="6"/>
        <v/>
      </c>
      <c r="V13" s="5" t="str">
        <f>IF(Инвестиционные_проекты!O18&lt;Инвестиционные_проекты!N18,"Ошибка!","")</f>
        <v/>
      </c>
      <c r="W13" s="4" t="str">
        <f>IF(Техлист!V13="","",CONCATENATE(ROW(Инвестиционные_проекты!$A18),", ",))</f>
        <v/>
      </c>
      <c r="X13" t="str">
        <f t="shared" si="7"/>
        <v xml:space="preserve">8, </v>
      </c>
      <c r="Y13" s="5" t="str">
        <f>IF(Инвестиционные_проекты!N18&lt;Инвестиционные_проекты!M18,"Ошибка!","")</f>
        <v/>
      </c>
      <c r="Z13" s="4" t="str">
        <f>IF(Техлист!Y13="","",CONCATENATE(ROW(Инвестиционные_проекты!$A18),", ",))</f>
        <v/>
      </c>
      <c r="AA13" t="str">
        <f t="shared" si="8"/>
        <v/>
      </c>
      <c r="AB13" s="5" t="str">
        <f ca="1">IF(Инвестиционные_проекты!K18="реализация",IF(Инвестиционные_проекты!M18&gt;TODAY(),"Ошибка!",""),"")</f>
        <v/>
      </c>
      <c r="AC13" s="4" t="str">
        <f ca="1">IF(Техлист!AB13="","",CONCATENATE(ROW(Инвестиционные_проекты!$A18),", ",))</f>
        <v/>
      </c>
      <c r="AD13" t="str">
        <f t="shared" ca="1" si="9"/>
        <v/>
      </c>
      <c r="AE13" s="5" t="str">
        <f>IFERROR(IF(OR(Инвестиционные_проекты!K18="идея",Инвестиционные_проекты!K18="проектная стадия"),IF(Инвестиционные_проекты!M18&gt;DATEVALUE(ФЛК!CV12),"","Ошибка!"),""),"")</f>
        <v/>
      </c>
      <c r="AF13" s="4" t="str">
        <f>IF(Техлист!AE13="","",CONCATENATE(ROW(Инвестиционные_проекты!$A18),", ",))</f>
        <v/>
      </c>
      <c r="AG13" t="str">
        <f t="shared" si="10"/>
        <v/>
      </c>
    </row>
    <row r="14" spans="1:33" x14ac:dyDescent="0.25">
      <c r="A14" s="5" t="str">
        <f>IF(AND(COUNTBLANK(Инвестиционные_проекты!H19:Q19)+COUNTBLANK(Инвестиционные_проекты!S19:T19)+COUNTBLANK(Инвестиционные_проекты!Z19)+COUNTBLANK(Инвестиционные_проекты!B19:E19)&lt;&gt;17,COUNTBLANK(Инвестиционные_проекты!H19:Q19)+COUNTBLANK(Инвестиционные_проекты!S19:T19)+COUNTBLANK(Инвестиционные_проекты!Z19)+COUNTBLANK(Инвестиционные_проекты!B19:E19)&lt;&gt;0),"Ошибка!","")</f>
        <v/>
      </c>
      <c r="B14" s="4" t="str">
        <f>IF(A14="","",CONCATENATE(ROW(Инвестиционные_проекты!$A19),", ",))</f>
        <v/>
      </c>
      <c r="C14" t="str">
        <f t="shared" si="0"/>
        <v xml:space="preserve">8, </v>
      </c>
      <c r="D14" s="5" t="str">
        <f>IF(AND(COUNTBLANK(Инвестиционные_проекты!AB19)=0,COUNTBLANK(Инвестиционные_проекты!W19:Y19)&lt;&gt;0),"Ошибка!","")</f>
        <v/>
      </c>
      <c r="E14" s="4" t="str">
        <f>IF(D14="","",CONCATENATE(ROW(Инвестиционные_проекты!$A19),", ",))</f>
        <v/>
      </c>
      <c r="F14" t="str">
        <f t="shared" si="1"/>
        <v xml:space="preserve">8, </v>
      </c>
      <c r="G14" s="8" t="str">
        <f>IF(AND(Инвестиционные_проекты!J19="создание нового",Инвестиционные_проекты!S19=""),"Ошибка!","")</f>
        <v/>
      </c>
      <c r="H14" s="4" t="str">
        <f>IF(Техлист!G14="","",CONCATENATE(ROW(Инвестиционные_проекты!$A19),", ",))</f>
        <v/>
      </c>
      <c r="I14" t="str">
        <f t="shared" si="2"/>
        <v/>
      </c>
      <c r="J14" s="5" t="str">
        <f>IF(Инвестиционные_проекты!J19="модернизация",IF(COUNTBLANK(Инвестиционные_проекты!R19:S19)&lt;&gt;0,"Ошибка!",""),"")</f>
        <v/>
      </c>
      <c r="K14" s="9" t="str">
        <f>IF(Техлист!J14="","",CONCATENATE(ROW(Инвестиционные_проекты!$A19),", ",))</f>
        <v/>
      </c>
      <c r="L14" t="str">
        <f t="shared" si="3"/>
        <v/>
      </c>
      <c r="M14" s="5" t="str">
        <f>IF(Инвестиционные_проекты!S19&lt;Инвестиционные_проекты!R19,"Ошибка!","")</f>
        <v/>
      </c>
      <c r="N14" s="4" t="str">
        <f>IF(Техлист!M14="","",CONCATENATE(ROW(Инвестиционные_проекты!$A19),", ",))</f>
        <v/>
      </c>
      <c r="O14" t="str">
        <f t="shared" si="4"/>
        <v/>
      </c>
      <c r="P14" s="5" t="str">
        <f>IF(Инвестиционные_проекты!Z19&lt;&gt;SUM(Инвестиционные_проекты!AA19:AB19),"Ошибка!","")</f>
        <v/>
      </c>
      <c r="Q14" s="4" t="str">
        <f>IF(Техлист!P14="","",CONCATENATE(ROW(Инвестиционные_проекты!$A19),", ",))</f>
        <v/>
      </c>
      <c r="R14" t="str">
        <f t="shared" si="5"/>
        <v/>
      </c>
      <c r="S14" s="5" t="str">
        <f>IF(Инвестиционные_проекты!Y19&gt;Инвестиционные_проекты!AB19,"Ошибка!","")</f>
        <v/>
      </c>
      <c r="T14" s="4" t="str">
        <f>IF(Техлист!S14="","",CONCATENATE(ROW(Инвестиционные_проекты!$A19),", ",))</f>
        <v/>
      </c>
      <c r="U14" t="str">
        <f t="shared" si="6"/>
        <v/>
      </c>
      <c r="V14" s="5" t="str">
        <f>IF(Инвестиционные_проекты!O19&lt;Инвестиционные_проекты!N19,"Ошибка!","")</f>
        <v/>
      </c>
      <c r="W14" s="4" t="str">
        <f>IF(Техлист!V14="","",CONCATENATE(ROW(Инвестиционные_проекты!$A19),", ",))</f>
        <v/>
      </c>
      <c r="X14" t="str">
        <f t="shared" si="7"/>
        <v xml:space="preserve">8, </v>
      </c>
      <c r="Y14" s="5" t="str">
        <f>IF(Инвестиционные_проекты!N19&lt;Инвестиционные_проекты!M19,"Ошибка!","")</f>
        <v/>
      </c>
      <c r="Z14" s="4" t="str">
        <f>IF(Техлист!Y14="","",CONCATENATE(ROW(Инвестиционные_проекты!$A19),", ",))</f>
        <v/>
      </c>
      <c r="AA14" t="str">
        <f t="shared" si="8"/>
        <v/>
      </c>
      <c r="AB14" s="5" t="str">
        <f ca="1">IF(Инвестиционные_проекты!K19="реализация",IF(Инвестиционные_проекты!M19&gt;TODAY(),"Ошибка!",""),"")</f>
        <v/>
      </c>
      <c r="AC14" s="4" t="str">
        <f ca="1">IF(Техлист!AB14="","",CONCATENATE(ROW(Инвестиционные_проекты!$A19),", ",))</f>
        <v/>
      </c>
      <c r="AD14" t="str">
        <f t="shared" ca="1" si="9"/>
        <v/>
      </c>
      <c r="AE14" s="5" t="str">
        <f>IFERROR(IF(OR(Инвестиционные_проекты!K19="идея",Инвестиционные_проекты!K19="проектная стадия"),IF(Инвестиционные_проекты!M19&gt;DATEVALUE(ФЛК!CV13),"","Ошибка!"),""),"")</f>
        <v/>
      </c>
      <c r="AF14" s="4" t="str">
        <f>IF(Техлист!AE14="","",CONCATENATE(ROW(Инвестиционные_проекты!$A19),", ",))</f>
        <v/>
      </c>
      <c r="AG14" t="str">
        <f t="shared" si="10"/>
        <v/>
      </c>
    </row>
    <row r="15" spans="1:33" x14ac:dyDescent="0.25">
      <c r="A15" s="5" t="str">
        <f>IF(AND(COUNTBLANK(Инвестиционные_проекты!H20:Q20)+COUNTBLANK(Инвестиционные_проекты!S20:T20)+COUNTBLANK(Инвестиционные_проекты!Z20)+COUNTBLANK(Инвестиционные_проекты!B20:E20)&lt;&gt;17,COUNTBLANK(Инвестиционные_проекты!H20:Q20)+COUNTBLANK(Инвестиционные_проекты!S20:T20)+COUNTBLANK(Инвестиционные_проекты!Z20)+COUNTBLANK(Инвестиционные_проекты!B20:E20)&lt;&gt;0),"Ошибка!","")</f>
        <v/>
      </c>
      <c r="B15" s="4" t="str">
        <f>IF(A15="","",CONCATENATE(ROW(Инвестиционные_проекты!$A20),", ",))</f>
        <v/>
      </c>
      <c r="C15" t="str">
        <f t="shared" si="0"/>
        <v xml:space="preserve">8, </v>
      </c>
      <c r="D15" s="5" t="str">
        <f>IF(AND(COUNTBLANK(Инвестиционные_проекты!AB20)=0,COUNTBLANK(Инвестиционные_проекты!W20:Y20)&lt;&gt;0),"Ошибка!","")</f>
        <v/>
      </c>
      <c r="E15" s="4" t="str">
        <f>IF(D15="","",CONCATENATE(ROW(Инвестиционные_проекты!$A20),", ",))</f>
        <v/>
      </c>
      <c r="F15" t="str">
        <f t="shared" si="1"/>
        <v xml:space="preserve">8, </v>
      </c>
      <c r="G15" s="8" t="str">
        <f>IF(AND(Инвестиционные_проекты!J20="создание нового",Инвестиционные_проекты!S20=""),"Ошибка!","")</f>
        <v/>
      </c>
      <c r="H15" s="4" t="str">
        <f>IF(Техлист!G15="","",CONCATENATE(ROW(Инвестиционные_проекты!$A20),", ",))</f>
        <v/>
      </c>
      <c r="I15" t="str">
        <f t="shared" si="2"/>
        <v/>
      </c>
      <c r="J15" s="5" t="str">
        <f>IF(Инвестиционные_проекты!J20="модернизация",IF(COUNTBLANK(Инвестиционные_проекты!R20:S20)&lt;&gt;0,"Ошибка!",""),"")</f>
        <v/>
      </c>
      <c r="K15" s="9" t="str">
        <f>IF(Техлист!J15="","",CONCATENATE(ROW(Инвестиционные_проекты!$A20),", ",))</f>
        <v/>
      </c>
      <c r="L15" t="str">
        <f t="shared" si="3"/>
        <v/>
      </c>
      <c r="M15" s="5" t="str">
        <f>IF(Инвестиционные_проекты!S20&lt;Инвестиционные_проекты!R20,"Ошибка!","")</f>
        <v/>
      </c>
      <c r="N15" s="4" t="str">
        <f>IF(Техлист!M15="","",CONCATENATE(ROW(Инвестиционные_проекты!$A20),", ",))</f>
        <v/>
      </c>
      <c r="O15" t="str">
        <f t="shared" si="4"/>
        <v/>
      </c>
      <c r="P15" s="5" t="str">
        <f>IF(Инвестиционные_проекты!Z20&lt;&gt;SUM(Инвестиционные_проекты!AA20:AB20),"Ошибка!","")</f>
        <v/>
      </c>
      <c r="Q15" s="4" t="str">
        <f>IF(Техлист!P15="","",CONCATENATE(ROW(Инвестиционные_проекты!$A20),", ",))</f>
        <v/>
      </c>
      <c r="R15" t="str">
        <f t="shared" si="5"/>
        <v/>
      </c>
      <c r="S15" s="5" t="str">
        <f>IF(Инвестиционные_проекты!Y20&gt;Инвестиционные_проекты!AB20,"Ошибка!","")</f>
        <v/>
      </c>
      <c r="T15" s="4" t="str">
        <f>IF(Техлист!S15="","",CONCATENATE(ROW(Инвестиционные_проекты!$A20),", ",))</f>
        <v/>
      </c>
      <c r="U15" t="str">
        <f t="shared" si="6"/>
        <v/>
      </c>
      <c r="V15" s="5" t="str">
        <f>IF(Инвестиционные_проекты!O20&lt;Инвестиционные_проекты!N20,"Ошибка!","")</f>
        <v/>
      </c>
      <c r="W15" s="4" t="str">
        <f>IF(Техлист!V15="","",CONCATENATE(ROW(Инвестиционные_проекты!$A20),", ",))</f>
        <v/>
      </c>
      <c r="X15" t="str">
        <f t="shared" si="7"/>
        <v xml:space="preserve">8, </v>
      </c>
      <c r="Y15" s="5" t="str">
        <f>IF(Инвестиционные_проекты!N20&lt;Инвестиционные_проекты!M20,"Ошибка!","")</f>
        <v/>
      </c>
      <c r="Z15" s="4" t="str">
        <f>IF(Техлист!Y15="","",CONCATENATE(ROW(Инвестиционные_проекты!$A20),", ",))</f>
        <v/>
      </c>
      <c r="AA15" t="str">
        <f t="shared" si="8"/>
        <v/>
      </c>
      <c r="AB15" s="5" t="str">
        <f ca="1">IF(Инвестиционные_проекты!K20="реализация",IF(Инвестиционные_проекты!M20&gt;TODAY(),"Ошибка!",""),"")</f>
        <v/>
      </c>
      <c r="AC15" s="4" t="str">
        <f ca="1">IF(Техлист!AB15="","",CONCATENATE(ROW(Инвестиционные_проекты!$A20),", ",))</f>
        <v/>
      </c>
      <c r="AD15" t="str">
        <f t="shared" ca="1" si="9"/>
        <v/>
      </c>
      <c r="AE15" s="5" t="str">
        <f>IFERROR(IF(OR(Инвестиционные_проекты!K20="идея",Инвестиционные_проекты!K20="проектная стадия"),IF(Инвестиционные_проекты!M20&gt;DATEVALUE(ФЛК!CV14),"","Ошибка!"),""),"")</f>
        <v/>
      </c>
      <c r="AF15" s="4" t="str">
        <f>IF(Техлист!AE15="","",CONCATENATE(ROW(Инвестиционные_проекты!$A20),", ",))</f>
        <v/>
      </c>
      <c r="AG15" t="str">
        <f t="shared" si="10"/>
        <v/>
      </c>
    </row>
    <row r="16" spans="1:33" x14ac:dyDescent="0.25">
      <c r="A16" s="5" t="str">
        <f>IF(AND(COUNTBLANK(Инвестиционные_проекты!H21:Q21)+COUNTBLANK(Инвестиционные_проекты!S21:T21)+COUNTBLANK(Инвестиционные_проекты!Z21)+COUNTBLANK(Инвестиционные_проекты!B21:E21)&lt;&gt;17,COUNTBLANK(Инвестиционные_проекты!H21:Q21)+COUNTBLANK(Инвестиционные_проекты!S21:T21)+COUNTBLANK(Инвестиционные_проекты!Z21)+COUNTBLANK(Инвестиционные_проекты!B21:E21)&lt;&gt;0),"Ошибка!","")</f>
        <v/>
      </c>
      <c r="B16" s="4" t="str">
        <f>IF(A16="","",CONCATENATE(ROW(Инвестиционные_проекты!$A21),", ",))</f>
        <v/>
      </c>
      <c r="C16" t="str">
        <f t="shared" si="0"/>
        <v xml:space="preserve">8, </v>
      </c>
      <c r="D16" s="5" t="str">
        <f>IF(AND(COUNTBLANK(Инвестиционные_проекты!AB21)=0,COUNTBLANK(Инвестиционные_проекты!W21:Y21)&lt;&gt;0),"Ошибка!","")</f>
        <v/>
      </c>
      <c r="E16" s="4" t="str">
        <f>IF(D16="","",CONCATENATE(ROW(Инвестиционные_проекты!$A21),", ",))</f>
        <v/>
      </c>
      <c r="F16" t="str">
        <f t="shared" si="1"/>
        <v xml:space="preserve">8, </v>
      </c>
      <c r="G16" s="8" t="str">
        <f>IF(AND(Инвестиционные_проекты!J21="создание нового",Инвестиционные_проекты!S21=""),"Ошибка!","")</f>
        <v/>
      </c>
      <c r="H16" s="4" t="str">
        <f>IF(Техлист!G16="","",CONCATENATE(ROW(Инвестиционные_проекты!$A21),", ",))</f>
        <v/>
      </c>
      <c r="I16" t="str">
        <f t="shared" si="2"/>
        <v/>
      </c>
      <c r="J16" s="5" t="str">
        <f>IF(Инвестиционные_проекты!J21="модернизация",IF(COUNTBLANK(Инвестиционные_проекты!R21:S21)&lt;&gt;0,"Ошибка!",""),"")</f>
        <v/>
      </c>
      <c r="K16" s="9" t="str">
        <f>IF(Техлист!J16="","",CONCATENATE(ROW(Инвестиционные_проекты!$A21),", ",))</f>
        <v/>
      </c>
      <c r="L16" t="str">
        <f t="shared" si="3"/>
        <v/>
      </c>
      <c r="M16" s="5" t="str">
        <f>IF(Инвестиционные_проекты!S21&lt;Инвестиционные_проекты!R21,"Ошибка!","")</f>
        <v/>
      </c>
      <c r="N16" s="4" t="str">
        <f>IF(Техлист!M16="","",CONCATENATE(ROW(Инвестиционные_проекты!$A21),", ",))</f>
        <v/>
      </c>
      <c r="O16" t="str">
        <f t="shared" si="4"/>
        <v/>
      </c>
      <c r="P16" s="5" t="str">
        <f>IF(Инвестиционные_проекты!Z21&lt;&gt;SUM(Инвестиционные_проекты!AA21:AB21),"Ошибка!","")</f>
        <v/>
      </c>
      <c r="Q16" s="4" t="str">
        <f>IF(Техлист!P16="","",CONCATENATE(ROW(Инвестиционные_проекты!$A21),", ",))</f>
        <v/>
      </c>
      <c r="R16" t="str">
        <f t="shared" si="5"/>
        <v/>
      </c>
      <c r="S16" s="5" t="str">
        <f>IF(Инвестиционные_проекты!Y21&gt;Инвестиционные_проекты!AB21,"Ошибка!","")</f>
        <v/>
      </c>
      <c r="T16" s="4" t="str">
        <f>IF(Техлист!S16="","",CONCATENATE(ROW(Инвестиционные_проекты!$A21),", ",))</f>
        <v/>
      </c>
      <c r="U16" t="str">
        <f t="shared" si="6"/>
        <v/>
      </c>
      <c r="V16" s="5" t="str">
        <f>IF(Инвестиционные_проекты!O21&lt;Инвестиционные_проекты!N21,"Ошибка!","")</f>
        <v/>
      </c>
      <c r="W16" s="4" t="str">
        <f>IF(Техлист!V16="","",CONCATENATE(ROW(Инвестиционные_проекты!$A21),", ",))</f>
        <v/>
      </c>
      <c r="X16" t="str">
        <f t="shared" si="7"/>
        <v xml:space="preserve">8, </v>
      </c>
      <c r="Y16" s="5" t="str">
        <f>IF(Инвестиционные_проекты!N21&lt;Инвестиционные_проекты!M21,"Ошибка!","")</f>
        <v/>
      </c>
      <c r="Z16" s="4" t="str">
        <f>IF(Техлист!Y16="","",CONCATENATE(ROW(Инвестиционные_проекты!$A21),", ",))</f>
        <v/>
      </c>
      <c r="AA16" t="str">
        <f t="shared" si="8"/>
        <v/>
      </c>
      <c r="AB16" s="5" t="str">
        <f ca="1">IF(Инвестиционные_проекты!K21="реализация",IF(Инвестиционные_проекты!M21&gt;TODAY(),"Ошибка!",""),"")</f>
        <v/>
      </c>
      <c r="AC16" s="4" t="str">
        <f ca="1">IF(Техлист!AB16="","",CONCATENATE(ROW(Инвестиционные_проекты!$A21),", ",))</f>
        <v/>
      </c>
      <c r="AD16" t="str">
        <f t="shared" ca="1" si="9"/>
        <v/>
      </c>
      <c r="AE16" s="5" t="str">
        <f>IFERROR(IF(OR(Инвестиционные_проекты!K21="идея",Инвестиционные_проекты!K21="проектная стадия"),IF(Инвестиционные_проекты!M21&gt;DATEVALUE(ФЛК!CV15),"","Ошибка!"),""),"")</f>
        <v/>
      </c>
      <c r="AF16" s="4" t="str">
        <f>IF(Техлист!AE16="","",CONCATENATE(ROW(Инвестиционные_проекты!$A21),", ",))</f>
        <v/>
      </c>
      <c r="AG16" t="str">
        <f t="shared" si="10"/>
        <v/>
      </c>
    </row>
    <row r="17" spans="1:33" x14ac:dyDescent="0.25">
      <c r="A17" s="5" t="str">
        <f>IF(AND(COUNTBLANK(Инвестиционные_проекты!H22:Q22)+COUNTBLANK(Инвестиционные_проекты!S22:T22)+COUNTBLANK(Инвестиционные_проекты!Z22)+COUNTBLANK(Инвестиционные_проекты!B22:E22)&lt;&gt;17,COUNTBLANK(Инвестиционные_проекты!H22:Q22)+COUNTBLANK(Инвестиционные_проекты!S22:T22)+COUNTBLANK(Инвестиционные_проекты!Z22)+COUNTBLANK(Инвестиционные_проекты!B22:E22)&lt;&gt;0),"Ошибка!","")</f>
        <v/>
      </c>
      <c r="B17" s="4" t="str">
        <f>IF(A17="","",CONCATENATE(ROW(Инвестиционные_проекты!$A22),", ",))</f>
        <v/>
      </c>
      <c r="C17" t="str">
        <f t="shared" si="0"/>
        <v xml:space="preserve">8, </v>
      </c>
      <c r="D17" s="5" t="str">
        <f>IF(AND(COUNTBLANK(Инвестиционные_проекты!AB22)=0,COUNTBLANK(Инвестиционные_проекты!W22:Y22)&lt;&gt;0),"Ошибка!","")</f>
        <v/>
      </c>
      <c r="E17" s="4" t="str">
        <f>IF(D17="","",CONCATENATE(ROW(Инвестиционные_проекты!$A22),", ",))</f>
        <v/>
      </c>
      <c r="F17" t="str">
        <f t="shared" si="1"/>
        <v xml:space="preserve">8, </v>
      </c>
      <c r="G17" s="8" t="str">
        <f>IF(AND(Инвестиционные_проекты!J22="создание нового",Инвестиционные_проекты!S22=""),"Ошибка!","")</f>
        <v/>
      </c>
      <c r="H17" s="4" t="str">
        <f>IF(Техлист!G17="","",CONCATENATE(ROW(Инвестиционные_проекты!$A22),", ",))</f>
        <v/>
      </c>
      <c r="I17" t="str">
        <f t="shared" si="2"/>
        <v/>
      </c>
      <c r="J17" s="5" t="str">
        <f>IF(Инвестиционные_проекты!J22="модернизация",IF(COUNTBLANK(Инвестиционные_проекты!R22:S22)&lt;&gt;0,"Ошибка!",""),"")</f>
        <v/>
      </c>
      <c r="K17" s="9" t="str">
        <f>IF(Техлист!J17="","",CONCATENATE(ROW(Инвестиционные_проекты!$A22),", ",))</f>
        <v/>
      </c>
      <c r="L17" t="str">
        <f t="shared" si="3"/>
        <v/>
      </c>
      <c r="M17" s="5" t="str">
        <f>IF(Инвестиционные_проекты!S22&lt;Инвестиционные_проекты!R22,"Ошибка!","")</f>
        <v/>
      </c>
      <c r="N17" s="4" t="str">
        <f>IF(Техлист!M17="","",CONCATENATE(ROW(Инвестиционные_проекты!$A22),", ",))</f>
        <v/>
      </c>
      <c r="O17" t="str">
        <f t="shared" si="4"/>
        <v/>
      </c>
      <c r="P17" s="5" t="str">
        <f>IF(Инвестиционные_проекты!Z22&lt;&gt;SUM(Инвестиционные_проекты!AA22:AB22),"Ошибка!","")</f>
        <v/>
      </c>
      <c r="Q17" s="4" t="str">
        <f>IF(Техлист!P17="","",CONCATENATE(ROW(Инвестиционные_проекты!$A22),", ",))</f>
        <v/>
      </c>
      <c r="R17" t="str">
        <f t="shared" si="5"/>
        <v/>
      </c>
      <c r="S17" s="5" t="str">
        <f>IF(Инвестиционные_проекты!Y22&gt;Инвестиционные_проекты!AB22,"Ошибка!","")</f>
        <v/>
      </c>
      <c r="T17" s="4" t="str">
        <f>IF(Техлист!S17="","",CONCATENATE(ROW(Инвестиционные_проекты!$A22),", ",))</f>
        <v/>
      </c>
      <c r="U17" t="str">
        <f t="shared" si="6"/>
        <v/>
      </c>
      <c r="V17" s="5" t="str">
        <f>IF(Инвестиционные_проекты!O22&lt;Инвестиционные_проекты!N22,"Ошибка!","")</f>
        <v/>
      </c>
      <c r="W17" s="4" t="str">
        <f>IF(Техлист!V17="","",CONCATENATE(ROW(Инвестиционные_проекты!$A22),", ",))</f>
        <v/>
      </c>
      <c r="X17" t="str">
        <f t="shared" si="7"/>
        <v xml:space="preserve">8, </v>
      </c>
      <c r="Y17" s="5" t="str">
        <f>IF(Инвестиционные_проекты!N22&lt;Инвестиционные_проекты!M22,"Ошибка!","")</f>
        <v/>
      </c>
      <c r="Z17" s="4" t="str">
        <f>IF(Техлист!Y17="","",CONCATENATE(ROW(Инвестиционные_проекты!$A22),", ",))</f>
        <v/>
      </c>
      <c r="AA17" t="str">
        <f t="shared" si="8"/>
        <v/>
      </c>
      <c r="AB17" s="5" t="str">
        <f ca="1">IF(Инвестиционные_проекты!K22="реализация",IF(Инвестиционные_проекты!M22&gt;TODAY(),"Ошибка!",""),"")</f>
        <v/>
      </c>
      <c r="AC17" s="4" t="str">
        <f ca="1">IF(Техлист!AB17="","",CONCATENATE(ROW(Инвестиционные_проекты!$A22),", ",))</f>
        <v/>
      </c>
      <c r="AD17" t="str">
        <f t="shared" ca="1" si="9"/>
        <v/>
      </c>
      <c r="AE17" s="5" t="str">
        <f>IFERROR(IF(OR(Инвестиционные_проекты!K22="идея",Инвестиционные_проекты!K22="проектная стадия"),IF(Инвестиционные_проекты!M22&gt;DATEVALUE(ФЛК!CV16),"","Ошибка!"),""),"")</f>
        <v/>
      </c>
      <c r="AF17" s="4" t="str">
        <f>IF(Техлист!AE17="","",CONCATENATE(ROW(Инвестиционные_проекты!$A22),", ",))</f>
        <v/>
      </c>
      <c r="AG17" t="str">
        <f t="shared" si="10"/>
        <v/>
      </c>
    </row>
    <row r="18" spans="1:33" x14ac:dyDescent="0.25">
      <c r="A18" s="5" t="str">
        <f>IF(AND(COUNTBLANK(Инвестиционные_проекты!H23:Q23)+COUNTBLANK(Инвестиционные_проекты!S23:T23)+COUNTBLANK(Инвестиционные_проекты!Z23)+COUNTBLANK(Инвестиционные_проекты!B23:E23)&lt;&gt;17,COUNTBLANK(Инвестиционные_проекты!H23:Q23)+COUNTBLANK(Инвестиционные_проекты!S23:T23)+COUNTBLANK(Инвестиционные_проекты!Z23)+COUNTBLANK(Инвестиционные_проекты!B23:E23)&lt;&gt;0),"Ошибка!","")</f>
        <v/>
      </c>
      <c r="B18" s="4" t="str">
        <f>IF(A18="","",CONCATENATE(ROW(Инвестиционные_проекты!$A23),", ",))</f>
        <v/>
      </c>
      <c r="C18" t="str">
        <f t="shared" si="0"/>
        <v xml:space="preserve">8, </v>
      </c>
      <c r="D18" s="5" t="str">
        <f>IF(AND(COUNTBLANK(Инвестиционные_проекты!AB23)=0,COUNTBLANK(Инвестиционные_проекты!W23:Y23)&lt;&gt;0),"Ошибка!","")</f>
        <v/>
      </c>
      <c r="E18" s="4" t="str">
        <f>IF(D18="","",CONCATENATE(ROW(Инвестиционные_проекты!$A23),", ",))</f>
        <v/>
      </c>
      <c r="F18" t="str">
        <f t="shared" si="1"/>
        <v xml:space="preserve">8, </v>
      </c>
      <c r="G18" s="8" t="str">
        <f>IF(AND(Инвестиционные_проекты!J23="создание нового",Инвестиционные_проекты!S23=""),"Ошибка!","")</f>
        <v/>
      </c>
      <c r="H18" s="4" t="str">
        <f>IF(Техлист!G18="","",CONCATENATE(ROW(Инвестиционные_проекты!$A23),", ",))</f>
        <v/>
      </c>
      <c r="I18" t="str">
        <f t="shared" si="2"/>
        <v/>
      </c>
      <c r="J18" s="5" t="str">
        <f>IF(Инвестиционные_проекты!J23="модернизация",IF(COUNTBLANK(Инвестиционные_проекты!R23:S23)&lt;&gt;0,"Ошибка!",""),"")</f>
        <v/>
      </c>
      <c r="K18" s="9" t="str">
        <f>IF(Техлист!J18="","",CONCATENATE(ROW(Инвестиционные_проекты!$A23),", ",))</f>
        <v/>
      </c>
      <c r="L18" t="str">
        <f t="shared" si="3"/>
        <v/>
      </c>
      <c r="M18" s="5" t="str">
        <f>IF(Инвестиционные_проекты!S23&lt;Инвестиционные_проекты!R23,"Ошибка!","")</f>
        <v/>
      </c>
      <c r="N18" s="4" t="str">
        <f>IF(Техлист!M18="","",CONCATENATE(ROW(Инвестиционные_проекты!$A23),", ",))</f>
        <v/>
      </c>
      <c r="O18" t="str">
        <f t="shared" si="4"/>
        <v/>
      </c>
      <c r="P18" s="5" t="str">
        <f>IF(Инвестиционные_проекты!Z23&lt;&gt;SUM(Инвестиционные_проекты!AA23:AB23),"Ошибка!","")</f>
        <v/>
      </c>
      <c r="Q18" s="4" t="str">
        <f>IF(Техлист!P18="","",CONCATENATE(ROW(Инвестиционные_проекты!$A23),", ",))</f>
        <v/>
      </c>
      <c r="R18" t="str">
        <f t="shared" si="5"/>
        <v/>
      </c>
      <c r="S18" s="5" t="str">
        <f>IF(Инвестиционные_проекты!Y23&gt;Инвестиционные_проекты!AB23,"Ошибка!","")</f>
        <v/>
      </c>
      <c r="T18" s="4" t="str">
        <f>IF(Техлист!S18="","",CONCATENATE(ROW(Инвестиционные_проекты!$A23),", ",))</f>
        <v/>
      </c>
      <c r="U18" t="str">
        <f t="shared" si="6"/>
        <v/>
      </c>
      <c r="V18" s="5" t="str">
        <f>IF(Инвестиционные_проекты!O23&lt;Инвестиционные_проекты!N23,"Ошибка!","")</f>
        <v/>
      </c>
      <c r="W18" s="4" t="str">
        <f>IF(Техлист!V18="","",CONCATENATE(ROW(Инвестиционные_проекты!$A23),", ",))</f>
        <v/>
      </c>
      <c r="X18" t="str">
        <f t="shared" si="7"/>
        <v xml:space="preserve">8, </v>
      </c>
      <c r="Y18" s="5" t="str">
        <f>IF(Инвестиционные_проекты!N23&lt;Инвестиционные_проекты!M23,"Ошибка!","")</f>
        <v/>
      </c>
      <c r="Z18" s="4" t="str">
        <f>IF(Техлист!Y18="","",CONCATENATE(ROW(Инвестиционные_проекты!$A23),", ",))</f>
        <v/>
      </c>
      <c r="AA18" t="str">
        <f t="shared" si="8"/>
        <v/>
      </c>
      <c r="AB18" s="5" t="str">
        <f ca="1">IF(Инвестиционные_проекты!K23="реализация",IF(Инвестиционные_проекты!M23&gt;TODAY(),"Ошибка!",""),"")</f>
        <v/>
      </c>
      <c r="AC18" s="4" t="str">
        <f ca="1">IF(Техлист!AB18="","",CONCATENATE(ROW(Инвестиционные_проекты!$A23),", ",))</f>
        <v/>
      </c>
      <c r="AD18" t="str">
        <f t="shared" ca="1" si="9"/>
        <v/>
      </c>
      <c r="AE18" s="5" t="str">
        <f>IFERROR(IF(OR(Инвестиционные_проекты!K23="идея",Инвестиционные_проекты!K23="проектная стадия"),IF(Инвестиционные_проекты!M23&gt;DATEVALUE(ФЛК!CV17),"","Ошибка!"),""),"")</f>
        <v/>
      </c>
      <c r="AF18" s="4" t="str">
        <f>IF(Техлист!AE18="","",CONCATENATE(ROW(Инвестиционные_проекты!$A23),", ",))</f>
        <v/>
      </c>
      <c r="AG18" t="str">
        <f t="shared" si="10"/>
        <v/>
      </c>
    </row>
    <row r="19" spans="1:33" x14ac:dyDescent="0.25">
      <c r="A19" s="5" t="str">
        <f>IF(AND(COUNTBLANK(Инвестиционные_проекты!H24:Q24)+COUNTBLANK(Инвестиционные_проекты!S24:T24)+COUNTBLANK(Инвестиционные_проекты!Z24)+COUNTBLANK(Инвестиционные_проекты!B24:E24)&lt;&gt;17,COUNTBLANK(Инвестиционные_проекты!H24:Q24)+COUNTBLANK(Инвестиционные_проекты!S24:T24)+COUNTBLANK(Инвестиционные_проекты!Z24)+COUNTBLANK(Инвестиционные_проекты!B24:E24)&lt;&gt;0),"Ошибка!","")</f>
        <v/>
      </c>
      <c r="B19" s="4" t="str">
        <f>IF(A19="","",CONCATENATE(ROW(Инвестиционные_проекты!$A24),", ",))</f>
        <v/>
      </c>
      <c r="C19" t="str">
        <f t="shared" si="0"/>
        <v xml:space="preserve">8, </v>
      </c>
      <c r="D19" s="5" t="str">
        <f>IF(AND(COUNTBLANK(Инвестиционные_проекты!AB24)=0,COUNTBLANK(Инвестиционные_проекты!W24:Y24)&lt;&gt;0),"Ошибка!","")</f>
        <v/>
      </c>
      <c r="E19" s="4" t="str">
        <f>IF(D19="","",CONCATENATE(ROW(Инвестиционные_проекты!$A24),", ",))</f>
        <v/>
      </c>
      <c r="F19" t="str">
        <f t="shared" si="1"/>
        <v xml:space="preserve">8, </v>
      </c>
      <c r="G19" s="8" t="str">
        <f>IF(AND(Инвестиционные_проекты!J24="создание нового",Инвестиционные_проекты!S24=""),"Ошибка!","")</f>
        <v/>
      </c>
      <c r="H19" s="4" t="str">
        <f>IF(Техлист!G19="","",CONCATENATE(ROW(Инвестиционные_проекты!$A24),", ",))</f>
        <v/>
      </c>
      <c r="I19" t="str">
        <f t="shared" si="2"/>
        <v/>
      </c>
      <c r="J19" s="5" t="str">
        <f>IF(Инвестиционные_проекты!J24="модернизация",IF(COUNTBLANK(Инвестиционные_проекты!R24:S24)&lt;&gt;0,"Ошибка!",""),"")</f>
        <v/>
      </c>
      <c r="K19" s="9" t="str">
        <f>IF(Техлист!J19="","",CONCATENATE(ROW(Инвестиционные_проекты!$A24),", ",))</f>
        <v/>
      </c>
      <c r="L19" t="str">
        <f t="shared" si="3"/>
        <v/>
      </c>
      <c r="M19" s="5" t="str">
        <f>IF(Инвестиционные_проекты!S24&lt;Инвестиционные_проекты!R24,"Ошибка!","")</f>
        <v/>
      </c>
      <c r="N19" s="4" t="str">
        <f>IF(Техлист!M19="","",CONCATENATE(ROW(Инвестиционные_проекты!$A24),", ",))</f>
        <v/>
      </c>
      <c r="O19" t="str">
        <f t="shared" si="4"/>
        <v/>
      </c>
      <c r="P19" s="5" t="str">
        <f>IF(Инвестиционные_проекты!Z24&lt;&gt;SUM(Инвестиционные_проекты!AA24:AB24),"Ошибка!","")</f>
        <v/>
      </c>
      <c r="Q19" s="4" t="str">
        <f>IF(Техлист!P19="","",CONCATENATE(ROW(Инвестиционные_проекты!$A24),", ",))</f>
        <v/>
      </c>
      <c r="R19" t="str">
        <f t="shared" si="5"/>
        <v/>
      </c>
      <c r="S19" s="5" t="str">
        <f>IF(Инвестиционные_проекты!Y24&gt;Инвестиционные_проекты!AB24,"Ошибка!","")</f>
        <v/>
      </c>
      <c r="T19" s="4" t="str">
        <f>IF(Техлист!S19="","",CONCATENATE(ROW(Инвестиционные_проекты!$A24),", ",))</f>
        <v/>
      </c>
      <c r="U19" t="str">
        <f t="shared" si="6"/>
        <v/>
      </c>
      <c r="V19" s="5" t="str">
        <f>IF(Инвестиционные_проекты!O24&lt;Инвестиционные_проекты!N24,"Ошибка!","")</f>
        <v/>
      </c>
      <c r="W19" s="4" t="str">
        <f>IF(Техлист!V19="","",CONCATENATE(ROW(Инвестиционные_проекты!$A24),", ",))</f>
        <v/>
      </c>
      <c r="X19" t="str">
        <f t="shared" si="7"/>
        <v xml:space="preserve">8, </v>
      </c>
      <c r="Y19" s="5" t="str">
        <f>IF(Инвестиционные_проекты!N24&lt;Инвестиционные_проекты!M24,"Ошибка!","")</f>
        <v/>
      </c>
      <c r="Z19" s="4" t="str">
        <f>IF(Техлист!Y19="","",CONCATENATE(ROW(Инвестиционные_проекты!$A24),", ",))</f>
        <v/>
      </c>
      <c r="AA19" t="str">
        <f t="shared" si="8"/>
        <v/>
      </c>
      <c r="AB19" s="5" t="str">
        <f ca="1">IF(Инвестиционные_проекты!K24="реализация",IF(Инвестиционные_проекты!M24&gt;TODAY(),"Ошибка!",""),"")</f>
        <v/>
      </c>
      <c r="AC19" s="4" t="str">
        <f ca="1">IF(Техлист!AB19="","",CONCATENATE(ROW(Инвестиционные_проекты!$A24),", ",))</f>
        <v/>
      </c>
      <c r="AD19" t="str">
        <f t="shared" ca="1" si="9"/>
        <v/>
      </c>
      <c r="AE19" s="5" t="str">
        <f>IFERROR(IF(OR(Инвестиционные_проекты!K24="идея",Инвестиционные_проекты!K24="проектная стадия"),IF(Инвестиционные_проекты!M24&gt;DATEVALUE(ФЛК!CV18),"","Ошибка!"),""),"")</f>
        <v/>
      </c>
      <c r="AF19" s="4" t="str">
        <f>IF(Техлист!AE19="","",CONCATENATE(ROW(Инвестиционные_проекты!$A24),", ",))</f>
        <v/>
      </c>
      <c r="AG19" t="str">
        <f t="shared" si="10"/>
        <v/>
      </c>
    </row>
    <row r="20" spans="1:33" x14ac:dyDescent="0.25">
      <c r="A20" s="5" t="str">
        <f>IF(AND(COUNTBLANK(Инвестиционные_проекты!H25:Q25)+COUNTBLANK(Инвестиционные_проекты!S25:T25)+COUNTBLANK(Инвестиционные_проекты!Z25)+COUNTBLANK(Инвестиционные_проекты!B25:E25)&lt;&gt;17,COUNTBLANK(Инвестиционные_проекты!H25:Q25)+COUNTBLANK(Инвестиционные_проекты!S25:T25)+COUNTBLANK(Инвестиционные_проекты!Z25)+COUNTBLANK(Инвестиционные_проекты!B25:E25)&lt;&gt;0),"Ошибка!","")</f>
        <v/>
      </c>
      <c r="B20" s="4" t="str">
        <f>IF(A20="","",CONCATENATE(ROW(Инвестиционные_проекты!$A25),", ",))</f>
        <v/>
      </c>
      <c r="C20" t="str">
        <f t="shared" si="0"/>
        <v xml:space="preserve">8, </v>
      </c>
      <c r="D20" s="5" t="str">
        <f>IF(AND(COUNTBLANK(Инвестиционные_проекты!AB25)=0,COUNTBLANK(Инвестиционные_проекты!W25:Y25)&lt;&gt;0),"Ошибка!","")</f>
        <v/>
      </c>
      <c r="E20" s="4" t="str">
        <f>IF(D20="","",CONCATENATE(ROW(Инвестиционные_проекты!$A25),", ",))</f>
        <v/>
      </c>
      <c r="F20" t="str">
        <f t="shared" si="1"/>
        <v xml:space="preserve">8, </v>
      </c>
      <c r="G20" s="8" t="str">
        <f>IF(AND(Инвестиционные_проекты!J25="создание нового",Инвестиционные_проекты!S25=""),"Ошибка!","")</f>
        <v/>
      </c>
      <c r="H20" s="4" t="str">
        <f>IF(Техлист!G20="","",CONCATENATE(ROW(Инвестиционные_проекты!$A25),", ",))</f>
        <v/>
      </c>
      <c r="I20" t="str">
        <f t="shared" si="2"/>
        <v/>
      </c>
      <c r="J20" s="5" t="str">
        <f>IF(Инвестиционные_проекты!J25="модернизация",IF(COUNTBLANK(Инвестиционные_проекты!R25:S25)&lt;&gt;0,"Ошибка!",""),"")</f>
        <v/>
      </c>
      <c r="K20" s="9" t="str">
        <f>IF(Техлист!J20="","",CONCATENATE(ROW(Инвестиционные_проекты!$A25),", ",))</f>
        <v/>
      </c>
      <c r="L20" t="str">
        <f t="shared" si="3"/>
        <v/>
      </c>
      <c r="M20" s="5" t="str">
        <f>IF(Инвестиционные_проекты!S25&lt;Инвестиционные_проекты!R25,"Ошибка!","")</f>
        <v/>
      </c>
      <c r="N20" s="4" t="str">
        <f>IF(Техлист!M20="","",CONCATENATE(ROW(Инвестиционные_проекты!$A25),", ",))</f>
        <v/>
      </c>
      <c r="O20" t="str">
        <f t="shared" si="4"/>
        <v/>
      </c>
      <c r="P20" s="5" t="str">
        <f>IF(Инвестиционные_проекты!Z25&lt;&gt;SUM(Инвестиционные_проекты!AA25:AB25),"Ошибка!","")</f>
        <v/>
      </c>
      <c r="Q20" s="4" t="str">
        <f>IF(Техлист!P20="","",CONCATENATE(ROW(Инвестиционные_проекты!$A25),", ",))</f>
        <v/>
      </c>
      <c r="R20" t="str">
        <f t="shared" si="5"/>
        <v/>
      </c>
      <c r="S20" s="5" t="str">
        <f>IF(Инвестиционные_проекты!Y25&gt;Инвестиционные_проекты!AB25,"Ошибка!","")</f>
        <v/>
      </c>
      <c r="T20" s="4" t="str">
        <f>IF(Техлист!S20="","",CONCATENATE(ROW(Инвестиционные_проекты!$A25),", ",))</f>
        <v/>
      </c>
      <c r="U20" t="str">
        <f t="shared" si="6"/>
        <v/>
      </c>
      <c r="V20" s="5" t="str">
        <f>IF(Инвестиционные_проекты!O25&lt;Инвестиционные_проекты!N25,"Ошибка!","")</f>
        <v/>
      </c>
      <c r="W20" s="4" t="str">
        <f>IF(Техлист!V20="","",CONCATENATE(ROW(Инвестиционные_проекты!$A25),", ",))</f>
        <v/>
      </c>
      <c r="X20" t="str">
        <f t="shared" si="7"/>
        <v xml:space="preserve">8, </v>
      </c>
      <c r="Y20" s="5" t="str">
        <f>IF(Инвестиционные_проекты!N25&lt;Инвестиционные_проекты!M25,"Ошибка!","")</f>
        <v/>
      </c>
      <c r="Z20" s="4" t="str">
        <f>IF(Техлист!Y20="","",CONCATENATE(ROW(Инвестиционные_проекты!$A25),", ",))</f>
        <v/>
      </c>
      <c r="AA20" t="str">
        <f t="shared" si="8"/>
        <v/>
      </c>
      <c r="AB20" s="5" t="str">
        <f ca="1">IF(Инвестиционные_проекты!K25="реализация",IF(Инвестиционные_проекты!M25&gt;TODAY(),"Ошибка!",""),"")</f>
        <v/>
      </c>
      <c r="AC20" s="4" t="str">
        <f ca="1">IF(Техлист!AB20="","",CONCATENATE(ROW(Инвестиционные_проекты!$A25),", ",))</f>
        <v/>
      </c>
      <c r="AD20" t="str">
        <f t="shared" ca="1" si="9"/>
        <v/>
      </c>
      <c r="AE20" s="5" t="str">
        <f>IFERROR(IF(OR(Инвестиционные_проекты!K25="идея",Инвестиционные_проекты!K25="проектная стадия"),IF(Инвестиционные_проекты!M25&gt;DATEVALUE(ФЛК!CV19),"","Ошибка!"),""),"")</f>
        <v/>
      </c>
      <c r="AF20" s="4" t="str">
        <f>IF(Техлист!AE20="","",CONCATENATE(ROW(Инвестиционные_проекты!$A25),", ",))</f>
        <v/>
      </c>
      <c r="AG20" t="str">
        <f t="shared" si="10"/>
        <v/>
      </c>
    </row>
    <row r="21" spans="1:33" x14ac:dyDescent="0.25">
      <c r="A21" s="5" t="str">
        <f>IF(AND(COUNTBLANK(Инвестиционные_проекты!H26:Q26)+COUNTBLANK(Инвестиционные_проекты!S26:T26)+COUNTBLANK(Инвестиционные_проекты!Z26)+COUNTBLANK(Инвестиционные_проекты!B26:E26)&lt;&gt;17,COUNTBLANK(Инвестиционные_проекты!H26:Q26)+COUNTBLANK(Инвестиционные_проекты!S26:T26)+COUNTBLANK(Инвестиционные_проекты!Z26)+COUNTBLANK(Инвестиционные_проекты!B26:E26)&lt;&gt;0),"Ошибка!","")</f>
        <v/>
      </c>
      <c r="B21" s="4" t="str">
        <f>IF(A21="","",CONCATENATE(ROW(Инвестиционные_проекты!$A26),", ",))</f>
        <v/>
      </c>
      <c r="C21" t="str">
        <f t="shared" si="0"/>
        <v xml:space="preserve">8, </v>
      </c>
      <c r="D21" s="5" t="str">
        <f>IF(AND(COUNTBLANK(Инвестиционные_проекты!AB26)=0,COUNTBLANK(Инвестиционные_проекты!W26:Y26)&lt;&gt;0),"Ошибка!","")</f>
        <v/>
      </c>
      <c r="E21" s="4" t="str">
        <f>IF(D21="","",CONCATENATE(ROW(Инвестиционные_проекты!$A26),", ",))</f>
        <v/>
      </c>
      <c r="F21" t="str">
        <f t="shared" si="1"/>
        <v xml:space="preserve">8, </v>
      </c>
      <c r="G21" s="8" t="str">
        <f>IF(AND(Инвестиционные_проекты!J26="создание нового",Инвестиционные_проекты!S26=""),"Ошибка!","")</f>
        <v/>
      </c>
      <c r="H21" s="4" t="str">
        <f>IF(Техлист!G21="","",CONCATENATE(ROW(Инвестиционные_проекты!$A26),", ",))</f>
        <v/>
      </c>
      <c r="I21" t="str">
        <f t="shared" si="2"/>
        <v/>
      </c>
      <c r="J21" s="5" t="str">
        <f>IF(Инвестиционные_проекты!J26="модернизация",IF(COUNTBLANK(Инвестиционные_проекты!R26:S26)&lt;&gt;0,"Ошибка!",""),"")</f>
        <v/>
      </c>
      <c r="K21" s="9" t="str">
        <f>IF(Техлист!J21="","",CONCATENATE(ROW(Инвестиционные_проекты!$A26),", ",))</f>
        <v/>
      </c>
      <c r="L21" t="str">
        <f t="shared" si="3"/>
        <v/>
      </c>
      <c r="M21" s="5" t="str">
        <f>IF(Инвестиционные_проекты!S26&lt;Инвестиционные_проекты!R26,"Ошибка!","")</f>
        <v/>
      </c>
      <c r="N21" s="4" t="str">
        <f>IF(Техлист!M21="","",CONCATENATE(ROW(Инвестиционные_проекты!$A26),", ",))</f>
        <v/>
      </c>
      <c r="O21" t="str">
        <f t="shared" si="4"/>
        <v/>
      </c>
      <c r="P21" s="5" t="str">
        <f>IF(Инвестиционные_проекты!Z26&lt;&gt;SUM(Инвестиционные_проекты!AA26:AB26),"Ошибка!","")</f>
        <v/>
      </c>
      <c r="Q21" s="4" t="str">
        <f>IF(Техлист!P21="","",CONCATENATE(ROW(Инвестиционные_проекты!$A26),", ",))</f>
        <v/>
      </c>
      <c r="R21" t="str">
        <f t="shared" si="5"/>
        <v/>
      </c>
      <c r="S21" s="5" t="str">
        <f>IF(Инвестиционные_проекты!Y26&gt;Инвестиционные_проекты!AB26,"Ошибка!","")</f>
        <v/>
      </c>
      <c r="T21" s="4" t="str">
        <f>IF(Техлист!S21="","",CONCATENATE(ROW(Инвестиционные_проекты!$A26),", ",))</f>
        <v/>
      </c>
      <c r="U21" t="str">
        <f t="shared" si="6"/>
        <v/>
      </c>
      <c r="V21" s="5" t="str">
        <f>IF(Инвестиционные_проекты!O26&lt;Инвестиционные_проекты!N26,"Ошибка!","")</f>
        <v/>
      </c>
      <c r="W21" s="4" t="str">
        <f>IF(Техлист!V21="","",CONCATENATE(ROW(Инвестиционные_проекты!$A26),", ",))</f>
        <v/>
      </c>
      <c r="X21" t="str">
        <f t="shared" si="7"/>
        <v xml:space="preserve">8, </v>
      </c>
      <c r="Y21" s="5" t="str">
        <f>IF(Инвестиционные_проекты!N26&lt;Инвестиционные_проекты!M26,"Ошибка!","")</f>
        <v/>
      </c>
      <c r="Z21" s="4" t="str">
        <f>IF(Техлист!Y21="","",CONCATENATE(ROW(Инвестиционные_проекты!$A26),", ",))</f>
        <v/>
      </c>
      <c r="AA21" t="str">
        <f t="shared" si="8"/>
        <v/>
      </c>
      <c r="AB21" s="5" t="str">
        <f ca="1">IF(Инвестиционные_проекты!K26="реализация",IF(Инвестиционные_проекты!M26&gt;TODAY(),"Ошибка!",""),"")</f>
        <v/>
      </c>
      <c r="AC21" s="4" t="str">
        <f ca="1">IF(Техлист!AB21="","",CONCATENATE(ROW(Инвестиционные_проекты!$A26),", ",))</f>
        <v/>
      </c>
      <c r="AD21" t="str">
        <f t="shared" ca="1" si="9"/>
        <v/>
      </c>
      <c r="AE21" s="5" t="str">
        <f>IFERROR(IF(OR(Инвестиционные_проекты!K26="идея",Инвестиционные_проекты!K26="проектная стадия"),IF(Инвестиционные_проекты!M26&gt;DATEVALUE(ФЛК!CV20),"","Ошибка!"),""),"")</f>
        <v/>
      </c>
      <c r="AF21" s="4" t="str">
        <f>IF(Техлист!AE21="","",CONCATENATE(ROW(Инвестиционные_проекты!$A26),", ",))</f>
        <v/>
      </c>
      <c r="AG21" t="str">
        <f t="shared" si="10"/>
        <v/>
      </c>
    </row>
    <row r="22" spans="1:33" x14ac:dyDescent="0.25">
      <c r="A22" s="5" t="str">
        <f>IF(AND(COUNTBLANK(Инвестиционные_проекты!H27:Q27)+COUNTBLANK(Инвестиционные_проекты!S27:T27)+COUNTBLANK(Инвестиционные_проекты!Z27)+COUNTBLANK(Инвестиционные_проекты!B27:E27)&lt;&gt;17,COUNTBLANK(Инвестиционные_проекты!H27:Q27)+COUNTBLANK(Инвестиционные_проекты!S27:T27)+COUNTBLANK(Инвестиционные_проекты!Z27)+COUNTBLANK(Инвестиционные_проекты!B27:E27)&lt;&gt;0),"Ошибка!","")</f>
        <v/>
      </c>
      <c r="B22" s="4" t="str">
        <f>IF(A22="","",CONCATENATE(ROW(Инвестиционные_проекты!$A27),", ",))</f>
        <v/>
      </c>
      <c r="C22" t="str">
        <f t="shared" si="0"/>
        <v xml:space="preserve">8, </v>
      </c>
      <c r="D22" s="5" t="str">
        <f>IF(AND(COUNTBLANK(Инвестиционные_проекты!AB27)=0,COUNTBLANK(Инвестиционные_проекты!W27:Y27)&lt;&gt;0),"Ошибка!","")</f>
        <v/>
      </c>
      <c r="E22" s="4" t="str">
        <f>IF(D22="","",CONCATENATE(ROW(Инвестиционные_проекты!$A27),", ",))</f>
        <v/>
      </c>
      <c r="F22" t="str">
        <f t="shared" si="1"/>
        <v xml:space="preserve">8, </v>
      </c>
      <c r="G22" s="8" t="str">
        <f>IF(AND(Инвестиционные_проекты!J27="создание нового",Инвестиционные_проекты!S27=""),"Ошибка!","")</f>
        <v/>
      </c>
      <c r="H22" s="4" t="str">
        <f>IF(Техлист!G22="","",CONCATENATE(ROW(Инвестиционные_проекты!$A27),", ",))</f>
        <v/>
      </c>
      <c r="I22" t="str">
        <f t="shared" si="2"/>
        <v/>
      </c>
      <c r="J22" s="5" t="str">
        <f>IF(Инвестиционные_проекты!J27="модернизация",IF(COUNTBLANK(Инвестиционные_проекты!R27:S27)&lt;&gt;0,"Ошибка!",""),"")</f>
        <v/>
      </c>
      <c r="K22" s="9" t="str">
        <f>IF(Техлист!J22="","",CONCATENATE(ROW(Инвестиционные_проекты!$A27),", ",))</f>
        <v/>
      </c>
      <c r="L22" t="str">
        <f t="shared" si="3"/>
        <v/>
      </c>
      <c r="M22" s="5" t="str">
        <f>IF(Инвестиционные_проекты!S27&lt;Инвестиционные_проекты!R27,"Ошибка!","")</f>
        <v/>
      </c>
      <c r="N22" s="4" t="str">
        <f>IF(Техлист!M22="","",CONCATENATE(ROW(Инвестиционные_проекты!$A27),", ",))</f>
        <v/>
      </c>
      <c r="O22" t="str">
        <f t="shared" si="4"/>
        <v/>
      </c>
      <c r="P22" s="5" t="str">
        <f>IF(Инвестиционные_проекты!Z27&lt;&gt;SUM(Инвестиционные_проекты!AA27:AB27),"Ошибка!","")</f>
        <v/>
      </c>
      <c r="Q22" s="4" t="str">
        <f>IF(Техлист!P22="","",CONCATENATE(ROW(Инвестиционные_проекты!$A27),", ",))</f>
        <v/>
      </c>
      <c r="R22" t="str">
        <f t="shared" si="5"/>
        <v/>
      </c>
      <c r="S22" s="5" t="str">
        <f>IF(Инвестиционные_проекты!Y27&gt;Инвестиционные_проекты!AB27,"Ошибка!","")</f>
        <v/>
      </c>
      <c r="T22" s="4" t="str">
        <f>IF(Техлист!S22="","",CONCATENATE(ROW(Инвестиционные_проекты!$A27),", ",))</f>
        <v/>
      </c>
      <c r="U22" t="str">
        <f t="shared" si="6"/>
        <v/>
      </c>
      <c r="V22" s="5" t="str">
        <f>IF(Инвестиционные_проекты!O27&lt;Инвестиционные_проекты!N27,"Ошибка!","")</f>
        <v/>
      </c>
      <c r="W22" s="4" t="str">
        <f>IF(Техлист!V22="","",CONCATENATE(ROW(Инвестиционные_проекты!$A27),", ",))</f>
        <v/>
      </c>
      <c r="X22" t="str">
        <f t="shared" si="7"/>
        <v xml:space="preserve">8, </v>
      </c>
      <c r="Y22" s="5" t="str">
        <f>IF(Инвестиционные_проекты!N27&lt;Инвестиционные_проекты!M27,"Ошибка!","")</f>
        <v/>
      </c>
      <c r="Z22" s="4" t="str">
        <f>IF(Техлист!Y22="","",CONCATENATE(ROW(Инвестиционные_проекты!$A27),", ",))</f>
        <v/>
      </c>
      <c r="AA22" t="str">
        <f t="shared" si="8"/>
        <v/>
      </c>
      <c r="AB22" s="5" t="str">
        <f ca="1">IF(Инвестиционные_проекты!K27="реализация",IF(Инвестиционные_проекты!M27&gt;TODAY(),"Ошибка!",""),"")</f>
        <v/>
      </c>
      <c r="AC22" s="4" t="str">
        <f ca="1">IF(Техлист!AB22="","",CONCATENATE(ROW(Инвестиционные_проекты!$A27),", ",))</f>
        <v/>
      </c>
      <c r="AD22" t="str">
        <f t="shared" ca="1" si="9"/>
        <v/>
      </c>
      <c r="AE22" s="5" t="str">
        <f>IFERROR(IF(OR(Инвестиционные_проекты!K27="идея",Инвестиционные_проекты!K27="проектная стадия"),IF(Инвестиционные_проекты!M27&gt;DATEVALUE(ФЛК!CV21),"","Ошибка!"),""),"")</f>
        <v/>
      </c>
      <c r="AF22" s="4" t="str">
        <f>IF(Техлист!AE22="","",CONCATENATE(ROW(Инвестиционные_проекты!$A27),", ",))</f>
        <v/>
      </c>
      <c r="AG22" t="str">
        <f t="shared" si="10"/>
        <v/>
      </c>
    </row>
    <row r="23" spans="1:33" x14ac:dyDescent="0.25">
      <c r="A23" s="5" t="str">
        <f>IF(AND(COUNTBLANK(Инвестиционные_проекты!H28:Q28)+COUNTBLANK(Инвестиционные_проекты!S28:T28)+COUNTBLANK(Инвестиционные_проекты!Z28)+COUNTBLANK(Инвестиционные_проекты!B28:E28)&lt;&gt;17,COUNTBLANK(Инвестиционные_проекты!H28:Q28)+COUNTBLANK(Инвестиционные_проекты!S28:T28)+COUNTBLANK(Инвестиционные_проекты!Z28)+COUNTBLANK(Инвестиционные_проекты!B28:E28)&lt;&gt;0),"Ошибка!","")</f>
        <v/>
      </c>
      <c r="B23" s="4" t="str">
        <f>IF(A23="","",CONCATENATE(ROW(Инвестиционные_проекты!$A28),", ",))</f>
        <v/>
      </c>
      <c r="C23" t="str">
        <f t="shared" si="0"/>
        <v xml:space="preserve">8, </v>
      </c>
      <c r="D23" s="5" t="str">
        <f>IF(AND(COUNTBLANK(Инвестиционные_проекты!AB28)=0,COUNTBLANK(Инвестиционные_проекты!W28:Y28)&lt;&gt;0),"Ошибка!","")</f>
        <v/>
      </c>
      <c r="E23" s="4" t="str">
        <f>IF(D23="","",CONCATENATE(ROW(Инвестиционные_проекты!$A28),", ",))</f>
        <v/>
      </c>
      <c r="F23" t="str">
        <f t="shared" si="1"/>
        <v xml:space="preserve">8, </v>
      </c>
      <c r="G23" s="8" t="str">
        <f>IF(AND(Инвестиционные_проекты!J28="создание нового",Инвестиционные_проекты!S28=""),"Ошибка!","")</f>
        <v/>
      </c>
      <c r="H23" s="4" t="str">
        <f>IF(Техлист!G23="","",CONCATENATE(ROW(Инвестиционные_проекты!$A28),", ",))</f>
        <v/>
      </c>
      <c r="I23" t="str">
        <f t="shared" si="2"/>
        <v/>
      </c>
      <c r="J23" s="5" t="str">
        <f>IF(Инвестиционные_проекты!J28="модернизация",IF(COUNTBLANK(Инвестиционные_проекты!R28:S28)&lt;&gt;0,"Ошибка!",""),"")</f>
        <v/>
      </c>
      <c r="K23" s="9" t="str">
        <f>IF(Техлист!J23="","",CONCATENATE(ROW(Инвестиционные_проекты!$A28),", ",))</f>
        <v/>
      </c>
      <c r="L23" t="str">
        <f t="shared" si="3"/>
        <v/>
      </c>
      <c r="M23" s="5" t="str">
        <f>IF(Инвестиционные_проекты!S28&lt;Инвестиционные_проекты!R28,"Ошибка!","")</f>
        <v/>
      </c>
      <c r="N23" s="4" t="str">
        <f>IF(Техлист!M23="","",CONCATENATE(ROW(Инвестиционные_проекты!$A28),", ",))</f>
        <v/>
      </c>
      <c r="O23" t="str">
        <f t="shared" si="4"/>
        <v/>
      </c>
      <c r="P23" s="5" t="str">
        <f>IF(Инвестиционные_проекты!Z28&lt;&gt;SUM(Инвестиционные_проекты!AA28:AB28),"Ошибка!","")</f>
        <v/>
      </c>
      <c r="Q23" s="4" t="str">
        <f>IF(Техлист!P23="","",CONCATENATE(ROW(Инвестиционные_проекты!$A28),", ",))</f>
        <v/>
      </c>
      <c r="R23" t="str">
        <f t="shared" si="5"/>
        <v/>
      </c>
      <c r="S23" s="5" t="str">
        <f>IF(Инвестиционные_проекты!Y28&gt;Инвестиционные_проекты!AB28,"Ошибка!","")</f>
        <v/>
      </c>
      <c r="T23" s="4" t="str">
        <f>IF(Техлист!S23="","",CONCATENATE(ROW(Инвестиционные_проекты!$A28),", ",))</f>
        <v/>
      </c>
      <c r="U23" t="str">
        <f t="shared" si="6"/>
        <v/>
      </c>
      <c r="V23" s="5" t="str">
        <f>IF(Инвестиционные_проекты!O28&lt;Инвестиционные_проекты!N28,"Ошибка!","")</f>
        <v/>
      </c>
      <c r="W23" s="4" t="str">
        <f>IF(Техлист!V23="","",CONCATENATE(ROW(Инвестиционные_проекты!$A28),", ",))</f>
        <v/>
      </c>
      <c r="X23" t="str">
        <f t="shared" si="7"/>
        <v xml:space="preserve">8, </v>
      </c>
      <c r="Y23" s="5" t="str">
        <f>IF(Инвестиционные_проекты!N28&lt;Инвестиционные_проекты!M28,"Ошибка!","")</f>
        <v/>
      </c>
      <c r="Z23" s="4" t="str">
        <f>IF(Техлист!Y23="","",CONCATENATE(ROW(Инвестиционные_проекты!$A28),", ",))</f>
        <v/>
      </c>
      <c r="AA23" t="str">
        <f t="shared" si="8"/>
        <v/>
      </c>
      <c r="AB23" s="5" t="str">
        <f ca="1">IF(Инвестиционные_проекты!K28="реализация",IF(Инвестиционные_проекты!M28&gt;TODAY(),"Ошибка!",""),"")</f>
        <v/>
      </c>
      <c r="AC23" s="4" t="str">
        <f ca="1">IF(Техлист!AB23="","",CONCATENATE(ROW(Инвестиционные_проекты!$A28),", ",))</f>
        <v/>
      </c>
      <c r="AD23" t="str">
        <f t="shared" ca="1" si="9"/>
        <v/>
      </c>
      <c r="AE23" s="5" t="str">
        <f>IFERROR(IF(OR(Инвестиционные_проекты!K28="идея",Инвестиционные_проекты!K28="проектная стадия"),IF(Инвестиционные_проекты!M28&gt;DATEVALUE(ФЛК!CV22),"","Ошибка!"),""),"")</f>
        <v/>
      </c>
      <c r="AF23" s="4" t="str">
        <f>IF(Техлист!AE23="","",CONCATENATE(ROW(Инвестиционные_проекты!$A28),", ",))</f>
        <v/>
      </c>
      <c r="AG23" t="str">
        <f t="shared" si="10"/>
        <v/>
      </c>
    </row>
    <row r="24" spans="1:33" x14ac:dyDescent="0.25">
      <c r="A24" s="5" t="str">
        <f>IF(AND(COUNTBLANK(Инвестиционные_проекты!H29:Q29)+COUNTBLANK(Инвестиционные_проекты!S29:T29)+COUNTBLANK(Инвестиционные_проекты!Z29)+COUNTBLANK(Инвестиционные_проекты!B29:E29)&lt;&gt;17,COUNTBLANK(Инвестиционные_проекты!H29:Q29)+COUNTBLANK(Инвестиционные_проекты!S29:T29)+COUNTBLANK(Инвестиционные_проекты!Z29)+COUNTBLANK(Инвестиционные_проекты!B29:E29)&lt;&gt;0),"Ошибка!","")</f>
        <v/>
      </c>
      <c r="B24" s="4" t="str">
        <f>IF(A24="","",CONCATENATE(ROW(Инвестиционные_проекты!$A29),", ",))</f>
        <v/>
      </c>
      <c r="C24" t="str">
        <f t="shared" si="0"/>
        <v xml:space="preserve">8, </v>
      </c>
      <c r="D24" s="5" t="str">
        <f>IF(AND(COUNTBLANK(Инвестиционные_проекты!AB29)=0,COUNTBLANK(Инвестиционные_проекты!W29:Y29)&lt;&gt;0),"Ошибка!","")</f>
        <v/>
      </c>
      <c r="E24" s="4" t="str">
        <f>IF(D24="","",CONCATENATE(ROW(Инвестиционные_проекты!$A29),", ",))</f>
        <v/>
      </c>
      <c r="F24" t="str">
        <f t="shared" si="1"/>
        <v xml:space="preserve">8, </v>
      </c>
      <c r="G24" s="8" t="str">
        <f>IF(AND(Инвестиционные_проекты!J29="создание нового",Инвестиционные_проекты!S29=""),"Ошибка!","")</f>
        <v/>
      </c>
      <c r="H24" s="4" t="str">
        <f>IF(Техлист!G24="","",CONCATENATE(ROW(Инвестиционные_проекты!$A29),", ",))</f>
        <v/>
      </c>
      <c r="I24" t="str">
        <f t="shared" si="2"/>
        <v/>
      </c>
      <c r="J24" s="5" t="str">
        <f>IF(Инвестиционные_проекты!J29="модернизация",IF(COUNTBLANK(Инвестиционные_проекты!R29:S29)&lt;&gt;0,"Ошибка!",""),"")</f>
        <v/>
      </c>
      <c r="K24" s="9" t="str">
        <f>IF(Техлист!J24="","",CONCATENATE(ROW(Инвестиционные_проекты!$A29),", ",))</f>
        <v/>
      </c>
      <c r="L24" t="str">
        <f t="shared" si="3"/>
        <v/>
      </c>
      <c r="M24" s="5" t="str">
        <f>IF(Инвестиционные_проекты!S29&lt;Инвестиционные_проекты!R29,"Ошибка!","")</f>
        <v/>
      </c>
      <c r="N24" s="4" t="str">
        <f>IF(Техлист!M24="","",CONCATENATE(ROW(Инвестиционные_проекты!$A29),", ",))</f>
        <v/>
      </c>
      <c r="O24" t="str">
        <f t="shared" si="4"/>
        <v/>
      </c>
      <c r="P24" s="5" t="str">
        <f>IF(Инвестиционные_проекты!Z29&lt;&gt;SUM(Инвестиционные_проекты!AA29:AB29),"Ошибка!","")</f>
        <v/>
      </c>
      <c r="Q24" s="4" t="str">
        <f>IF(Техлист!P24="","",CONCATENATE(ROW(Инвестиционные_проекты!$A29),", ",))</f>
        <v/>
      </c>
      <c r="R24" t="str">
        <f t="shared" si="5"/>
        <v/>
      </c>
      <c r="S24" s="5" t="str">
        <f>IF(Инвестиционные_проекты!Y29&gt;Инвестиционные_проекты!AB29,"Ошибка!","")</f>
        <v/>
      </c>
      <c r="T24" s="4" t="str">
        <f>IF(Техлист!S24="","",CONCATENATE(ROW(Инвестиционные_проекты!$A29),", ",))</f>
        <v/>
      </c>
      <c r="U24" t="str">
        <f t="shared" si="6"/>
        <v/>
      </c>
      <c r="V24" s="5" t="str">
        <f>IF(Инвестиционные_проекты!O29&lt;Инвестиционные_проекты!N29,"Ошибка!","")</f>
        <v/>
      </c>
      <c r="W24" s="4" t="str">
        <f>IF(Техлист!V24="","",CONCATENATE(ROW(Инвестиционные_проекты!$A29),", ",))</f>
        <v/>
      </c>
      <c r="X24" t="str">
        <f t="shared" si="7"/>
        <v xml:space="preserve">8, </v>
      </c>
      <c r="Y24" s="5" t="str">
        <f>IF(Инвестиционные_проекты!N29&lt;Инвестиционные_проекты!M29,"Ошибка!","")</f>
        <v/>
      </c>
      <c r="Z24" s="4" t="str">
        <f>IF(Техлист!Y24="","",CONCATENATE(ROW(Инвестиционные_проекты!$A29),", ",))</f>
        <v/>
      </c>
      <c r="AA24" t="str">
        <f t="shared" si="8"/>
        <v/>
      </c>
      <c r="AB24" s="5" t="str">
        <f ca="1">IF(Инвестиционные_проекты!K29="реализация",IF(Инвестиционные_проекты!M29&gt;TODAY(),"Ошибка!",""),"")</f>
        <v/>
      </c>
      <c r="AC24" s="4" t="str">
        <f ca="1">IF(Техлист!AB24="","",CONCATENATE(ROW(Инвестиционные_проекты!$A29),", ",))</f>
        <v/>
      </c>
      <c r="AD24" t="str">
        <f t="shared" ca="1" si="9"/>
        <v/>
      </c>
      <c r="AE24" s="5" t="str">
        <f>IFERROR(IF(OR(Инвестиционные_проекты!K29="идея",Инвестиционные_проекты!K29="проектная стадия"),IF(Инвестиционные_проекты!M29&gt;DATEVALUE(ФЛК!CV23),"","Ошибка!"),""),"")</f>
        <v/>
      </c>
      <c r="AF24" s="4" t="str">
        <f>IF(Техлист!AE24="","",CONCATENATE(ROW(Инвестиционные_проекты!$A29),", ",))</f>
        <v/>
      </c>
      <c r="AG24" t="str">
        <f t="shared" si="10"/>
        <v/>
      </c>
    </row>
    <row r="25" spans="1:33" x14ac:dyDescent="0.25">
      <c r="A25" s="5" t="str">
        <f>IF(AND(COUNTBLANK(Инвестиционные_проекты!H30:Q30)+COUNTBLANK(Инвестиционные_проекты!S30:T30)+COUNTBLANK(Инвестиционные_проекты!Z30)+COUNTBLANK(Инвестиционные_проекты!B30:E30)&lt;&gt;17,COUNTBLANK(Инвестиционные_проекты!H30:Q30)+COUNTBLANK(Инвестиционные_проекты!S30:T30)+COUNTBLANK(Инвестиционные_проекты!Z30)+COUNTBLANK(Инвестиционные_проекты!B30:E30)&lt;&gt;0),"Ошибка!","")</f>
        <v/>
      </c>
      <c r="B25" s="4" t="str">
        <f>IF(A25="","",CONCATENATE(ROW(Инвестиционные_проекты!$A30),", ",))</f>
        <v/>
      </c>
      <c r="C25" t="str">
        <f t="shared" si="0"/>
        <v xml:space="preserve">8, </v>
      </c>
      <c r="D25" s="5" t="str">
        <f>IF(AND(COUNTBLANK(Инвестиционные_проекты!AB30)=0,COUNTBLANK(Инвестиционные_проекты!W30:Y30)&lt;&gt;0),"Ошибка!","")</f>
        <v/>
      </c>
      <c r="E25" s="4" t="str">
        <f>IF(D25="","",CONCATENATE(ROW(Инвестиционные_проекты!$A30),", ",))</f>
        <v/>
      </c>
      <c r="F25" t="str">
        <f t="shared" si="1"/>
        <v xml:space="preserve">8, </v>
      </c>
      <c r="G25" s="8" t="str">
        <f>IF(AND(Инвестиционные_проекты!J30="создание нового",Инвестиционные_проекты!S30=""),"Ошибка!","")</f>
        <v/>
      </c>
      <c r="H25" s="4" t="str">
        <f>IF(Техлист!G25="","",CONCATENATE(ROW(Инвестиционные_проекты!$A30),", ",))</f>
        <v/>
      </c>
      <c r="I25" t="str">
        <f t="shared" si="2"/>
        <v/>
      </c>
      <c r="J25" s="5" t="str">
        <f>IF(Инвестиционные_проекты!J30="модернизация",IF(COUNTBLANK(Инвестиционные_проекты!R30:S30)&lt;&gt;0,"Ошибка!",""),"")</f>
        <v/>
      </c>
      <c r="K25" s="9" t="str">
        <f>IF(Техлист!J25="","",CONCATENATE(ROW(Инвестиционные_проекты!$A30),", ",))</f>
        <v/>
      </c>
      <c r="L25" t="str">
        <f t="shared" si="3"/>
        <v/>
      </c>
      <c r="M25" s="5" t="str">
        <f>IF(Инвестиционные_проекты!S30&lt;Инвестиционные_проекты!R30,"Ошибка!","")</f>
        <v/>
      </c>
      <c r="N25" s="4" t="str">
        <f>IF(Техлист!M25="","",CONCATENATE(ROW(Инвестиционные_проекты!$A30),", ",))</f>
        <v/>
      </c>
      <c r="O25" t="str">
        <f t="shared" si="4"/>
        <v/>
      </c>
      <c r="P25" s="5" t="str">
        <f>IF(Инвестиционные_проекты!Z30&lt;&gt;SUM(Инвестиционные_проекты!AA30:AB30),"Ошибка!","")</f>
        <v/>
      </c>
      <c r="Q25" s="4" t="str">
        <f>IF(Техлист!P25="","",CONCATENATE(ROW(Инвестиционные_проекты!$A30),", ",))</f>
        <v/>
      </c>
      <c r="R25" t="str">
        <f t="shared" si="5"/>
        <v/>
      </c>
      <c r="S25" s="5" t="str">
        <f>IF(Инвестиционные_проекты!Y30&gt;Инвестиционные_проекты!AB30,"Ошибка!","")</f>
        <v/>
      </c>
      <c r="T25" s="4" t="str">
        <f>IF(Техлист!S25="","",CONCATENATE(ROW(Инвестиционные_проекты!$A30),", ",))</f>
        <v/>
      </c>
      <c r="U25" t="str">
        <f t="shared" si="6"/>
        <v/>
      </c>
      <c r="V25" s="5" t="str">
        <f>IF(Инвестиционные_проекты!O30&lt;Инвестиционные_проекты!N30,"Ошибка!","")</f>
        <v/>
      </c>
      <c r="W25" s="4" t="str">
        <f>IF(Техлист!V25="","",CONCATENATE(ROW(Инвестиционные_проекты!$A30),", ",))</f>
        <v/>
      </c>
      <c r="X25" t="str">
        <f t="shared" si="7"/>
        <v xml:space="preserve">8, </v>
      </c>
      <c r="Y25" s="5" t="str">
        <f>IF(Инвестиционные_проекты!N30&lt;Инвестиционные_проекты!M30,"Ошибка!","")</f>
        <v/>
      </c>
      <c r="Z25" s="4" t="str">
        <f>IF(Техлист!Y25="","",CONCATENATE(ROW(Инвестиционные_проекты!$A30),", ",))</f>
        <v/>
      </c>
      <c r="AA25" t="str">
        <f t="shared" si="8"/>
        <v/>
      </c>
      <c r="AB25" s="5" t="str">
        <f ca="1">IF(Инвестиционные_проекты!K30="реализация",IF(Инвестиционные_проекты!M30&gt;TODAY(),"Ошибка!",""),"")</f>
        <v/>
      </c>
      <c r="AC25" s="4" t="str">
        <f ca="1">IF(Техлист!AB25="","",CONCATENATE(ROW(Инвестиционные_проекты!$A30),", ",))</f>
        <v/>
      </c>
      <c r="AD25" t="str">
        <f t="shared" ca="1" si="9"/>
        <v/>
      </c>
      <c r="AE25" s="5" t="str">
        <f>IFERROR(IF(OR(Инвестиционные_проекты!K30="идея",Инвестиционные_проекты!K30="проектная стадия"),IF(Инвестиционные_проекты!M30&gt;DATEVALUE(ФЛК!CV24),"","Ошибка!"),""),"")</f>
        <v/>
      </c>
      <c r="AF25" s="4" t="str">
        <f>IF(Техлист!AE25="","",CONCATENATE(ROW(Инвестиционные_проекты!$A30),", ",))</f>
        <v/>
      </c>
      <c r="AG25" t="str">
        <f t="shared" si="10"/>
        <v/>
      </c>
    </row>
    <row r="26" spans="1:33" x14ac:dyDescent="0.25">
      <c r="A26" s="5" t="str">
        <f>IF(AND(COUNTBLANK(Инвестиционные_проекты!H31:Q31)+COUNTBLANK(Инвестиционные_проекты!S31:T31)+COUNTBLANK(Инвестиционные_проекты!Z31)+COUNTBLANK(Инвестиционные_проекты!B31:E31)&lt;&gt;17,COUNTBLANK(Инвестиционные_проекты!H31:Q31)+COUNTBLANK(Инвестиционные_проекты!S31:T31)+COUNTBLANK(Инвестиционные_проекты!Z31)+COUNTBLANK(Инвестиционные_проекты!B31:E31)&lt;&gt;0),"Ошибка!","")</f>
        <v/>
      </c>
      <c r="B26" s="4" t="str">
        <f>IF(A26="","",CONCATENATE(ROW(Инвестиционные_проекты!$A31),", ",))</f>
        <v/>
      </c>
      <c r="C26" t="str">
        <f t="shared" si="0"/>
        <v xml:space="preserve">8, </v>
      </c>
      <c r="D26" s="5" t="str">
        <f>IF(AND(COUNTBLANK(Инвестиционные_проекты!AB31)=0,COUNTBLANK(Инвестиционные_проекты!W31:Y31)&lt;&gt;0),"Ошибка!","")</f>
        <v/>
      </c>
      <c r="E26" s="4" t="str">
        <f>IF(D26="","",CONCATENATE(ROW(Инвестиционные_проекты!$A31),", ",))</f>
        <v/>
      </c>
      <c r="F26" t="str">
        <f t="shared" si="1"/>
        <v xml:space="preserve">8, </v>
      </c>
      <c r="G26" s="8" t="str">
        <f>IF(AND(Инвестиционные_проекты!J31="создание нового",Инвестиционные_проекты!S31=""),"Ошибка!","")</f>
        <v/>
      </c>
      <c r="H26" s="4" t="str">
        <f>IF(Техлист!G26="","",CONCATENATE(ROW(Инвестиционные_проекты!$A31),", ",))</f>
        <v/>
      </c>
      <c r="I26" t="str">
        <f t="shared" si="2"/>
        <v/>
      </c>
      <c r="J26" s="5" t="str">
        <f>IF(Инвестиционные_проекты!J31="модернизация",IF(COUNTBLANK(Инвестиционные_проекты!R31:S31)&lt;&gt;0,"Ошибка!",""),"")</f>
        <v/>
      </c>
      <c r="K26" s="9" t="str">
        <f>IF(Техлист!J26="","",CONCATENATE(ROW(Инвестиционные_проекты!$A31),", ",))</f>
        <v/>
      </c>
      <c r="L26" t="str">
        <f t="shared" si="3"/>
        <v/>
      </c>
      <c r="M26" s="5" t="str">
        <f>IF(Инвестиционные_проекты!S31&lt;Инвестиционные_проекты!R31,"Ошибка!","")</f>
        <v/>
      </c>
      <c r="N26" s="4" t="str">
        <f>IF(Техлист!M26="","",CONCATENATE(ROW(Инвестиционные_проекты!$A31),", ",))</f>
        <v/>
      </c>
      <c r="O26" t="str">
        <f t="shared" si="4"/>
        <v/>
      </c>
      <c r="P26" s="5" t="str">
        <f>IF(Инвестиционные_проекты!Z31&lt;&gt;SUM(Инвестиционные_проекты!AA31:AB31),"Ошибка!","")</f>
        <v/>
      </c>
      <c r="Q26" s="4" t="str">
        <f>IF(Техлист!P26="","",CONCATENATE(ROW(Инвестиционные_проекты!$A31),", ",))</f>
        <v/>
      </c>
      <c r="R26" t="str">
        <f t="shared" si="5"/>
        <v/>
      </c>
      <c r="S26" s="5" t="str">
        <f>IF(Инвестиционные_проекты!Y31&gt;Инвестиционные_проекты!AB31,"Ошибка!","")</f>
        <v/>
      </c>
      <c r="T26" s="4" t="str">
        <f>IF(Техлист!S26="","",CONCATENATE(ROW(Инвестиционные_проекты!$A31),", ",))</f>
        <v/>
      </c>
      <c r="U26" t="str">
        <f t="shared" si="6"/>
        <v/>
      </c>
      <c r="V26" s="5" t="str">
        <f>IF(Инвестиционные_проекты!O31&lt;Инвестиционные_проекты!N31,"Ошибка!","")</f>
        <v/>
      </c>
      <c r="W26" s="4" t="str">
        <f>IF(Техлист!V26="","",CONCATENATE(ROW(Инвестиционные_проекты!$A31),", ",))</f>
        <v/>
      </c>
      <c r="X26" t="str">
        <f t="shared" si="7"/>
        <v xml:space="preserve">8, </v>
      </c>
      <c r="Y26" s="5" t="str">
        <f>IF(Инвестиционные_проекты!N31&lt;Инвестиционные_проекты!M31,"Ошибка!","")</f>
        <v/>
      </c>
      <c r="Z26" s="4" t="str">
        <f>IF(Техлист!Y26="","",CONCATENATE(ROW(Инвестиционные_проекты!$A31),", ",))</f>
        <v/>
      </c>
      <c r="AA26" t="str">
        <f t="shared" si="8"/>
        <v/>
      </c>
      <c r="AB26" s="5" t="str">
        <f ca="1">IF(Инвестиционные_проекты!K31="реализация",IF(Инвестиционные_проекты!M31&gt;TODAY(),"Ошибка!",""),"")</f>
        <v/>
      </c>
      <c r="AC26" s="4" t="str">
        <f ca="1">IF(Техлист!AB26="","",CONCATENATE(ROW(Инвестиционные_проекты!$A31),", ",))</f>
        <v/>
      </c>
      <c r="AD26" t="str">
        <f t="shared" ca="1" si="9"/>
        <v/>
      </c>
      <c r="AE26" s="5" t="str">
        <f>IFERROR(IF(OR(Инвестиционные_проекты!K31="идея",Инвестиционные_проекты!K31="проектная стадия"),IF(Инвестиционные_проекты!M31&gt;DATEVALUE(ФЛК!CV25),"","Ошибка!"),""),"")</f>
        <v/>
      </c>
      <c r="AF26" s="4" t="str">
        <f>IF(Техлист!AE26="","",CONCATENATE(ROW(Инвестиционные_проекты!$A31),", ",))</f>
        <v/>
      </c>
      <c r="AG26" t="str">
        <f t="shared" si="10"/>
        <v/>
      </c>
    </row>
    <row r="27" spans="1:33" x14ac:dyDescent="0.25">
      <c r="A27" s="5" t="str">
        <f>IF(AND(COUNTBLANK(Инвестиционные_проекты!H32:Q32)+COUNTBLANK(Инвестиционные_проекты!S32:T32)+COUNTBLANK(Инвестиционные_проекты!Z32)+COUNTBLANK(Инвестиционные_проекты!B32:E32)&lt;&gt;17,COUNTBLANK(Инвестиционные_проекты!H32:Q32)+COUNTBLANK(Инвестиционные_проекты!S32:T32)+COUNTBLANK(Инвестиционные_проекты!Z32)+COUNTBLANK(Инвестиционные_проекты!B32:E32)&lt;&gt;0),"Ошибка!","")</f>
        <v/>
      </c>
      <c r="B27" s="4" t="str">
        <f>IF(A27="","",CONCATENATE(ROW(Инвестиционные_проекты!$A32),", ",))</f>
        <v/>
      </c>
      <c r="C27" t="str">
        <f t="shared" si="0"/>
        <v xml:space="preserve">8, </v>
      </c>
      <c r="D27" s="5" t="str">
        <f>IF(AND(COUNTBLANK(Инвестиционные_проекты!AB32)=0,COUNTBLANK(Инвестиционные_проекты!W32:Y32)&lt;&gt;0),"Ошибка!","")</f>
        <v/>
      </c>
      <c r="E27" s="4" t="str">
        <f>IF(D27="","",CONCATENATE(ROW(Инвестиционные_проекты!$A32),", ",))</f>
        <v/>
      </c>
      <c r="F27" t="str">
        <f t="shared" si="1"/>
        <v xml:space="preserve">8, </v>
      </c>
      <c r="G27" s="8" t="str">
        <f>IF(AND(Инвестиционные_проекты!J32="создание нового",Инвестиционные_проекты!S32=""),"Ошибка!","")</f>
        <v/>
      </c>
      <c r="H27" s="4" t="str">
        <f>IF(Техлист!G27="","",CONCATENATE(ROW(Инвестиционные_проекты!$A32),", ",))</f>
        <v/>
      </c>
      <c r="I27" t="str">
        <f t="shared" si="2"/>
        <v/>
      </c>
      <c r="J27" s="5" t="str">
        <f>IF(Инвестиционные_проекты!J32="модернизация",IF(COUNTBLANK(Инвестиционные_проекты!R32:S32)&lt;&gt;0,"Ошибка!",""),"")</f>
        <v/>
      </c>
      <c r="K27" s="9" t="str">
        <f>IF(Техлист!J27="","",CONCATENATE(ROW(Инвестиционные_проекты!$A32),", ",))</f>
        <v/>
      </c>
      <c r="L27" t="str">
        <f t="shared" si="3"/>
        <v/>
      </c>
      <c r="M27" s="5" t="str">
        <f>IF(Инвестиционные_проекты!S32&lt;Инвестиционные_проекты!R32,"Ошибка!","")</f>
        <v/>
      </c>
      <c r="N27" s="4" t="str">
        <f>IF(Техлист!M27="","",CONCATENATE(ROW(Инвестиционные_проекты!$A32),", ",))</f>
        <v/>
      </c>
      <c r="O27" t="str">
        <f t="shared" si="4"/>
        <v/>
      </c>
      <c r="P27" s="5" t="str">
        <f>IF(Инвестиционные_проекты!Z32&lt;&gt;SUM(Инвестиционные_проекты!AA32:AB32),"Ошибка!","")</f>
        <v/>
      </c>
      <c r="Q27" s="4" t="str">
        <f>IF(Техлист!P27="","",CONCATENATE(ROW(Инвестиционные_проекты!$A32),", ",))</f>
        <v/>
      </c>
      <c r="R27" t="str">
        <f t="shared" si="5"/>
        <v/>
      </c>
      <c r="S27" s="5" t="str">
        <f>IF(Инвестиционные_проекты!Y32&gt;Инвестиционные_проекты!AB32,"Ошибка!","")</f>
        <v/>
      </c>
      <c r="T27" s="4" t="str">
        <f>IF(Техлист!S27="","",CONCATENATE(ROW(Инвестиционные_проекты!$A32),", ",))</f>
        <v/>
      </c>
      <c r="U27" t="str">
        <f t="shared" si="6"/>
        <v/>
      </c>
      <c r="V27" s="5" t="str">
        <f>IF(Инвестиционные_проекты!O32&lt;Инвестиционные_проекты!N32,"Ошибка!","")</f>
        <v/>
      </c>
      <c r="W27" s="4" t="str">
        <f>IF(Техлист!V27="","",CONCATENATE(ROW(Инвестиционные_проекты!$A32),", ",))</f>
        <v/>
      </c>
      <c r="X27" t="str">
        <f t="shared" si="7"/>
        <v xml:space="preserve">8, </v>
      </c>
      <c r="Y27" s="5" t="str">
        <f>IF(Инвестиционные_проекты!N32&lt;Инвестиционные_проекты!M32,"Ошибка!","")</f>
        <v/>
      </c>
      <c r="Z27" s="4" t="str">
        <f>IF(Техлист!Y27="","",CONCATENATE(ROW(Инвестиционные_проекты!$A32),", ",))</f>
        <v/>
      </c>
      <c r="AA27" t="str">
        <f t="shared" si="8"/>
        <v/>
      </c>
      <c r="AB27" s="5" t="str">
        <f ca="1">IF(Инвестиционные_проекты!K32="реализация",IF(Инвестиционные_проекты!M32&gt;TODAY(),"Ошибка!",""),"")</f>
        <v/>
      </c>
      <c r="AC27" s="4" t="str">
        <f ca="1">IF(Техлист!AB27="","",CONCATENATE(ROW(Инвестиционные_проекты!$A32),", ",))</f>
        <v/>
      </c>
      <c r="AD27" t="str">
        <f t="shared" ca="1" si="9"/>
        <v/>
      </c>
      <c r="AE27" s="5" t="str">
        <f>IFERROR(IF(OR(Инвестиционные_проекты!K32="идея",Инвестиционные_проекты!K32="проектная стадия"),IF(Инвестиционные_проекты!M32&gt;DATEVALUE(ФЛК!CV26),"","Ошибка!"),""),"")</f>
        <v/>
      </c>
      <c r="AF27" s="4" t="str">
        <f>IF(Техлист!AE27="","",CONCATENATE(ROW(Инвестиционные_проекты!$A32),", ",))</f>
        <v/>
      </c>
      <c r="AG27" t="str">
        <f t="shared" si="10"/>
        <v/>
      </c>
    </row>
    <row r="28" spans="1:33" x14ac:dyDescent="0.25">
      <c r="A28" s="5" t="str">
        <f>IF(AND(COUNTBLANK(Инвестиционные_проекты!H33:Q33)+COUNTBLANK(Инвестиционные_проекты!S33:T33)+COUNTBLANK(Инвестиционные_проекты!Z33)+COUNTBLANK(Инвестиционные_проекты!B33:E33)&lt;&gt;17,COUNTBLANK(Инвестиционные_проекты!H33:Q33)+COUNTBLANK(Инвестиционные_проекты!S33:T33)+COUNTBLANK(Инвестиционные_проекты!Z33)+COUNTBLANK(Инвестиционные_проекты!B33:E33)&lt;&gt;0),"Ошибка!","")</f>
        <v/>
      </c>
      <c r="B28" s="4" t="str">
        <f>IF(A28="","",CONCATENATE(ROW(Инвестиционные_проекты!$A33),", ",))</f>
        <v/>
      </c>
      <c r="C28" t="str">
        <f t="shared" si="0"/>
        <v xml:space="preserve">8, </v>
      </c>
      <c r="D28" s="5" t="str">
        <f>IF(AND(COUNTBLANK(Инвестиционные_проекты!AB33)=0,COUNTBLANK(Инвестиционные_проекты!W33:Y33)&lt;&gt;0),"Ошибка!","")</f>
        <v/>
      </c>
      <c r="E28" s="4" t="str">
        <f>IF(D28="","",CONCATENATE(ROW(Инвестиционные_проекты!$A33),", ",))</f>
        <v/>
      </c>
      <c r="F28" t="str">
        <f t="shared" si="1"/>
        <v xml:space="preserve">8, </v>
      </c>
      <c r="G28" s="8" t="str">
        <f>IF(AND(Инвестиционные_проекты!J33="создание нового",Инвестиционные_проекты!S33=""),"Ошибка!","")</f>
        <v/>
      </c>
      <c r="H28" s="4" t="str">
        <f>IF(Техлист!G28="","",CONCATENATE(ROW(Инвестиционные_проекты!$A33),", ",))</f>
        <v/>
      </c>
      <c r="I28" t="str">
        <f t="shared" si="2"/>
        <v/>
      </c>
      <c r="J28" s="5" t="str">
        <f>IF(Инвестиционные_проекты!J33="модернизация",IF(COUNTBLANK(Инвестиционные_проекты!R33:S33)&lt;&gt;0,"Ошибка!",""),"")</f>
        <v/>
      </c>
      <c r="K28" s="9" t="str">
        <f>IF(Техлист!J28="","",CONCATENATE(ROW(Инвестиционные_проекты!$A33),", ",))</f>
        <v/>
      </c>
      <c r="L28" t="str">
        <f t="shared" si="3"/>
        <v/>
      </c>
      <c r="M28" s="5" t="str">
        <f>IF(Инвестиционные_проекты!S33&lt;Инвестиционные_проекты!R33,"Ошибка!","")</f>
        <v/>
      </c>
      <c r="N28" s="4" t="str">
        <f>IF(Техлист!M28="","",CONCATENATE(ROW(Инвестиционные_проекты!$A33),", ",))</f>
        <v/>
      </c>
      <c r="O28" t="str">
        <f t="shared" si="4"/>
        <v/>
      </c>
      <c r="P28" s="5" t="str">
        <f>IF(Инвестиционные_проекты!Z33&lt;&gt;SUM(Инвестиционные_проекты!AA33:AB33),"Ошибка!","")</f>
        <v/>
      </c>
      <c r="Q28" s="4" t="str">
        <f>IF(Техлист!P28="","",CONCATENATE(ROW(Инвестиционные_проекты!$A33),", ",))</f>
        <v/>
      </c>
      <c r="R28" t="str">
        <f t="shared" si="5"/>
        <v/>
      </c>
      <c r="S28" s="5" t="str">
        <f>IF(Инвестиционные_проекты!Y33&gt;Инвестиционные_проекты!AB33,"Ошибка!","")</f>
        <v/>
      </c>
      <c r="T28" s="4" t="str">
        <f>IF(Техлист!S28="","",CONCATENATE(ROW(Инвестиционные_проекты!$A33),", ",))</f>
        <v/>
      </c>
      <c r="U28" t="str">
        <f t="shared" si="6"/>
        <v/>
      </c>
      <c r="V28" s="5" t="str">
        <f>IF(Инвестиционные_проекты!O33&lt;Инвестиционные_проекты!N33,"Ошибка!","")</f>
        <v/>
      </c>
      <c r="W28" s="4" t="str">
        <f>IF(Техлист!V28="","",CONCATENATE(ROW(Инвестиционные_проекты!$A33),", ",))</f>
        <v/>
      </c>
      <c r="X28" t="str">
        <f t="shared" si="7"/>
        <v xml:space="preserve">8, </v>
      </c>
      <c r="Y28" s="5" t="str">
        <f>IF(Инвестиционные_проекты!N33&lt;Инвестиционные_проекты!M33,"Ошибка!","")</f>
        <v/>
      </c>
      <c r="Z28" s="4" t="str">
        <f>IF(Техлист!Y28="","",CONCATENATE(ROW(Инвестиционные_проекты!$A33),", ",))</f>
        <v/>
      </c>
      <c r="AA28" t="str">
        <f t="shared" si="8"/>
        <v/>
      </c>
      <c r="AB28" s="5" t="str">
        <f ca="1">IF(Инвестиционные_проекты!K33="реализация",IF(Инвестиционные_проекты!M33&gt;TODAY(),"Ошибка!",""),"")</f>
        <v/>
      </c>
      <c r="AC28" s="4" t="str">
        <f ca="1">IF(Техлист!AB28="","",CONCATENATE(ROW(Инвестиционные_проекты!$A33),", ",))</f>
        <v/>
      </c>
      <c r="AD28" t="str">
        <f t="shared" ca="1" si="9"/>
        <v/>
      </c>
      <c r="AE28" s="5" t="str">
        <f>IFERROR(IF(OR(Инвестиционные_проекты!K33="идея",Инвестиционные_проекты!K33="проектная стадия"),IF(Инвестиционные_проекты!M33&gt;DATEVALUE(ФЛК!CV27),"","Ошибка!"),""),"")</f>
        <v/>
      </c>
      <c r="AF28" s="4" t="str">
        <f>IF(Техлист!AE28="","",CONCATENATE(ROW(Инвестиционные_проекты!$A33),", ",))</f>
        <v/>
      </c>
      <c r="AG28" t="str">
        <f t="shared" si="10"/>
        <v/>
      </c>
    </row>
    <row r="29" spans="1:33" x14ac:dyDescent="0.25">
      <c r="A29" s="5" t="str">
        <f>IF(AND(COUNTBLANK(Инвестиционные_проекты!H34:Q34)+COUNTBLANK(Инвестиционные_проекты!S34:T34)+COUNTBLANK(Инвестиционные_проекты!Z34)+COUNTBLANK(Инвестиционные_проекты!B34:E34)&lt;&gt;17,COUNTBLANK(Инвестиционные_проекты!H34:Q34)+COUNTBLANK(Инвестиционные_проекты!S34:T34)+COUNTBLANK(Инвестиционные_проекты!Z34)+COUNTBLANK(Инвестиционные_проекты!B34:E34)&lt;&gt;0),"Ошибка!","")</f>
        <v/>
      </c>
      <c r="B29" s="4" t="str">
        <f>IF(A29="","",CONCATENATE(ROW(Инвестиционные_проекты!$A34),", ",))</f>
        <v/>
      </c>
      <c r="C29" t="str">
        <f t="shared" si="0"/>
        <v xml:space="preserve">8, </v>
      </c>
      <c r="D29" s="5" t="str">
        <f>IF(AND(COUNTBLANK(Инвестиционные_проекты!AB34)=0,COUNTBLANK(Инвестиционные_проекты!W34:Y34)&lt;&gt;0),"Ошибка!","")</f>
        <v/>
      </c>
      <c r="E29" s="4" t="str">
        <f>IF(D29="","",CONCATENATE(ROW(Инвестиционные_проекты!$A34),", ",))</f>
        <v/>
      </c>
      <c r="F29" t="str">
        <f t="shared" si="1"/>
        <v xml:space="preserve">8, </v>
      </c>
      <c r="G29" s="8" t="str">
        <f>IF(AND(Инвестиционные_проекты!J34="создание нового",Инвестиционные_проекты!S34=""),"Ошибка!","")</f>
        <v/>
      </c>
      <c r="H29" s="4" t="str">
        <f>IF(Техлист!G29="","",CONCATENATE(ROW(Инвестиционные_проекты!$A34),", ",))</f>
        <v/>
      </c>
      <c r="I29" t="str">
        <f t="shared" si="2"/>
        <v/>
      </c>
      <c r="J29" s="5" t="str">
        <f>IF(Инвестиционные_проекты!J34="модернизация",IF(COUNTBLANK(Инвестиционные_проекты!R34:S34)&lt;&gt;0,"Ошибка!",""),"")</f>
        <v/>
      </c>
      <c r="K29" s="9" t="str">
        <f>IF(Техлист!J29="","",CONCATENATE(ROW(Инвестиционные_проекты!$A34),", ",))</f>
        <v/>
      </c>
      <c r="L29" t="str">
        <f t="shared" si="3"/>
        <v/>
      </c>
      <c r="M29" s="5" t="str">
        <f>IF(Инвестиционные_проекты!S34&lt;Инвестиционные_проекты!R34,"Ошибка!","")</f>
        <v/>
      </c>
      <c r="N29" s="4" t="str">
        <f>IF(Техлист!M29="","",CONCATENATE(ROW(Инвестиционные_проекты!$A34),", ",))</f>
        <v/>
      </c>
      <c r="O29" t="str">
        <f t="shared" si="4"/>
        <v/>
      </c>
      <c r="P29" s="5" t="str">
        <f>IF(Инвестиционные_проекты!Z34&lt;&gt;SUM(Инвестиционные_проекты!AA34:AB34),"Ошибка!","")</f>
        <v/>
      </c>
      <c r="Q29" s="4" t="str">
        <f>IF(Техлист!P29="","",CONCATENATE(ROW(Инвестиционные_проекты!$A34),", ",))</f>
        <v/>
      </c>
      <c r="R29" t="str">
        <f t="shared" si="5"/>
        <v/>
      </c>
      <c r="S29" s="5" t="str">
        <f>IF(Инвестиционные_проекты!Y34&gt;Инвестиционные_проекты!AB34,"Ошибка!","")</f>
        <v/>
      </c>
      <c r="T29" s="4" t="str">
        <f>IF(Техлист!S29="","",CONCATENATE(ROW(Инвестиционные_проекты!$A34),", ",))</f>
        <v/>
      </c>
      <c r="U29" t="str">
        <f t="shared" si="6"/>
        <v/>
      </c>
      <c r="V29" s="5" t="str">
        <f>IF(Инвестиционные_проекты!O34&lt;Инвестиционные_проекты!N34,"Ошибка!","")</f>
        <v/>
      </c>
      <c r="W29" s="4" t="str">
        <f>IF(Техлист!V29="","",CONCATENATE(ROW(Инвестиционные_проекты!$A34),", ",))</f>
        <v/>
      </c>
      <c r="X29" t="str">
        <f t="shared" si="7"/>
        <v xml:space="preserve">8, </v>
      </c>
      <c r="Y29" s="5" t="str">
        <f>IF(Инвестиционные_проекты!N34&lt;Инвестиционные_проекты!M34,"Ошибка!","")</f>
        <v/>
      </c>
      <c r="Z29" s="4" t="str">
        <f>IF(Техлист!Y29="","",CONCATENATE(ROW(Инвестиционные_проекты!$A34),", ",))</f>
        <v/>
      </c>
      <c r="AA29" t="str">
        <f t="shared" si="8"/>
        <v/>
      </c>
      <c r="AB29" s="5" t="str">
        <f ca="1">IF(Инвестиционные_проекты!K34="реализация",IF(Инвестиционные_проекты!M34&gt;TODAY(),"Ошибка!",""),"")</f>
        <v/>
      </c>
      <c r="AC29" s="4" t="str">
        <f ca="1">IF(Техлист!AB29="","",CONCATENATE(ROW(Инвестиционные_проекты!$A34),", ",))</f>
        <v/>
      </c>
      <c r="AD29" t="str">
        <f t="shared" ca="1" si="9"/>
        <v/>
      </c>
      <c r="AE29" s="5" t="str">
        <f>IFERROR(IF(OR(Инвестиционные_проекты!K34="идея",Инвестиционные_проекты!K34="проектная стадия"),IF(Инвестиционные_проекты!M34&gt;DATEVALUE(ФЛК!CV28),"","Ошибка!"),""),"")</f>
        <v/>
      </c>
      <c r="AF29" s="4" t="str">
        <f>IF(Техлист!AE29="","",CONCATENATE(ROW(Инвестиционные_проекты!$A34),", ",))</f>
        <v/>
      </c>
      <c r="AG29" t="str">
        <f t="shared" si="10"/>
        <v/>
      </c>
    </row>
    <row r="30" spans="1:33" x14ac:dyDescent="0.25">
      <c r="A30" s="5" t="str">
        <f>IF(AND(COUNTBLANK(Инвестиционные_проекты!H35:Q35)+COUNTBLANK(Инвестиционные_проекты!S35:T35)+COUNTBLANK(Инвестиционные_проекты!Z35)+COUNTBLANK(Инвестиционные_проекты!B35:E35)&lt;&gt;17,COUNTBLANK(Инвестиционные_проекты!H35:Q35)+COUNTBLANK(Инвестиционные_проекты!S35:T35)+COUNTBLANK(Инвестиционные_проекты!Z35)+COUNTBLANK(Инвестиционные_проекты!B35:E35)&lt;&gt;0),"Ошибка!","")</f>
        <v/>
      </c>
      <c r="B30" s="4" t="str">
        <f>IF(A30="","",CONCATENATE(ROW(Инвестиционные_проекты!$A35),", ",))</f>
        <v/>
      </c>
      <c r="C30" t="str">
        <f t="shared" si="0"/>
        <v xml:space="preserve">8, </v>
      </c>
      <c r="D30" s="5" t="str">
        <f>IF(AND(COUNTBLANK(Инвестиционные_проекты!AB35)=0,COUNTBLANK(Инвестиционные_проекты!W35:Y35)&lt;&gt;0),"Ошибка!","")</f>
        <v/>
      </c>
      <c r="E30" s="4" t="str">
        <f>IF(D30="","",CONCATENATE(ROW(Инвестиционные_проекты!$A35),", ",))</f>
        <v/>
      </c>
      <c r="F30" t="str">
        <f t="shared" si="1"/>
        <v xml:space="preserve">8, </v>
      </c>
      <c r="G30" s="8" t="str">
        <f>IF(AND(Инвестиционные_проекты!J35="создание нового",Инвестиционные_проекты!S35=""),"Ошибка!","")</f>
        <v/>
      </c>
      <c r="H30" s="4" t="str">
        <f>IF(Техлист!G30="","",CONCATENATE(ROW(Инвестиционные_проекты!$A35),", ",))</f>
        <v/>
      </c>
      <c r="I30" t="str">
        <f t="shared" si="2"/>
        <v/>
      </c>
      <c r="J30" s="5" t="str">
        <f>IF(Инвестиционные_проекты!J35="модернизация",IF(COUNTBLANK(Инвестиционные_проекты!R35:S35)&lt;&gt;0,"Ошибка!",""),"")</f>
        <v/>
      </c>
      <c r="K30" s="9" t="str">
        <f>IF(Техлист!J30="","",CONCATENATE(ROW(Инвестиционные_проекты!$A35),", ",))</f>
        <v/>
      </c>
      <c r="L30" t="str">
        <f t="shared" si="3"/>
        <v/>
      </c>
      <c r="M30" s="5" t="str">
        <f>IF(Инвестиционные_проекты!S35&lt;Инвестиционные_проекты!R35,"Ошибка!","")</f>
        <v/>
      </c>
      <c r="N30" s="4" t="str">
        <f>IF(Техлист!M30="","",CONCATENATE(ROW(Инвестиционные_проекты!$A35),", ",))</f>
        <v/>
      </c>
      <c r="O30" t="str">
        <f t="shared" si="4"/>
        <v/>
      </c>
      <c r="P30" s="5" t="str">
        <f>IF(Инвестиционные_проекты!Z35&lt;&gt;SUM(Инвестиционные_проекты!AA35:AB35),"Ошибка!","")</f>
        <v/>
      </c>
      <c r="Q30" s="4" t="str">
        <f>IF(Техлист!P30="","",CONCATENATE(ROW(Инвестиционные_проекты!$A35),", ",))</f>
        <v/>
      </c>
      <c r="R30" t="str">
        <f t="shared" si="5"/>
        <v/>
      </c>
      <c r="S30" s="5" t="str">
        <f>IF(Инвестиционные_проекты!Y35&gt;Инвестиционные_проекты!AB35,"Ошибка!","")</f>
        <v/>
      </c>
      <c r="T30" s="4" t="str">
        <f>IF(Техлист!S30="","",CONCATENATE(ROW(Инвестиционные_проекты!$A35),", ",))</f>
        <v/>
      </c>
      <c r="U30" t="str">
        <f t="shared" si="6"/>
        <v/>
      </c>
      <c r="V30" s="5" t="str">
        <f>IF(Инвестиционные_проекты!O35&lt;Инвестиционные_проекты!N35,"Ошибка!","")</f>
        <v/>
      </c>
      <c r="W30" s="4" t="str">
        <f>IF(Техлист!V30="","",CONCATENATE(ROW(Инвестиционные_проекты!$A35),", ",))</f>
        <v/>
      </c>
      <c r="X30" t="str">
        <f t="shared" si="7"/>
        <v xml:space="preserve">8, </v>
      </c>
      <c r="Y30" s="5" t="str">
        <f>IF(Инвестиционные_проекты!N35&lt;Инвестиционные_проекты!M35,"Ошибка!","")</f>
        <v/>
      </c>
      <c r="Z30" s="4" t="str">
        <f>IF(Техлист!Y30="","",CONCATENATE(ROW(Инвестиционные_проекты!$A35),", ",))</f>
        <v/>
      </c>
      <c r="AA30" t="str">
        <f t="shared" si="8"/>
        <v/>
      </c>
      <c r="AB30" s="5" t="str">
        <f ca="1">IF(Инвестиционные_проекты!K35="реализация",IF(Инвестиционные_проекты!M35&gt;TODAY(),"Ошибка!",""),"")</f>
        <v/>
      </c>
      <c r="AC30" s="4" t="str">
        <f ca="1">IF(Техлист!AB30="","",CONCATENATE(ROW(Инвестиционные_проекты!$A35),", ",))</f>
        <v/>
      </c>
      <c r="AD30" t="str">
        <f t="shared" ca="1" si="9"/>
        <v/>
      </c>
      <c r="AE30" s="5" t="str">
        <f>IFERROR(IF(OR(Инвестиционные_проекты!K35="идея",Инвестиционные_проекты!K35="проектная стадия"),IF(Инвестиционные_проекты!M35&gt;DATEVALUE(ФЛК!CV29),"","Ошибка!"),""),"")</f>
        <v/>
      </c>
      <c r="AF30" s="4" t="str">
        <f>IF(Техлист!AE30="","",CONCATENATE(ROW(Инвестиционные_проекты!$A35),", ",))</f>
        <v/>
      </c>
      <c r="AG30" t="str">
        <f t="shared" si="10"/>
        <v/>
      </c>
    </row>
    <row r="31" spans="1:33" x14ac:dyDescent="0.25">
      <c r="A31" s="5" t="str">
        <f>IF(AND(COUNTBLANK(Инвестиционные_проекты!H36:Q36)+COUNTBLANK(Инвестиционные_проекты!S36:T36)+COUNTBLANK(Инвестиционные_проекты!Z36)+COUNTBLANK(Инвестиционные_проекты!B36:E36)&lt;&gt;17,COUNTBLANK(Инвестиционные_проекты!H36:Q36)+COUNTBLANK(Инвестиционные_проекты!S36:T36)+COUNTBLANK(Инвестиционные_проекты!Z36)+COUNTBLANK(Инвестиционные_проекты!B36:E36)&lt;&gt;0),"Ошибка!","")</f>
        <v/>
      </c>
      <c r="B31" s="4" t="str">
        <f>IF(A31="","",CONCATENATE(ROW(Инвестиционные_проекты!$A36),", ",))</f>
        <v/>
      </c>
      <c r="C31" t="str">
        <f t="shared" si="0"/>
        <v xml:space="preserve">8, </v>
      </c>
      <c r="D31" s="5" t="str">
        <f>IF(AND(COUNTBLANK(Инвестиционные_проекты!AB36)=0,COUNTBLANK(Инвестиционные_проекты!W36:Y36)&lt;&gt;0),"Ошибка!","")</f>
        <v/>
      </c>
      <c r="E31" s="4" t="str">
        <f>IF(D31="","",CONCATENATE(ROW(Инвестиционные_проекты!$A36),", ",))</f>
        <v/>
      </c>
      <c r="F31" t="str">
        <f t="shared" si="1"/>
        <v xml:space="preserve">8, </v>
      </c>
      <c r="G31" s="8" t="str">
        <f>IF(AND(Инвестиционные_проекты!J36="создание нового",Инвестиционные_проекты!S36=""),"Ошибка!","")</f>
        <v/>
      </c>
      <c r="H31" s="4" t="str">
        <f>IF(Техлист!G31="","",CONCATENATE(ROW(Инвестиционные_проекты!$A36),", ",))</f>
        <v/>
      </c>
      <c r="I31" t="str">
        <f t="shared" si="2"/>
        <v/>
      </c>
      <c r="J31" s="5" t="str">
        <f>IF(Инвестиционные_проекты!J36="модернизация",IF(COUNTBLANK(Инвестиционные_проекты!R36:S36)&lt;&gt;0,"Ошибка!",""),"")</f>
        <v/>
      </c>
      <c r="K31" s="9" t="str">
        <f>IF(Техлист!J31="","",CONCATENATE(ROW(Инвестиционные_проекты!$A36),", ",))</f>
        <v/>
      </c>
      <c r="L31" t="str">
        <f t="shared" si="3"/>
        <v/>
      </c>
      <c r="M31" s="5" t="str">
        <f>IF(Инвестиционные_проекты!S36&lt;Инвестиционные_проекты!R36,"Ошибка!","")</f>
        <v/>
      </c>
      <c r="N31" s="4" t="str">
        <f>IF(Техлист!M31="","",CONCATENATE(ROW(Инвестиционные_проекты!$A36),", ",))</f>
        <v/>
      </c>
      <c r="O31" t="str">
        <f t="shared" si="4"/>
        <v/>
      </c>
      <c r="P31" s="5" t="str">
        <f>IF(Инвестиционные_проекты!Z36&lt;&gt;SUM(Инвестиционные_проекты!AA36:AB36),"Ошибка!","")</f>
        <v/>
      </c>
      <c r="Q31" s="4" t="str">
        <f>IF(Техлист!P31="","",CONCATENATE(ROW(Инвестиционные_проекты!$A36),", ",))</f>
        <v/>
      </c>
      <c r="R31" t="str">
        <f t="shared" si="5"/>
        <v/>
      </c>
      <c r="S31" s="5" t="str">
        <f>IF(Инвестиционные_проекты!Y36&gt;Инвестиционные_проекты!AB36,"Ошибка!","")</f>
        <v/>
      </c>
      <c r="T31" s="4" t="str">
        <f>IF(Техлист!S31="","",CONCATENATE(ROW(Инвестиционные_проекты!$A36),", ",))</f>
        <v/>
      </c>
      <c r="U31" t="str">
        <f t="shared" si="6"/>
        <v/>
      </c>
      <c r="V31" s="5" t="str">
        <f>IF(Инвестиционные_проекты!O36&lt;Инвестиционные_проекты!N36,"Ошибка!","")</f>
        <v/>
      </c>
      <c r="W31" s="4" t="str">
        <f>IF(Техлист!V31="","",CONCATENATE(ROW(Инвестиционные_проекты!$A36),", ",))</f>
        <v/>
      </c>
      <c r="X31" t="str">
        <f t="shared" si="7"/>
        <v xml:space="preserve">8, </v>
      </c>
      <c r="Y31" s="5" t="str">
        <f>IF(Инвестиционные_проекты!N36&lt;Инвестиционные_проекты!M36,"Ошибка!","")</f>
        <v/>
      </c>
      <c r="Z31" s="4" t="str">
        <f>IF(Техлист!Y31="","",CONCATENATE(ROW(Инвестиционные_проекты!$A36),", ",))</f>
        <v/>
      </c>
      <c r="AA31" t="str">
        <f t="shared" si="8"/>
        <v/>
      </c>
      <c r="AB31" s="5" t="str">
        <f ca="1">IF(Инвестиционные_проекты!K36="реализация",IF(Инвестиционные_проекты!M36&gt;TODAY(),"Ошибка!",""),"")</f>
        <v/>
      </c>
      <c r="AC31" s="4" t="str">
        <f ca="1">IF(Техлист!AB31="","",CONCATENATE(ROW(Инвестиционные_проекты!$A36),", ",))</f>
        <v/>
      </c>
      <c r="AD31" t="str">
        <f t="shared" ca="1" si="9"/>
        <v/>
      </c>
      <c r="AE31" s="5" t="str">
        <f>IFERROR(IF(OR(Инвестиционные_проекты!K36="идея",Инвестиционные_проекты!K36="проектная стадия"),IF(Инвестиционные_проекты!M36&gt;DATEVALUE(ФЛК!CV30),"","Ошибка!"),""),"")</f>
        <v/>
      </c>
      <c r="AF31" s="4" t="str">
        <f>IF(Техлист!AE31="","",CONCATENATE(ROW(Инвестиционные_проекты!$A36),", ",))</f>
        <v/>
      </c>
      <c r="AG31" t="str">
        <f t="shared" si="10"/>
        <v/>
      </c>
    </row>
    <row r="32" spans="1:33" x14ac:dyDescent="0.25">
      <c r="A32" s="5" t="str">
        <f>IF(AND(COUNTBLANK(Инвестиционные_проекты!H37:Q37)+COUNTBLANK(Инвестиционные_проекты!S37:T37)+COUNTBLANK(Инвестиционные_проекты!Z37)+COUNTBLANK(Инвестиционные_проекты!B37:E37)&lt;&gt;17,COUNTBLANK(Инвестиционные_проекты!H37:Q37)+COUNTBLANK(Инвестиционные_проекты!S37:T37)+COUNTBLANK(Инвестиционные_проекты!Z37)+COUNTBLANK(Инвестиционные_проекты!B37:E37)&lt;&gt;0),"Ошибка!","")</f>
        <v/>
      </c>
      <c r="B32" s="4" t="str">
        <f>IF(A32="","",CONCATENATE(ROW(Инвестиционные_проекты!$A37),", ",))</f>
        <v/>
      </c>
      <c r="C32" t="str">
        <f t="shared" si="0"/>
        <v xml:space="preserve">8, </v>
      </c>
      <c r="D32" s="5" t="str">
        <f>IF(AND(COUNTBLANK(Инвестиционные_проекты!AB37)=0,COUNTBLANK(Инвестиционные_проекты!W37:Y37)&lt;&gt;0),"Ошибка!","")</f>
        <v/>
      </c>
      <c r="E32" s="4" t="str">
        <f>IF(D32="","",CONCATENATE(ROW(Инвестиционные_проекты!$A37),", ",))</f>
        <v/>
      </c>
      <c r="F32" t="str">
        <f t="shared" si="1"/>
        <v xml:space="preserve">8, </v>
      </c>
      <c r="G32" s="8" t="str">
        <f>IF(AND(Инвестиционные_проекты!J37="создание нового",Инвестиционные_проекты!S37=""),"Ошибка!","")</f>
        <v/>
      </c>
      <c r="H32" s="4" t="str">
        <f>IF(Техлист!G32="","",CONCATENATE(ROW(Инвестиционные_проекты!$A37),", ",))</f>
        <v/>
      </c>
      <c r="I32" t="str">
        <f t="shared" si="2"/>
        <v/>
      </c>
      <c r="J32" s="5" t="str">
        <f>IF(Инвестиционные_проекты!J37="модернизация",IF(COUNTBLANK(Инвестиционные_проекты!R37:S37)&lt;&gt;0,"Ошибка!",""),"")</f>
        <v/>
      </c>
      <c r="K32" s="9" t="str">
        <f>IF(Техлист!J32="","",CONCATENATE(ROW(Инвестиционные_проекты!$A37),", ",))</f>
        <v/>
      </c>
      <c r="L32" t="str">
        <f t="shared" si="3"/>
        <v/>
      </c>
      <c r="M32" s="5" t="str">
        <f>IF(Инвестиционные_проекты!S37&lt;Инвестиционные_проекты!R37,"Ошибка!","")</f>
        <v/>
      </c>
      <c r="N32" s="4" t="str">
        <f>IF(Техлист!M32="","",CONCATENATE(ROW(Инвестиционные_проекты!$A37),", ",))</f>
        <v/>
      </c>
      <c r="O32" t="str">
        <f t="shared" si="4"/>
        <v/>
      </c>
      <c r="P32" s="5" t="str">
        <f>IF(Инвестиционные_проекты!Z37&lt;&gt;SUM(Инвестиционные_проекты!AA37:AB37),"Ошибка!","")</f>
        <v/>
      </c>
      <c r="Q32" s="4" t="str">
        <f>IF(Техлист!P32="","",CONCATENATE(ROW(Инвестиционные_проекты!$A37),", ",))</f>
        <v/>
      </c>
      <c r="R32" t="str">
        <f t="shared" si="5"/>
        <v/>
      </c>
      <c r="S32" s="5" t="str">
        <f>IF(Инвестиционные_проекты!Y37&gt;Инвестиционные_проекты!AB37,"Ошибка!","")</f>
        <v/>
      </c>
      <c r="T32" s="4" t="str">
        <f>IF(Техлист!S32="","",CONCATENATE(ROW(Инвестиционные_проекты!$A37),", ",))</f>
        <v/>
      </c>
      <c r="U32" t="str">
        <f t="shared" si="6"/>
        <v/>
      </c>
      <c r="V32" s="5" t="str">
        <f>IF(Инвестиционные_проекты!O37&lt;Инвестиционные_проекты!N37,"Ошибка!","")</f>
        <v/>
      </c>
      <c r="W32" s="4" t="str">
        <f>IF(Техлист!V32="","",CONCATENATE(ROW(Инвестиционные_проекты!$A37),", ",))</f>
        <v/>
      </c>
      <c r="X32" t="str">
        <f t="shared" si="7"/>
        <v xml:space="preserve">8, </v>
      </c>
      <c r="Y32" s="5" t="str">
        <f>IF(Инвестиционные_проекты!N37&lt;Инвестиционные_проекты!M37,"Ошибка!","")</f>
        <v/>
      </c>
      <c r="Z32" s="4" t="str">
        <f>IF(Техлист!Y32="","",CONCATENATE(ROW(Инвестиционные_проекты!$A37),", ",))</f>
        <v/>
      </c>
      <c r="AA32" t="str">
        <f t="shared" si="8"/>
        <v/>
      </c>
      <c r="AB32" s="5" t="str">
        <f ca="1">IF(Инвестиционные_проекты!K37="реализация",IF(Инвестиционные_проекты!M37&gt;TODAY(),"Ошибка!",""),"")</f>
        <v/>
      </c>
      <c r="AC32" s="4" t="str">
        <f ca="1">IF(Техлист!AB32="","",CONCATENATE(ROW(Инвестиционные_проекты!$A37),", ",))</f>
        <v/>
      </c>
      <c r="AD32" t="str">
        <f t="shared" ca="1" si="9"/>
        <v/>
      </c>
      <c r="AE32" s="5" t="str">
        <f>IFERROR(IF(OR(Инвестиционные_проекты!K37="идея",Инвестиционные_проекты!K37="проектная стадия"),IF(Инвестиционные_проекты!M37&gt;DATEVALUE(ФЛК!CV31),"","Ошибка!"),""),"")</f>
        <v/>
      </c>
      <c r="AF32" s="4" t="str">
        <f>IF(Техлист!AE32="","",CONCATENATE(ROW(Инвестиционные_проекты!$A37),", ",))</f>
        <v/>
      </c>
      <c r="AG32" t="str">
        <f t="shared" si="10"/>
        <v/>
      </c>
    </row>
    <row r="33" spans="1:33" x14ac:dyDescent="0.25">
      <c r="A33" s="5" t="str">
        <f>IF(AND(COUNTBLANK(Инвестиционные_проекты!H38:Q38)+COUNTBLANK(Инвестиционные_проекты!S38:T38)+COUNTBLANK(Инвестиционные_проекты!Z38)+COUNTBLANK(Инвестиционные_проекты!B38:E38)&lt;&gt;17,COUNTBLANK(Инвестиционные_проекты!H38:Q38)+COUNTBLANK(Инвестиционные_проекты!S38:T38)+COUNTBLANK(Инвестиционные_проекты!Z38)+COUNTBLANK(Инвестиционные_проекты!B38:E38)&lt;&gt;0),"Ошибка!","")</f>
        <v/>
      </c>
      <c r="B33" s="4" t="str">
        <f>IF(A33="","",CONCATENATE(ROW(Инвестиционные_проекты!$A38),", ",))</f>
        <v/>
      </c>
      <c r="C33" t="str">
        <f t="shared" si="0"/>
        <v xml:space="preserve">8, </v>
      </c>
      <c r="D33" s="5" t="str">
        <f>IF(AND(COUNTBLANK(Инвестиционные_проекты!AB38)=0,COUNTBLANK(Инвестиционные_проекты!W38:Y38)&lt;&gt;0),"Ошибка!","")</f>
        <v/>
      </c>
      <c r="E33" s="4" t="str">
        <f>IF(D33="","",CONCATENATE(ROW(Инвестиционные_проекты!$A38),", ",))</f>
        <v/>
      </c>
      <c r="F33" t="str">
        <f t="shared" si="1"/>
        <v xml:space="preserve">8, </v>
      </c>
      <c r="G33" s="8" t="str">
        <f>IF(AND(Инвестиционные_проекты!J38="создание нового",Инвестиционные_проекты!S38=""),"Ошибка!","")</f>
        <v/>
      </c>
      <c r="H33" s="4" t="str">
        <f>IF(Техлист!G33="","",CONCATENATE(ROW(Инвестиционные_проекты!$A38),", ",))</f>
        <v/>
      </c>
      <c r="I33" t="str">
        <f t="shared" si="2"/>
        <v/>
      </c>
      <c r="J33" s="5" t="str">
        <f>IF(Инвестиционные_проекты!J38="модернизация",IF(COUNTBLANK(Инвестиционные_проекты!R38:S38)&lt;&gt;0,"Ошибка!",""),"")</f>
        <v/>
      </c>
      <c r="K33" s="9" t="str">
        <f>IF(Техлист!J33="","",CONCATENATE(ROW(Инвестиционные_проекты!$A38),", ",))</f>
        <v/>
      </c>
      <c r="L33" t="str">
        <f t="shared" si="3"/>
        <v/>
      </c>
      <c r="M33" s="5" t="str">
        <f>IF(Инвестиционные_проекты!S38&lt;Инвестиционные_проекты!R38,"Ошибка!","")</f>
        <v/>
      </c>
      <c r="N33" s="4" t="str">
        <f>IF(Техлист!M33="","",CONCATENATE(ROW(Инвестиционные_проекты!$A38),", ",))</f>
        <v/>
      </c>
      <c r="O33" t="str">
        <f t="shared" si="4"/>
        <v/>
      </c>
      <c r="P33" s="5" t="str">
        <f>IF(Инвестиционные_проекты!Z38&lt;&gt;SUM(Инвестиционные_проекты!AA38:AB38),"Ошибка!","")</f>
        <v/>
      </c>
      <c r="Q33" s="4" t="str">
        <f>IF(Техлист!P33="","",CONCATENATE(ROW(Инвестиционные_проекты!$A38),", ",))</f>
        <v/>
      </c>
      <c r="R33" t="str">
        <f t="shared" si="5"/>
        <v/>
      </c>
      <c r="S33" s="5" t="str">
        <f>IF(Инвестиционные_проекты!Y38&gt;Инвестиционные_проекты!AB38,"Ошибка!","")</f>
        <v/>
      </c>
      <c r="T33" s="4" t="str">
        <f>IF(Техлист!S33="","",CONCATENATE(ROW(Инвестиционные_проекты!$A38),", ",))</f>
        <v/>
      </c>
      <c r="U33" t="str">
        <f t="shared" si="6"/>
        <v/>
      </c>
      <c r="V33" s="5" t="str">
        <f>IF(Инвестиционные_проекты!O38&lt;Инвестиционные_проекты!N38,"Ошибка!","")</f>
        <v/>
      </c>
      <c r="W33" s="4" t="str">
        <f>IF(Техлист!V33="","",CONCATENATE(ROW(Инвестиционные_проекты!$A38),", ",))</f>
        <v/>
      </c>
      <c r="X33" t="str">
        <f t="shared" si="7"/>
        <v xml:space="preserve">8, </v>
      </c>
      <c r="Y33" s="5" t="str">
        <f>IF(Инвестиционные_проекты!N38&lt;Инвестиционные_проекты!M38,"Ошибка!","")</f>
        <v/>
      </c>
      <c r="Z33" s="4" t="str">
        <f>IF(Техлист!Y33="","",CONCATENATE(ROW(Инвестиционные_проекты!$A38),", ",))</f>
        <v/>
      </c>
      <c r="AA33" t="str">
        <f t="shared" si="8"/>
        <v/>
      </c>
      <c r="AB33" s="5" t="str">
        <f ca="1">IF(Инвестиционные_проекты!K38="реализация",IF(Инвестиционные_проекты!M38&gt;TODAY(),"Ошибка!",""),"")</f>
        <v/>
      </c>
      <c r="AC33" s="4" t="str">
        <f ca="1">IF(Техлист!AB33="","",CONCATENATE(ROW(Инвестиционные_проекты!$A38),", ",))</f>
        <v/>
      </c>
      <c r="AD33" t="str">
        <f t="shared" ca="1" si="9"/>
        <v/>
      </c>
      <c r="AE33" s="5" t="str">
        <f>IFERROR(IF(OR(Инвестиционные_проекты!K38="идея",Инвестиционные_проекты!K38="проектная стадия"),IF(Инвестиционные_проекты!M38&gt;DATEVALUE(ФЛК!CV32),"","Ошибка!"),""),"")</f>
        <v/>
      </c>
      <c r="AF33" s="4" t="str">
        <f>IF(Техлист!AE33="","",CONCATENATE(ROW(Инвестиционные_проекты!$A38),", ",))</f>
        <v/>
      </c>
      <c r="AG33" t="str">
        <f t="shared" si="10"/>
        <v/>
      </c>
    </row>
    <row r="34" spans="1:33" x14ac:dyDescent="0.25">
      <c r="A34" s="5" t="str">
        <f>IF(AND(COUNTBLANK(Инвестиционные_проекты!H39:Q39)+COUNTBLANK(Инвестиционные_проекты!S39:T39)+COUNTBLANK(Инвестиционные_проекты!Z39)+COUNTBLANK(Инвестиционные_проекты!B39:E39)&lt;&gt;17,COUNTBLANK(Инвестиционные_проекты!H39:Q39)+COUNTBLANK(Инвестиционные_проекты!S39:T39)+COUNTBLANK(Инвестиционные_проекты!Z39)+COUNTBLANK(Инвестиционные_проекты!B39:E39)&lt;&gt;0),"Ошибка!","")</f>
        <v/>
      </c>
      <c r="B34" s="4" t="str">
        <f>IF(A34="","",CONCATENATE(ROW(Инвестиционные_проекты!$A39),", ",))</f>
        <v/>
      </c>
      <c r="C34" t="str">
        <f t="shared" si="0"/>
        <v xml:space="preserve">8, </v>
      </c>
      <c r="D34" s="5" t="str">
        <f>IF(AND(COUNTBLANK(Инвестиционные_проекты!AB39)=0,COUNTBLANK(Инвестиционные_проекты!W39:Y39)&lt;&gt;0),"Ошибка!","")</f>
        <v/>
      </c>
      <c r="E34" s="4" t="str">
        <f>IF(D34="","",CONCATENATE(ROW(Инвестиционные_проекты!$A39),", ",))</f>
        <v/>
      </c>
      <c r="F34" t="str">
        <f t="shared" si="1"/>
        <v xml:space="preserve">8, </v>
      </c>
      <c r="G34" s="8" t="str">
        <f>IF(AND(Инвестиционные_проекты!J39="создание нового",Инвестиционные_проекты!S39=""),"Ошибка!","")</f>
        <v/>
      </c>
      <c r="H34" s="4" t="str">
        <f>IF(Техлист!G34="","",CONCATENATE(ROW(Инвестиционные_проекты!$A39),", ",))</f>
        <v/>
      </c>
      <c r="I34" t="str">
        <f t="shared" si="2"/>
        <v/>
      </c>
      <c r="J34" s="5" t="str">
        <f>IF(Инвестиционные_проекты!J39="модернизация",IF(COUNTBLANK(Инвестиционные_проекты!R39:S39)&lt;&gt;0,"Ошибка!",""),"")</f>
        <v/>
      </c>
      <c r="K34" s="9" t="str">
        <f>IF(Техлист!J34="","",CONCATENATE(ROW(Инвестиционные_проекты!$A39),", ",))</f>
        <v/>
      </c>
      <c r="L34" t="str">
        <f t="shared" si="3"/>
        <v/>
      </c>
      <c r="M34" s="5" t="str">
        <f>IF(Инвестиционные_проекты!S39&lt;Инвестиционные_проекты!R39,"Ошибка!","")</f>
        <v/>
      </c>
      <c r="N34" s="4" t="str">
        <f>IF(Техлист!M34="","",CONCATENATE(ROW(Инвестиционные_проекты!$A39),", ",))</f>
        <v/>
      </c>
      <c r="O34" t="str">
        <f t="shared" si="4"/>
        <v/>
      </c>
      <c r="P34" s="5" t="str">
        <f>IF(Инвестиционные_проекты!Z39&lt;&gt;SUM(Инвестиционные_проекты!AA39:AB39),"Ошибка!","")</f>
        <v/>
      </c>
      <c r="Q34" s="4" t="str">
        <f>IF(Техлист!P34="","",CONCATENATE(ROW(Инвестиционные_проекты!$A39),", ",))</f>
        <v/>
      </c>
      <c r="R34" t="str">
        <f t="shared" si="5"/>
        <v/>
      </c>
      <c r="S34" s="5" t="str">
        <f>IF(Инвестиционные_проекты!Y39&gt;Инвестиционные_проекты!AB39,"Ошибка!","")</f>
        <v/>
      </c>
      <c r="T34" s="4" t="str">
        <f>IF(Техлист!S34="","",CONCATENATE(ROW(Инвестиционные_проекты!$A39),", ",))</f>
        <v/>
      </c>
      <c r="U34" t="str">
        <f t="shared" si="6"/>
        <v/>
      </c>
      <c r="V34" s="5" t="str">
        <f>IF(Инвестиционные_проекты!O39&lt;Инвестиционные_проекты!N39,"Ошибка!","")</f>
        <v/>
      </c>
      <c r="W34" s="4" t="str">
        <f>IF(Техлист!V34="","",CONCATENATE(ROW(Инвестиционные_проекты!$A39),", ",))</f>
        <v/>
      </c>
      <c r="X34" t="str">
        <f t="shared" si="7"/>
        <v xml:space="preserve">8, </v>
      </c>
      <c r="Y34" s="5" t="str">
        <f>IF(Инвестиционные_проекты!N39&lt;Инвестиционные_проекты!M39,"Ошибка!","")</f>
        <v/>
      </c>
      <c r="Z34" s="4" t="str">
        <f>IF(Техлист!Y34="","",CONCATENATE(ROW(Инвестиционные_проекты!$A39),", ",))</f>
        <v/>
      </c>
      <c r="AA34" t="str">
        <f t="shared" si="8"/>
        <v/>
      </c>
      <c r="AB34" s="5" t="str">
        <f ca="1">IF(Инвестиционные_проекты!K39="реализация",IF(Инвестиционные_проекты!M39&gt;TODAY(),"Ошибка!",""),"")</f>
        <v/>
      </c>
      <c r="AC34" s="4" t="str">
        <f ca="1">IF(Техлист!AB34="","",CONCATENATE(ROW(Инвестиционные_проекты!$A39),", ",))</f>
        <v/>
      </c>
      <c r="AD34" t="str">
        <f t="shared" ca="1" si="9"/>
        <v/>
      </c>
      <c r="AE34" s="5" t="str">
        <f>IFERROR(IF(OR(Инвестиционные_проекты!K39="идея",Инвестиционные_проекты!K39="проектная стадия"),IF(Инвестиционные_проекты!M39&gt;DATEVALUE(ФЛК!CV33),"","Ошибка!"),""),"")</f>
        <v/>
      </c>
      <c r="AF34" s="4" t="str">
        <f>IF(Техлист!AE34="","",CONCATENATE(ROW(Инвестиционные_проекты!$A39),", ",))</f>
        <v/>
      </c>
      <c r="AG34" t="str">
        <f t="shared" si="10"/>
        <v/>
      </c>
    </row>
    <row r="35" spans="1:33" x14ac:dyDescent="0.25">
      <c r="A35" s="5" t="str">
        <f>IF(AND(COUNTBLANK(Инвестиционные_проекты!H40:Q40)+COUNTBLANK(Инвестиционные_проекты!S40:T40)+COUNTBLANK(Инвестиционные_проекты!Z40)+COUNTBLANK(Инвестиционные_проекты!B40:E40)&lt;&gt;17,COUNTBLANK(Инвестиционные_проекты!H40:Q40)+COUNTBLANK(Инвестиционные_проекты!S40:T40)+COUNTBLANK(Инвестиционные_проекты!Z40)+COUNTBLANK(Инвестиционные_проекты!B40:E40)&lt;&gt;0),"Ошибка!","")</f>
        <v/>
      </c>
      <c r="B35" s="4" t="str">
        <f>IF(A35="","",CONCATENATE(ROW(Инвестиционные_проекты!$A40),", ",))</f>
        <v/>
      </c>
      <c r="C35" t="str">
        <f t="shared" si="0"/>
        <v xml:space="preserve">8, </v>
      </c>
      <c r="D35" s="5" t="str">
        <f>IF(AND(COUNTBLANK(Инвестиционные_проекты!AB40)=0,COUNTBLANK(Инвестиционные_проекты!W40:Y40)&lt;&gt;0),"Ошибка!","")</f>
        <v/>
      </c>
      <c r="E35" s="4" t="str">
        <f>IF(D35="","",CONCATENATE(ROW(Инвестиционные_проекты!$A40),", ",))</f>
        <v/>
      </c>
      <c r="F35" t="str">
        <f t="shared" si="1"/>
        <v xml:space="preserve">8, </v>
      </c>
      <c r="G35" s="8" t="str">
        <f>IF(AND(Инвестиционные_проекты!J40="создание нового",Инвестиционные_проекты!S40=""),"Ошибка!","")</f>
        <v/>
      </c>
      <c r="H35" s="4" t="str">
        <f>IF(Техлист!G35="","",CONCATENATE(ROW(Инвестиционные_проекты!$A40),", ",))</f>
        <v/>
      </c>
      <c r="I35" t="str">
        <f t="shared" si="2"/>
        <v/>
      </c>
      <c r="J35" s="5" t="str">
        <f>IF(Инвестиционные_проекты!J40="модернизация",IF(COUNTBLANK(Инвестиционные_проекты!R40:S40)&lt;&gt;0,"Ошибка!",""),"")</f>
        <v/>
      </c>
      <c r="K35" s="9" t="str">
        <f>IF(Техлист!J35="","",CONCATENATE(ROW(Инвестиционные_проекты!$A40),", ",))</f>
        <v/>
      </c>
      <c r="L35" t="str">
        <f t="shared" si="3"/>
        <v/>
      </c>
      <c r="M35" s="5" t="str">
        <f>IF(Инвестиционные_проекты!S40&lt;Инвестиционные_проекты!R40,"Ошибка!","")</f>
        <v/>
      </c>
      <c r="N35" s="4" t="str">
        <f>IF(Техлист!M35="","",CONCATENATE(ROW(Инвестиционные_проекты!$A40),", ",))</f>
        <v/>
      </c>
      <c r="O35" t="str">
        <f t="shared" si="4"/>
        <v/>
      </c>
      <c r="P35" s="5" t="str">
        <f>IF(Инвестиционные_проекты!Z40&lt;&gt;SUM(Инвестиционные_проекты!AA40:AB40),"Ошибка!","")</f>
        <v/>
      </c>
      <c r="Q35" s="4" t="str">
        <f>IF(Техлист!P35="","",CONCATENATE(ROW(Инвестиционные_проекты!$A40),", ",))</f>
        <v/>
      </c>
      <c r="R35" t="str">
        <f t="shared" si="5"/>
        <v/>
      </c>
      <c r="S35" s="5" t="str">
        <f>IF(Инвестиционные_проекты!Y40&gt;Инвестиционные_проекты!AB40,"Ошибка!","")</f>
        <v/>
      </c>
      <c r="T35" s="4" t="str">
        <f>IF(Техлист!S35="","",CONCATENATE(ROW(Инвестиционные_проекты!$A40),", ",))</f>
        <v/>
      </c>
      <c r="U35" t="str">
        <f t="shared" si="6"/>
        <v/>
      </c>
      <c r="V35" s="5" t="str">
        <f>IF(Инвестиционные_проекты!O40&lt;Инвестиционные_проекты!N40,"Ошибка!","")</f>
        <v/>
      </c>
      <c r="W35" s="4" t="str">
        <f>IF(Техлист!V35="","",CONCATENATE(ROW(Инвестиционные_проекты!$A40),", ",))</f>
        <v/>
      </c>
      <c r="X35" t="str">
        <f t="shared" si="7"/>
        <v xml:space="preserve">8, </v>
      </c>
      <c r="Y35" s="5" t="str">
        <f>IF(Инвестиционные_проекты!N40&lt;Инвестиционные_проекты!M40,"Ошибка!","")</f>
        <v/>
      </c>
      <c r="Z35" s="4" t="str">
        <f>IF(Техлист!Y35="","",CONCATENATE(ROW(Инвестиционные_проекты!$A40),", ",))</f>
        <v/>
      </c>
      <c r="AA35" t="str">
        <f t="shared" si="8"/>
        <v/>
      </c>
      <c r="AB35" s="5" t="str">
        <f ca="1">IF(Инвестиционные_проекты!K40="реализация",IF(Инвестиционные_проекты!M40&gt;TODAY(),"Ошибка!",""),"")</f>
        <v/>
      </c>
      <c r="AC35" s="4" t="str">
        <f ca="1">IF(Техлист!AB35="","",CONCATENATE(ROW(Инвестиционные_проекты!$A40),", ",))</f>
        <v/>
      </c>
      <c r="AD35" t="str">
        <f t="shared" ca="1" si="9"/>
        <v/>
      </c>
      <c r="AE35" s="5" t="str">
        <f>IFERROR(IF(OR(Инвестиционные_проекты!K40="идея",Инвестиционные_проекты!K40="проектная стадия"),IF(Инвестиционные_проекты!M40&gt;DATEVALUE(ФЛК!CV34),"","Ошибка!"),""),"")</f>
        <v/>
      </c>
      <c r="AF35" s="4" t="str">
        <f>IF(Техлист!AE35="","",CONCATENATE(ROW(Инвестиционные_проекты!$A40),", ",))</f>
        <v/>
      </c>
      <c r="AG35" t="str">
        <f t="shared" si="10"/>
        <v/>
      </c>
    </row>
    <row r="36" spans="1:33" x14ac:dyDescent="0.25">
      <c r="A36" s="5" t="str">
        <f>IF(AND(COUNTBLANK(Инвестиционные_проекты!H41:Q41)+COUNTBLANK(Инвестиционные_проекты!S41:T41)+COUNTBLANK(Инвестиционные_проекты!Z41)+COUNTBLANK(Инвестиционные_проекты!B41:E41)&lt;&gt;17,COUNTBLANK(Инвестиционные_проекты!H41:Q41)+COUNTBLANK(Инвестиционные_проекты!S41:T41)+COUNTBLANK(Инвестиционные_проекты!Z41)+COUNTBLANK(Инвестиционные_проекты!B41:E41)&lt;&gt;0),"Ошибка!","")</f>
        <v/>
      </c>
      <c r="B36" s="4" t="str">
        <f>IF(A36="","",CONCATENATE(ROW(Инвестиционные_проекты!$A41),", ",))</f>
        <v/>
      </c>
      <c r="C36" t="str">
        <f t="shared" si="0"/>
        <v xml:space="preserve">8, </v>
      </c>
      <c r="D36" s="5" t="str">
        <f>IF(AND(COUNTBLANK(Инвестиционные_проекты!AB41)=0,COUNTBLANK(Инвестиционные_проекты!W41:Y41)&lt;&gt;0),"Ошибка!","")</f>
        <v/>
      </c>
      <c r="E36" s="4" t="str">
        <f>IF(D36="","",CONCATENATE(ROW(Инвестиционные_проекты!$A41),", ",))</f>
        <v/>
      </c>
      <c r="F36" t="str">
        <f t="shared" si="1"/>
        <v xml:space="preserve">8, </v>
      </c>
      <c r="G36" s="8" t="str">
        <f>IF(AND(Инвестиционные_проекты!J41="создание нового",Инвестиционные_проекты!S41=""),"Ошибка!","")</f>
        <v/>
      </c>
      <c r="H36" s="4" t="str">
        <f>IF(Техлист!G36="","",CONCATENATE(ROW(Инвестиционные_проекты!$A41),", ",))</f>
        <v/>
      </c>
      <c r="I36" t="str">
        <f t="shared" si="2"/>
        <v/>
      </c>
      <c r="J36" s="5" t="str">
        <f>IF(Инвестиционные_проекты!J41="модернизация",IF(COUNTBLANK(Инвестиционные_проекты!R41:S41)&lt;&gt;0,"Ошибка!",""),"")</f>
        <v/>
      </c>
      <c r="K36" s="9" t="str">
        <f>IF(Техлист!J36="","",CONCATENATE(ROW(Инвестиционные_проекты!$A41),", ",))</f>
        <v/>
      </c>
      <c r="L36" t="str">
        <f t="shared" si="3"/>
        <v/>
      </c>
      <c r="M36" s="5" t="str">
        <f>IF(Инвестиционные_проекты!S41&lt;Инвестиционные_проекты!R41,"Ошибка!","")</f>
        <v/>
      </c>
      <c r="N36" s="4" t="str">
        <f>IF(Техлист!M36="","",CONCATENATE(ROW(Инвестиционные_проекты!$A41),", ",))</f>
        <v/>
      </c>
      <c r="O36" t="str">
        <f t="shared" si="4"/>
        <v/>
      </c>
      <c r="P36" s="5" t="str">
        <f>IF(Инвестиционные_проекты!Z41&lt;&gt;SUM(Инвестиционные_проекты!AA41:AB41),"Ошибка!","")</f>
        <v/>
      </c>
      <c r="Q36" s="4" t="str">
        <f>IF(Техлист!P36="","",CONCATENATE(ROW(Инвестиционные_проекты!$A41),", ",))</f>
        <v/>
      </c>
      <c r="R36" t="str">
        <f t="shared" si="5"/>
        <v/>
      </c>
      <c r="S36" s="5" t="str">
        <f>IF(Инвестиционные_проекты!Y41&gt;Инвестиционные_проекты!AB41,"Ошибка!","")</f>
        <v/>
      </c>
      <c r="T36" s="4" t="str">
        <f>IF(Техлист!S36="","",CONCATENATE(ROW(Инвестиционные_проекты!$A41),", ",))</f>
        <v/>
      </c>
      <c r="U36" t="str">
        <f t="shared" si="6"/>
        <v/>
      </c>
      <c r="V36" s="5" t="str">
        <f>IF(Инвестиционные_проекты!O41&lt;Инвестиционные_проекты!N41,"Ошибка!","")</f>
        <v/>
      </c>
      <c r="W36" s="4" t="str">
        <f>IF(Техлист!V36="","",CONCATENATE(ROW(Инвестиционные_проекты!$A41),", ",))</f>
        <v/>
      </c>
      <c r="X36" t="str">
        <f t="shared" si="7"/>
        <v xml:space="preserve">8, </v>
      </c>
      <c r="Y36" s="5" t="str">
        <f>IF(Инвестиционные_проекты!N41&lt;Инвестиционные_проекты!M41,"Ошибка!","")</f>
        <v/>
      </c>
      <c r="Z36" s="4" t="str">
        <f>IF(Техлист!Y36="","",CONCATENATE(ROW(Инвестиционные_проекты!$A41),", ",))</f>
        <v/>
      </c>
      <c r="AA36" t="str">
        <f t="shared" si="8"/>
        <v/>
      </c>
      <c r="AB36" s="5" t="str">
        <f ca="1">IF(Инвестиционные_проекты!K41="реализация",IF(Инвестиционные_проекты!M41&gt;TODAY(),"Ошибка!",""),"")</f>
        <v/>
      </c>
      <c r="AC36" s="4" t="str">
        <f ca="1">IF(Техлист!AB36="","",CONCATENATE(ROW(Инвестиционные_проекты!$A41),", ",))</f>
        <v/>
      </c>
      <c r="AD36" t="str">
        <f t="shared" ca="1" si="9"/>
        <v/>
      </c>
      <c r="AE36" s="5" t="str">
        <f>IFERROR(IF(OR(Инвестиционные_проекты!K41="идея",Инвестиционные_проекты!K41="проектная стадия"),IF(Инвестиционные_проекты!M41&gt;DATEVALUE(ФЛК!CV35),"","Ошибка!"),""),"")</f>
        <v/>
      </c>
      <c r="AF36" s="4" t="str">
        <f>IF(Техлист!AE36="","",CONCATENATE(ROW(Инвестиционные_проекты!$A41),", ",))</f>
        <v/>
      </c>
      <c r="AG36" t="str">
        <f t="shared" si="10"/>
        <v/>
      </c>
    </row>
    <row r="37" spans="1:33" x14ac:dyDescent="0.25">
      <c r="A37" s="5" t="str">
        <f>IF(AND(COUNTBLANK(Инвестиционные_проекты!H42:Q42)+COUNTBLANK(Инвестиционные_проекты!S42:T42)+COUNTBLANK(Инвестиционные_проекты!Z42)+COUNTBLANK(Инвестиционные_проекты!B42:E42)&lt;&gt;17,COUNTBLANK(Инвестиционные_проекты!H42:Q42)+COUNTBLANK(Инвестиционные_проекты!S42:T42)+COUNTBLANK(Инвестиционные_проекты!Z42)+COUNTBLANK(Инвестиционные_проекты!B42:E42)&lt;&gt;0),"Ошибка!","")</f>
        <v/>
      </c>
      <c r="B37" s="4" t="str">
        <f>IF(A37="","",CONCATENATE(ROW(Инвестиционные_проекты!$A42),", ",))</f>
        <v/>
      </c>
      <c r="C37" t="str">
        <f t="shared" si="0"/>
        <v xml:space="preserve">8, </v>
      </c>
      <c r="D37" s="5" t="str">
        <f>IF(AND(COUNTBLANK(Инвестиционные_проекты!AB42)=0,COUNTBLANK(Инвестиционные_проекты!W42:Y42)&lt;&gt;0),"Ошибка!","")</f>
        <v/>
      </c>
      <c r="E37" s="4" t="str">
        <f>IF(D37="","",CONCATENATE(ROW(Инвестиционные_проекты!$A42),", ",))</f>
        <v/>
      </c>
      <c r="F37" t="str">
        <f t="shared" si="1"/>
        <v xml:space="preserve">8, </v>
      </c>
      <c r="G37" s="8" t="str">
        <f>IF(AND(Инвестиционные_проекты!J42="создание нового",Инвестиционные_проекты!S42=""),"Ошибка!","")</f>
        <v/>
      </c>
      <c r="H37" s="4" t="str">
        <f>IF(Техлист!G37="","",CONCATENATE(ROW(Инвестиционные_проекты!$A42),", ",))</f>
        <v/>
      </c>
      <c r="I37" t="str">
        <f t="shared" si="2"/>
        <v/>
      </c>
      <c r="J37" s="5" t="str">
        <f>IF(Инвестиционные_проекты!J42="модернизация",IF(COUNTBLANK(Инвестиционные_проекты!R42:S42)&lt;&gt;0,"Ошибка!",""),"")</f>
        <v/>
      </c>
      <c r="K37" s="9" t="str">
        <f>IF(Техлист!J37="","",CONCATENATE(ROW(Инвестиционные_проекты!$A42),", ",))</f>
        <v/>
      </c>
      <c r="L37" t="str">
        <f t="shared" si="3"/>
        <v/>
      </c>
      <c r="M37" s="5" t="str">
        <f>IF(Инвестиционные_проекты!S42&lt;Инвестиционные_проекты!R42,"Ошибка!","")</f>
        <v/>
      </c>
      <c r="N37" s="4" t="str">
        <f>IF(Техлист!M37="","",CONCATENATE(ROW(Инвестиционные_проекты!$A42),", ",))</f>
        <v/>
      </c>
      <c r="O37" t="str">
        <f t="shared" si="4"/>
        <v/>
      </c>
      <c r="P37" s="5" t="str">
        <f>IF(Инвестиционные_проекты!Z42&lt;&gt;SUM(Инвестиционные_проекты!AA42:AB42),"Ошибка!","")</f>
        <v/>
      </c>
      <c r="Q37" s="4" t="str">
        <f>IF(Техлист!P37="","",CONCATENATE(ROW(Инвестиционные_проекты!$A42),", ",))</f>
        <v/>
      </c>
      <c r="R37" t="str">
        <f t="shared" si="5"/>
        <v/>
      </c>
      <c r="S37" s="5" t="str">
        <f>IF(Инвестиционные_проекты!Y42&gt;Инвестиционные_проекты!AB42,"Ошибка!","")</f>
        <v/>
      </c>
      <c r="T37" s="4" t="str">
        <f>IF(Техлист!S37="","",CONCATENATE(ROW(Инвестиционные_проекты!$A42),", ",))</f>
        <v/>
      </c>
      <c r="U37" t="str">
        <f t="shared" si="6"/>
        <v/>
      </c>
      <c r="V37" s="5" t="str">
        <f>IF(Инвестиционные_проекты!O42&lt;Инвестиционные_проекты!N42,"Ошибка!","")</f>
        <v/>
      </c>
      <c r="W37" s="4" t="str">
        <f>IF(Техлист!V37="","",CONCATENATE(ROW(Инвестиционные_проекты!$A42),", ",))</f>
        <v/>
      </c>
      <c r="X37" t="str">
        <f t="shared" si="7"/>
        <v xml:space="preserve">8, </v>
      </c>
      <c r="Y37" s="5" t="str">
        <f>IF(Инвестиционные_проекты!N42&lt;Инвестиционные_проекты!M42,"Ошибка!","")</f>
        <v/>
      </c>
      <c r="Z37" s="4" t="str">
        <f>IF(Техлист!Y37="","",CONCATENATE(ROW(Инвестиционные_проекты!$A42),", ",))</f>
        <v/>
      </c>
      <c r="AA37" t="str">
        <f t="shared" si="8"/>
        <v/>
      </c>
      <c r="AB37" s="5" t="str">
        <f ca="1">IF(Инвестиционные_проекты!K42="реализация",IF(Инвестиционные_проекты!M42&gt;TODAY(),"Ошибка!",""),"")</f>
        <v/>
      </c>
      <c r="AC37" s="4" t="str">
        <f ca="1">IF(Техлист!AB37="","",CONCATENATE(ROW(Инвестиционные_проекты!$A42),", ",))</f>
        <v/>
      </c>
      <c r="AD37" t="str">
        <f t="shared" ca="1" si="9"/>
        <v/>
      </c>
      <c r="AE37" s="5" t="str">
        <f>IFERROR(IF(OR(Инвестиционные_проекты!K42="идея",Инвестиционные_проекты!K42="проектная стадия"),IF(Инвестиционные_проекты!M42&gt;DATEVALUE(ФЛК!CV36),"","Ошибка!"),""),"")</f>
        <v/>
      </c>
      <c r="AF37" s="4" t="str">
        <f>IF(Техлист!AE37="","",CONCATENATE(ROW(Инвестиционные_проекты!$A42),", ",))</f>
        <v/>
      </c>
      <c r="AG37" t="str">
        <f t="shared" si="10"/>
        <v/>
      </c>
    </row>
    <row r="38" spans="1:33" x14ac:dyDescent="0.25">
      <c r="A38" s="5" t="str">
        <f>IF(AND(COUNTBLANK(Инвестиционные_проекты!H43:Q43)+COUNTBLANK(Инвестиционные_проекты!S43:T43)+COUNTBLANK(Инвестиционные_проекты!Z43)+COUNTBLANK(Инвестиционные_проекты!B43:E43)&lt;&gt;17,COUNTBLANK(Инвестиционные_проекты!H43:Q43)+COUNTBLANK(Инвестиционные_проекты!S43:T43)+COUNTBLANK(Инвестиционные_проекты!Z43)+COUNTBLANK(Инвестиционные_проекты!B43:E43)&lt;&gt;0),"Ошибка!","")</f>
        <v/>
      </c>
      <c r="B38" s="4" t="str">
        <f>IF(A38="","",CONCATENATE(ROW(Инвестиционные_проекты!$A43),", ",))</f>
        <v/>
      </c>
      <c r="C38" t="str">
        <f t="shared" si="0"/>
        <v xml:space="preserve">8, </v>
      </c>
      <c r="D38" s="5" t="str">
        <f>IF(AND(COUNTBLANK(Инвестиционные_проекты!AB43)=0,COUNTBLANK(Инвестиционные_проекты!W43:Y43)&lt;&gt;0),"Ошибка!","")</f>
        <v/>
      </c>
      <c r="E38" s="4" t="str">
        <f>IF(D38="","",CONCATENATE(ROW(Инвестиционные_проекты!$A43),", ",))</f>
        <v/>
      </c>
      <c r="F38" t="str">
        <f t="shared" si="1"/>
        <v xml:space="preserve">8, </v>
      </c>
      <c r="G38" s="8" t="str">
        <f>IF(AND(Инвестиционные_проекты!J43="создание нового",Инвестиционные_проекты!S43=""),"Ошибка!","")</f>
        <v/>
      </c>
      <c r="H38" s="4" t="str">
        <f>IF(Техлист!G38="","",CONCATENATE(ROW(Инвестиционные_проекты!$A43),", ",))</f>
        <v/>
      </c>
      <c r="I38" t="str">
        <f t="shared" si="2"/>
        <v/>
      </c>
      <c r="J38" s="5" t="str">
        <f>IF(Инвестиционные_проекты!J43="модернизация",IF(COUNTBLANK(Инвестиционные_проекты!R43:S43)&lt;&gt;0,"Ошибка!",""),"")</f>
        <v/>
      </c>
      <c r="K38" s="9" t="str">
        <f>IF(Техлист!J38="","",CONCATENATE(ROW(Инвестиционные_проекты!$A43),", ",))</f>
        <v/>
      </c>
      <c r="L38" t="str">
        <f t="shared" si="3"/>
        <v/>
      </c>
      <c r="M38" s="5" t="str">
        <f>IF(Инвестиционные_проекты!S43&lt;Инвестиционные_проекты!R43,"Ошибка!","")</f>
        <v/>
      </c>
      <c r="N38" s="4" t="str">
        <f>IF(Техлист!M38="","",CONCATENATE(ROW(Инвестиционные_проекты!$A43),", ",))</f>
        <v/>
      </c>
      <c r="O38" t="str">
        <f t="shared" si="4"/>
        <v/>
      </c>
      <c r="P38" s="5" t="str">
        <f>IF(Инвестиционные_проекты!Z43&lt;&gt;SUM(Инвестиционные_проекты!AA43:AB43),"Ошибка!","")</f>
        <v/>
      </c>
      <c r="Q38" s="4" t="str">
        <f>IF(Техлист!P38="","",CONCATENATE(ROW(Инвестиционные_проекты!$A43),", ",))</f>
        <v/>
      </c>
      <c r="R38" t="str">
        <f t="shared" si="5"/>
        <v/>
      </c>
      <c r="S38" s="5" t="str">
        <f>IF(Инвестиционные_проекты!Y43&gt;Инвестиционные_проекты!AB43,"Ошибка!","")</f>
        <v/>
      </c>
      <c r="T38" s="4" t="str">
        <f>IF(Техлист!S38="","",CONCATENATE(ROW(Инвестиционные_проекты!$A43),", ",))</f>
        <v/>
      </c>
      <c r="U38" t="str">
        <f t="shared" si="6"/>
        <v/>
      </c>
      <c r="V38" s="5" t="str">
        <f>IF(Инвестиционные_проекты!O43&lt;Инвестиционные_проекты!N43,"Ошибка!","")</f>
        <v/>
      </c>
      <c r="W38" s="4" t="str">
        <f>IF(Техлист!V38="","",CONCATENATE(ROW(Инвестиционные_проекты!$A43),", ",))</f>
        <v/>
      </c>
      <c r="X38" t="str">
        <f t="shared" si="7"/>
        <v xml:space="preserve">8, </v>
      </c>
      <c r="Y38" s="5" t="str">
        <f>IF(Инвестиционные_проекты!N43&lt;Инвестиционные_проекты!M43,"Ошибка!","")</f>
        <v/>
      </c>
      <c r="Z38" s="4" t="str">
        <f>IF(Техлист!Y38="","",CONCATENATE(ROW(Инвестиционные_проекты!$A43),", ",))</f>
        <v/>
      </c>
      <c r="AA38" t="str">
        <f t="shared" si="8"/>
        <v/>
      </c>
      <c r="AB38" s="5" t="str">
        <f ca="1">IF(Инвестиционные_проекты!K43="реализация",IF(Инвестиционные_проекты!M43&gt;TODAY(),"Ошибка!",""),"")</f>
        <v/>
      </c>
      <c r="AC38" s="4" t="str">
        <f ca="1">IF(Техлист!AB38="","",CONCATENATE(ROW(Инвестиционные_проекты!$A43),", ",))</f>
        <v/>
      </c>
      <c r="AD38" t="str">
        <f t="shared" ca="1" si="9"/>
        <v/>
      </c>
      <c r="AE38" s="5" t="str">
        <f>IFERROR(IF(OR(Инвестиционные_проекты!K43="идея",Инвестиционные_проекты!K43="проектная стадия"),IF(Инвестиционные_проекты!M43&gt;DATEVALUE(ФЛК!CV37),"","Ошибка!"),""),"")</f>
        <v/>
      </c>
      <c r="AF38" s="4" t="str">
        <f>IF(Техлист!AE38="","",CONCATENATE(ROW(Инвестиционные_проекты!$A43),", ",))</f>
        <v/>
      </c>
      <c r="AG38" t="str">
        <f t="shared" si="10"/>
        <v/>
      </c>
    </row>
    <row r="39" spans="1:33" x14ac:dyDescent="0.25">
      <c r="A39" s="5" t="str">
        <f>IF(AND(COUNTBLANK(Инвестиционные_проекты!H44:Q44)+COUNTBLANK(Инвестиционные_проекты!S44:T44)+COUNTBLANK(Инвестиционные_проекты!Z44)+COUNTBLANK(Инвестиционные_проекты!B44:E44)&lt;&gt;17,COUNTBLANK(Инвестиционные_проекты!H44:Q44)+COUNTBLANK(Инвестиционные_проекты!S44:T44)+COUNTBLANK(Инвестиционные_проекты!Z44)+COUNTBLANK(Инвестиционные_проекты!B44:E44)&lt;&gt;0),"Ошибка!","")</f>
        <v/>
      </c>
      <c r="B39" s="4" t="str">
        <f>IF(A39="","",CONCATENATE(ROW(Инвестиционные_проекты!$A44),", ",))</f>
        <v/>
      </c>
      <c r="C39" t="str">
        <f t="shared" si="0"/>
        <v xml:space="preserve">8, </v>
      </c>
      <c r="D39" s="5" t="str">
        <f>IF(AND(COUNTBLANK(Инвестиционные_проекты!AB44)=0,COUNTBLANK(Инвестиционные_проекты!W44:Y44)&lt;&gt;0),"Ошибка!","")</f>
        <v/>
      </c>
      <c r="E39" s="4" t="str">
        <f>IF(D39="","",CONCATENATE(ROW(Инвестиционные_проекты!$A44),", ",))</f>
        <v/>
      </c>
      <c r="F39" t="str">
        <f t="shared" si="1"/>
        <v xml:space="preserve">8, </v>
      </c>
      <c r="G39" s="8" t="str">
        <f>IF(AND(Инвестиционные_проекты!J44="создание нового",Инвестиционные_проекты!S44=""),"Ошибка!","")</f>
        <v/>
      </c>
      <c r="H39" s="4" t="str">
        <f>IF(Техлист!G39="","",CONCATENATE(ROW(Инвестиционные_проекты!$A44),", ",))</f>
        <v/>
      </c>
      <c r="I39" t="str">
        <f t="shared" si="2"/>
        <v/>
      </c>
      <c r="J39" s="5" t="str">
        <f>IF(Инвестиционные_проекты!J44="модернизация",IF(COUNTBLANK(Инвестиционные_проекты!R44:S44)&lt;&gt;0,"Ошибка!",""),"")</f>
        <v/>
      </c>
      <c r="K39" s="9" t="str">
        <f>IF(Техлист!J39="","",CONCATENATE(ROW(Инвестиционные_проекты!$A44),", ",))</f>
        <v/>
      </c>
      <c r="L39" t="str">
        <f t="shared" si="3"/>
        <v/>
      </c>
      <c r="M39" s="5" t="str">
        <f>IF(Инвестиционные_проекты!S44&lt;Инвестиционные_проекты!R44,"Ошибка!","")</f>
        <v/>
      </c>
      <c r="N39" s="4" t="str">
        <f>IF(Техлист!M39="","",CONCATENATE(ROW(Инвестиционные_проекты!$A44),", ",))</f>
        <v/>
      </c>
      <c r="O39" t="str">
        <f t="shared" si="4"/>
        <v/>
      </c>
      <c r="P39" s="5" t="str">
        <f>IF(Инвестиционные_проекты!Z44&lt;&gt;SUM(Инвестиционные_проекты!AA44:AB44),"Ошибка!","")</f>
        <v/>
      </c>
      <c r="Q39" s="4" t="str">
        <f>IF(Техлист!P39="","",CONCATENATE(ROW(Инвестиционные_проекты!$A44),", ",))</f>
        <v/>
      </c>
      <c r="R39" t="str">
        <f t="shared" si="5"/>
        <v/>
      </c>
      <c r="S39" s="5" t="str">
        <f>IF(Инвестиционные_проекты!Y44&gt;Инвестиционные_проекты!AB44,"Ошибка!","")</f>
        <v/>
      </c>
      <c r="T39" s="4" t="str">
        <f>IF(Техлист!S39="","",CONCATENATE(ROW(Инвестиционные_проекты!$A44),", ",))</f>
        <v/>
      </c>
      <c r="U39" t="str">
        <f t="shared" si="6"/>
        <v/>
      </c>
      <c r="V39" s="5" t="str">
        <f>IF(Инвестиционные_проекты!O44&lt;Инвестиционные_проекты!N44,"Ошибка!","")</f>
        <v/>
      </c>
      <c r="W39" s="4" t="str">
        <f>IF(Техлист!V39="","",CONCATENATE(ROW(Инвестиционные_проекты!$A44),", ",))</f>
        <v/>
      </c>
      <c r="X39" t="str">
        <f t="shared" si="7"/>
        <v xml:space="preserve">8, </v>
      </c>
      <c r="Y39" s="5" t="str">
        <f>IF(Инвестиционные_проекты!N44&lt;Инвестиционные_проекты!M44,"Ошибка!","")</f>
        <v/>
      </c>
      <c r="Z39" s="4" t="str">
        <f>IF(Техлист!Y39="","",CONCATENATE(ROW(Инвестиционные_проекты!$A44),", ",))</f>
        <v/>
      </c>
      <c r="AA39" t="str">
        <f t="shared" si="8"/>
        <v/>
      </c>
      <c r="AB39" s="5" t="str">
        <f ca="1">IF(Инвестиционные_проекты!K44="реализация",IF(Инвестиционные_проекты!M44&gt;TODAY(),"Ошибка!",""),"")</f>
        <v/>
      </c>
      <c r="AC39" s="4" t="str">
        <f ca="1">IF(Техлист!AB39="","",CONCATENATE(ROW(Инвестиционные_проекты!$A44),", ",))</f>
        <v/>
      </c>
      <c r="AD39" t="str">
        <f t="shared" ca="1" si="9"/>
        <v/>
      </c>
      <c r="AE39" s="5" t="str">
        <f>IFERROR(IF(OR(Инвестиционные_проекты!K44="идея",Инвестиционные_проекты!K44="проектная стадия"),IF(Инвестиционные_проекты!M44&gt;DATEVALUE(ФЛК!CV38),"","Ошибка!"),""),"")</f>
        <v/>
      </c>
      <c r="AF39" s="4" t="str">
        <f>IF(Техлист!AE39="","",CONCATENATE(ROW(Инвестиционные_проекты!$A44),", ",))</f>
        <v/>
      </c>
      <c r="AG39" t="str">
        <f t="shared" si="10"/>
        <v/>
      </c>
    </row>
    <row r="40" spans="1:33" x14ac:dyDescent="0.25">
      <c r="A40" s="5" t="str">
        <f>IF(AND(COUNTBLANK(Инвестиционные_проекты!H45:Q45)+COUNTBLANK(Инвестиционные_проекты!S45:T45)+COUNTBLANK(Инвестиционные_проекты!Z45)+COUNTBLANK(Инвестиционные_проекты!B45:E45)&lt;&gt;17,COUNTBLANK(Инвестиционные_проекты!H45:Q45)+COUNTBLANK(Инвестиционные_проекты!S45:T45)+COUNTBLANK(Инвестиционные_проекты!Z45)+COUNTBLANK(Инвестиционные_проекты!B45:E45)&lt;&gt;0),"Ошибка!","")</f>
        <v/>
      </c>
      <c r="B40" s="4" t="str">
        <f>IF(A40="","",CONCATENATE(ROW(Инвестиционные_проекты!$A45),", ",))</f>
        <v/>
      </c>
      <c r="C40" t="str">
        <f t="shared" si="0"/>
        <v xml:space="preserve">8, </v>
      </c>
      <c r="D40" s="5" t="str">
        <f>IF(AND(COUNTBLANK(Инвестиционные_проекты!AB45)=0,COUNTBLANK(Инвестиционные_проекты!W45:Y45)&lt;&gt;0),"Ошибка!","")</f>
        <v/>
      </c>
      <c r="E40" s="4" t="str">
        <f>IF(D40="","",CONCATENATE(ROW(Инвестиционные_проекты!$A45),", ",))</f>
        <v/>
      </c>
      <c r="F40" t="str">
        <f t="shared" si="1"/>
        <v xml:space="preserve">8, </v>
      </c>
      <c r="G40" s="8" t="str">
        <f>IF(AND(Инвестиционные_проекты!J45="создание нового",Инвестиционные_проекты!S45=""),"Ошибка!","")</f>
        <v/>
      </c>
      <c r="H40" s="4" t="str">
        <f>IF(Техлист!G40="","",CONCATENATE(ROW(Инвестиционные_проекты!$A45),", ",))</f>
        <v/>
      </c>
      <c r="I40" t="str">
        <f t="shared" si="2"/>
        <v/>
      </c>
      <c r="J40" s="5" t="str">
        <f>IF(Инвестиционные_проекты!J45="модернизация",IF(COUNTBLANK(Инвестиционные_проекты!R45:S45)&lt;&gt;0,"Ошибка!",""),"")</f>
        <v/>
      </c>
      <c r="K40" s="9" t="str">
        <f>IF(Техлист!J40="","",CONCATENATE(ROW(Инвестиционные_проекты!$A45),", ",))</f>
        <v/>
      </c>
      <c r="L40" t="str">
        <f t="shared" si="3"/>
        <v/>
      </c>
      <c r="M40" s="5" t="str">
        <f>IF(Инвестиционные_проекты!S45&lt;Инвестиционные_проекты!R45,"Ошибка!","")</f>
        <v/>
      </c>
      <c r="N40" s="4" t="str">
        <f>IF(Техлист!M40="","",CONCATENATE(ROW(Инвестиционные_проекты!$A45),", ",))</f>
        <v/>
      </c>
      <c r="O40" t="str">
        <f t="shared" si="4"/>
        <v/>
      </c>
      <c r="P40" s="5" t="str">
        <f>IF(Инвестиционные_проекты!Z45&lt;&gt;SUM(Инвестиционные_проекты!AA45:AB45),"Ошибка!","")</f>
        <v/>
      </c>
      <c r="Q40" s="4" t="str">
        <f>IF(Техлист!P40="","",CONCATENATE(ROW(Инвестиционные_проекты!$A45),", ",))</f>
        <v/>
      </c>
      <c r="R40" t="str">
        <f t="shared" si="5"/>
        <v/>
      </c>
      <c r="S40" s="5" t="str">
        <f>IF(Инвестиционные_проекты!Y45&gt;Инвестиционные_проекты!AB45,"Ошибка!","")</f>
        <v/>
      </c>
      <c r="T40" s="4" t="str">
        <f>IF(Техлист!S40="","",CONCATENATE(ROW(Инвестиционные_проекты!$A45),", ",))</f>
        <v/>
      </c>
      <c r="U40" t="str">
        <f t="shared" si="6"/>
        <v/>
      </c>
      <c r="V40" s="5" t="str">
        <f>IF(Инвестиционные_проекты!O45&lt;Инвестиционные_проекты!N45,"Ошибка!","")</f>
        <v/>
      </c>
      <c r="W40" s="4" t="str">
        <f>IF(Техлист!V40="","",CONCATENATE(ROW(Инвестиционные_проекты!$A45),", ",))</f>
        <v/>
      </c>
      <c r="X40" t="str">
        <f t="shared" si="7"/>
        <v xml:space="preserve">8, </v>
      </c>
      <c r="Y40" s="5" t="str">
        <f>IF(Инвестиционные_проекты!N45&lt;Инвестиционные_проекты!M45,"Ошибка!","")</f>
        <v/>
      </c>
      <c r="Z40" s="4" t="str">
        <f>IF(Техлист!Y40="","",CONCATENATE(ROW(Инвестиционные_проекты!$A45),", ",))</f>
        <v/>
      </c>
      <c r="AA40" t="str">
        <f t="shared" si="8"/>
        <v/>
      </c>
      <c r="AB40" s="5" t="str">
        <f ca="1">IF(Инвестиционные_проекты!K45="реализация",IF(Инвестиционные_проекты!M45&gt;TODAY(),"Ошибка!",""),"")</f>
        <v/>
      </c>
      <c r="AC40" s="4" t="str">
        <f ca="1">IF(Техлист!AB40="","",CONCATENATE(ROW(Инвестиционные_проекты!$A45),", ",))</f>
        <v/>
      </c>
      <c r="AD40" t="str">
        <f t="shared" ca="1" si="9"/>
        <v/>
      </c>
      <c r="AE40" s="5" t="str">
        <f>IFERROR(IF(OR(Инвестиционные_проекты!K45="идея",Инвестиционные_проекты!K45="проектная стадия"),IF(Инвестиционные_проекты!M45&gt;DATEVALUE(ФЛК!CV39),"","Ошибка!"),""),"")</f>
        <v/>
      </c>
      <c r="AF40" s="4" t="str">
        <f>IF(Техлист!AE40="","",CONCATENATE(ROW(Инвестиционные_проекты!$A45),", ",))</f>
        <v/>
      </c>
      <c r="AG40" t="str">
        <f t="shared" si="10"/>
        <v/>
      </c>
    </row>
    <row r="41" spans="1:33" x14ac:dyDescent="0.25">
      <c r="A41" s="5" t="str">
        <f>IF(AND(COUNTBLANK(Инвестиционные_проекты!H46:Q46)+COUNTBLANK(Инвестиционные_проекты!S46:T46)+COUNTBLANK(Инвестиционные_проекты!Z46)+COUNTBLANK(Инвестиционные_проекты!B46:E46)&lt;&gt;17,COUNTBLANK(Инвестиционные_проекты!H46:Q46)+COUNTBLANK(Инвестиционные_проекты!S46:T46)+COUNTBLANK(Инвестиционные_проекты!Z46)+COUNTBLANK(Инвестиционные_проекты!B46:E46)&lt;&gt;0),"Ошибка!","")</f>
        <v/>
      </c>
      <c r="B41" s="4" t="str">
        <f>IF(A41="","",CONCATENATE(ROW(Инвестиционные_проекты!$A46),", ",))</f>
        <v/>
      </c>
      <c r="C41" t="str">
        <f t="shared" si="0"/>
        <v xml:space="preserve">8, </v>
      </c>
      <c r="D41" s="5" t="str">
        <f>IF(AND(COUNTBLANK(Инвестиционные_проекты!AB46)=0,COUNTBLANK(Инвестиционные_проекты!W46:Y46)&lt;&gt;0),"Ошибка!","")</f>
        <v/>
      </c>
      <c r="E41" s="4" t="str">
        <f>IF(D41="","",CONCATENATE(ROW(Инвестиционные_проекты!$A46),", ",))</f>
        <v/>
      </c>
      <c r="F41" t="str">
        <f t="shared" si="1"/>
        <v xml:space="preserve">8, </v>
      </c>
      <c r="G41" s="8" t="str">
        <f>IF(AND(Инвестиционные_проекты!J46="создание нового",Инвестиционные_проекты!S46=""),"Ошибка!","")</f>
        <v/>
      </c>
      <c r="H41" s="4" t="str">
        <f>IF(Техлист!G41="","",CONCATENATE(ROW(Инвестиционные_проекты!$A46),", ",))</f>
        <v/>
      </c>
      <c r="I41" t="str">
        <f t="shared" si="2"/>
        <v/>
      </c>
      <c r="J41" s="5" t="str">
        <f>IF(Инвестиционные_проекты!J46="модернизация",IF(COUNTBLANK(Инвестиционные_проекты!R46:S46)&lt;&gt;0,"Ошибка!",""),"")</f>
        <v/>
      </c>
      <c r="K41" s="9" t="str">
        <f>IF(Техлист!J41="","",CONCATENATE(ROW(Инвестиционные_проекты!$A46),", ",))</f>
        <v/>
      </c>
      <c r="L41" t="str">
        <f t="shared" si="3"/>
        <v/>
      </c>
      <c r="M41" s="5" t="str">
        <f>IF(Инвестиционные_проекты!S46&lt;Инвестиционные_проекты!R46,"Ошибка!","")</f>
        <v/>
      </c>
      <c r="N41" s="4" t="str">
        <f>IF(Техлист!M41="","",CONCATENATE(ROW(Инвестиционные_проекты!$A46),", ",))</f>
        <v/>
      </c>
      <c r="O41" t="str">
        <f t="shared" si="4"/>
        <v/>
      </c>
      <c r="P41" s="5" t="str">
        <f>IF(Инвестиционные_проекты!Z46&lt;&gt;SUM(Инвестиционные_проекты!AA46:AB46),"Ошибка!","")</f>
        <v/>
      </c>
      <c r="Q41" s="4" t="str">
        <f>IF(Техлист!P41="","",CONCATENATE(ROW(Инвестиционные_проекты!$A46),", ",))</f>
        <v/>
      </c>
      <c r="R41" t="str">
        <f t="shared" si="5"/>
        <v/>
      </c>
      <c r="S41" s="5" t="str">
        <f>IF(Инвестиционные_проекты!Y46&gt;Инвестиционные_проекты!AB46,"Ошибка!","")</f>
        <v/>
      </c>
      <c r="T41" s="4" t="str">
        <f>IF(Техлист!S41="","",CONCATENATE(ROW(Инвестиционные_проекты!$A46),", ",))</f>
        <v/>
      </c>
      <c r="U41" t="str">
        <f t="shared" si="6"/>
        <v/>
      </c>
      <c r="V41" s="5" t="str">
        <f>IF(Инвестиционные_проекты!O46&lt;Инвестиционные_проекты!N46,"Ошибка!","")</f>
        <v/>
      </c>
      <c r="W41" s="4" t="str">
        <f>IF(Техлист!V41="","",CONCATENATE(ROW(Инвестиционные_проекты!$A46),", ",))</f>
        <v/>
      </c>
      <c r="X41" t="str">
        <f t="shared" si="7"/>
        <v xml:space="preserve">8, </v>
      </c>
      <c r="Y41" s="5" t="str">
        <f>IF(Инвестиционные_проекты!N46&lt;Инвестиционные_проекты!M46,"Ошибка!","")</f>
        <v/>
      </c>
      <c r="Z41" s="4" t="str">
        <f>IF(Техлист!Y41="","",CONCATENATE(ROW(Инвестиционные_проекты!$A46),", ",))</f>
        <v/>
      </c>
      <c r="AA41" t="str">
        <f t="shared" si="8"/>
        <v/>
      </c>
      <c r="AB41" s="5" t="str">
        <f ca="1">IF(Инвестиционные_проекты!K46="реализация",IF(Инвестиционные_проекты!M46&gt;TODAY(),"Ошибка!",""),"")</f>
        <v/>
      </c>
      <c r="AC41" s="4" t="str">
        <f ca="1">IF(Техлист!AB41="","",CONCATENATE(ROW(Инвестиционные_проекты!$A46),", ",))</f>
        <v/>
      </c>
      <c r="AD41" t="str">
        <f t="shared" ca="1" si="9"/>
        <v/>
      </c>
      <c r="AE41" s="5" t="str">
        <f>IFERROR(IF(OR(Инвестиционные_проекты!K46="идея",Инвестиционные_проекты!K46="проектная стадия"),IF(Инвестиционные_проекты!M46&gt;DATEVALUE(ФЛК!CV40),"","Ошибка!"),""),"")</f>
        <v/>
      </c>
      <c r="AF41" s="4" t="str">
        <f>IF(Техлист!AE41="","",CONCATENATE(ROW(Инвестиционные_проекты!$A46),", ",))</f>
        <v/>
      </c>
      <c r="AG41" t="str">
        <f t="shared" si="10"/>
        <v/>
      </c>
    </row>
    <row r="42" spans="1:33" x14ac:dyDescent="0.25">
      <c r="A42" s="5" t="str">
        <f>IF(AND(COUNTBLANK(Инвестиционные_проекты!H47:Q47)+COUNTBLANK(Инвестиционные_проекты!S47:T47)+COUNTBLANK(Инвестиционные_проекты!Z47)+COUNTBLANK(Инвестиционные_проекты!B47:E47)&lt;&gt;17,COUNTBLANK(Инвестиционные_проекты!H47:Q47)+COUNTBLANK(Инвестиционные_проекты!S47:T47)+COUNTBLANK(Инвестиционные_проекты!Z47)+COUNTBLANK(Инвестиционные_проекты!B47:E47)&lt;&gt;0),"Ошибка!","")</f>
        <v/>
      </c>
      <c r="B42" s="4" t="str">
        <f>IF(A42="","",CONCATENATE(ROW(Инвестиционные_проекты!$A47),", ",))</f>
        <v/>
      </c>
      <c r="C42" t="str">
        <f t="shared" si="0"/>
        <v xml:space="preserve">8, </v>
      </c>
      <c r="D42" s="5" t="str">
        <f>IF(AND(COUNTBLANK(Инвестиционные_проекты!AB47)=0,COUNTBLANK(Инвестиционные_проекты!W47:Y47)&lt;&gt;0),"Ошибка!","")</f>
        <v/>
      </c>
      <c r="E42" s="4" t="str">
        <f>IF(D42="","",CONCATENATE(ROW(Инвестиционные_проекты!$A47),", ",))</f>
        <v/>
      </c>
      <c r="F42" t="str">
        <f t="shared" si="1"/>
        <v xml:space="preserve">8, </v>
      </c>
      <c r="G42" s="8" t="str">
        <f>IF(AND(Инвестиционные_проекты!J47="создание нового",Инвестиционные_проекты!S47=""),"Ошибка!","")</f>
        <v/>
      </c>
      <c r="H42" s="4" t="str">
        <f>IF(Техлист!G42="","",CONCATENATE(ROW(Инвестиционные_проекты!$A47),", ",))</f>
        <v/>
      </c>
      <c r="I42" t="str">
        <f t="shared" si="2"/>
        <v/>
      </c>
      <c r="J42" s="5" t="str">
        <f>IF(Инвестиционные_проекты!J47="модернизация",IF(COUNTBLANK(Инвестиционные_проекты!R47:S47)&lt;&gt;0,"Ошибка!",""),"")</f>
        <v/>
      </c>
      <c r="K42" s="9" t="str">
        <f>IF(Техлист!J42="","",CONCATENATE(ROW(Инвестиционные_проекты!$A47),", ",))</f>
        <v/>
      </c>
      <c r="L42" t="str">
        <f t="shared" si="3"/>
        <v/>
      </c>
      <c r="M42" s="5" t="str">
        <f>IF(Инвестиционные_проекты!S47&lt;Инвестиционные_проекты!R47,"Ошибка!","")</f>
        <v/>
      </c>
      <c r="N42" s="4" t="str">
        <f>IF(Техлист!M42="","",CONCATENATE(ROW(Инвестиционные_проекты!$A47),", ",))</f>
        <v/>
      </c>
      <c r="O42" t="str">
        <f t="shared" si="4"/>
        <v/>
      </c>
      <c r="P42" s="5" t="str">
        <f>IF(Инвестиционные_проекты!Z47&lt;&gt;SUM(Инвестиционные_проекты!AA47:AB47),"Ошибка!","")</f>
        <v/>
      </c>
      <c r="Q42" s="4" t="str">
        <f>IF(Техлист!P42="","",CONCATENATE(ROW(Инвестиционные_проекты!$A47),", ",))</f>
        <v/>
      </c>
      <c r="R42" t="str">
        <f t="shared" si="5"/>
        <v/>
      </c>
      <c r="S42" s="5" t="str">
        <f>IF(Инвестиционные_проекты!Y47&gt;Инвестиционные_проекты!AB47,"Ошибка!","")</f>
        <v/>
      </c>
      <c r="T42" s="4" t="str">
        <f>IF(Техлист!S42="","",CONCATENATE(ROW(Инвестиционные_проекты!$A47),", ",))</f>
        <v/>
      </c>
      <c r="U42" t="str">
        <f t="shared" si="6"/>
        <v/>
      </c>
      <c r="V42" s="5" t="str">
        <f>IF(Инвестиционные_проекты!O47&lt;Инвестиционные_проекты!N47,"Ошибка!","")</f>
        <v/>
      </c>
      <c r="W42" s="4" t="str">
        <f>IF(Техлист!V42="","",CONCATENATE(ROW(Инвестиционные_проекты!$A47),", ",))</f>
        <v/>
      </c>
      <c r="X42" t="str">
        <f t="shared" si="7"/>
        <v xml:space="preserve">8, </v>
      </c>
      <c r="Y42" s="5" t="str">
        <f>IF(Инвестиционные_проекты!N47&lt;Инвестиционные_проекты!M47,"Ошибка!","")</f>
        <v/>
      </c>
      <c r="Z42" s="4" t="str">
        <f>IF(Техлист!Y42="","",CONCATENATE(ROW(Инвестиционные_проекты!$A47),", ",))</f>
        <v/>
      </c>
      <c r="AA42" t="str">
        <f t="shared" si="8"/>
        <v/>
      </c>
      <c r="AB42" s="5" t="str">
        <f ca="1">IF(Инвестиционные_проекты!K47="реализация",IF(Инвестиционные_проекты!M47&gt;TODAY(),"Ошибка!",""),"")</f>
        <v/>
      </c>
      <c r="AC42" s="4" t="str">
        <f ca="1">IF(Техлист!AB42="","",CONCATENATE(ROW(Инвестиционные_проекты!$A47),", ",))</f>
        <v/>
      </c>
      <c r="AD42" t="str">
        <f t="shared" ca="1" si="9"/>
        <v/>
      </c>
      <c r="AE42" s="5" t="str">
        <f>IFERROR(IF(OR(Инвестиционные_проекты!K47="идея",Инвестиционные_проекты!K47="проектная стадия"),IF(Инвестиционные_проекты!M47&gt;DATEVALUE(ФЛК!CV41),"","Ошибка!"),""),"")</f>
        <v/>
      </c>
      <c r="AF42" s="4" t="str">
        <f>IF(Техлист!AE42="","",CONCATENATE(ROW(Инвестиционные_проекты!$A47),", ",))</f>
        <v/>
      </c>
      <c r="AG42" t="str">
        <f t="shared" si="10"/>
        <v/>
      </c>
    </row>
    <row r="43" spans="1:33" x14ac:dyDescent="0.25">
      <c r="A43" s="5" t="str">
        <f>IF(AND(COUNTBLANK(Инвестиционные_проекты!H48:Q48)+COUNTBLANK(Инвестиционные_проекты!S48:T48)+COUNTBLANK(Инвестиционные_проекты!Z48)+COUNTBLANK(Инвестиционные_проекты!B48:E48)&lt;&gt;17,COUNTBLANK(Инвестиционные_проекты!H48:Q48)+COUNTBLANK(Инвестиционные_проекты!S48:T48)+COUNTBLANK(Инвестиционные_проекты!Z48)+COUNTBLANK(Инвестиционные_проекты!B48:E48)&lt;&gt;0),"Ошибка!","")</f>
        <v/>
      </c>
      <c r="B43" s="4" t="str">
        <f>IF(A43="","",CONCATENATE(ROW(Инвестиционные_проекты!$A48),", ",))</f>
        <v/>
      </c>
      <c r="C43" t="str">
        <f t="shared" si="0"/>
        <v xml:space="preserve">8, </v>
      </c>
      <c r="D43" s="5" t="str">
        <f>IF(AND(COUNTBLANK(Инвестиционные_проекты!AB48)=0,COUNTBLANK(Инвестиционные_проекты!W48:Y48)&lt;&gt;0),"Ошибка!","")</f>
        <v/>
      </c>
      <c r="E43" s="4" t="str">
        <f>IF(D43="","",CONCATENATE(ROW(Инвестиционные_проекты!$A48),", ",))</f>
        <v/>
      </c>
      <c r="F43" t="str">
        <f t="shared" si="1"/>
        <v xml:space="preserve">8, </v>
      </c>
      <c r="G43" s="8" t="str">
        <f>IF(AND(Инвестиционные_проекты!J48="создание нового",Инвестиционные_проекты!S48=""),"Ошибка!","")</f>
        <v/>
      </c>
      <c r="H43" s="4" t="str">
        <f>IF(Техлист!G43="","",CONCATENATE(ROW(Инвестиционные_проекты!$A48),", ",))</f>
        <v/>
      </c>
      <c r="I43" t="str">
        <f t="shared" si="2"/>
        <v/>
      </c>
      <c r="J43" s="5" t="str">
        <f>IF(Инвестиционные_проекты!J48="модернизация",IF(COUNTBLANK(Инвестиционные_проекты!R48:S48)&lt;&gt;0,"Ошибка!",""),"")</f>
        <v/>
      </c>
      <c r="K43" s="9" t="str">
        <f>IF(Техлист!J43="","",CONCATENATE(ROW(Инвестиционные_проекты!$A48),", ",))</f>
        <v/>
      </c>
      <c r="L43" t="str">
        <f t="shared" si="3"/>
        <v/>
      </c>
      <c r="M43" s="5" t="str">
        <f>IF(Инвестиционные_проекты!S48&lt;Инвестиционные_проекты!R48,"Ошибка!","")</f>
        <v/>
      </c>
      <c r="N43" s="4" t="str">
        <f>IF(Техлист!M43="","",CONCATENATE(ROW(Инвестиционные_проекты!$A48),", ",))</f>
        <v/>
      </c>
      <c r="O43" t="str">
        <f t="shared" si="4"/>
        <v/>
      </c>
      <c r="P43" s="5" t="str">
        <f>IF(Инвестиционные_проекты!Z48&lt;&gt;SUM(Инвестиционные_проекты!AA48:AB48),"Ошибка!","")</f>
        <v/>
      </c>
      <c r="Q43" s="4" t="str">
        <f>IF(Техлист!P43="","",CONCATENATE(ROW(Инвестиционные_проекты!$A48),", ",))</f>
        <v/>
      </c>
      <c r="R43" t="str">
        <f t="shared" si="5"/>
        <v/>
      </c>
      <c r="S43" s="5" t="str">
        <f>IF(Инвестиционные_проекты!Y48&gt;Инвестиционные_проекты!AB48,"Ошибка!","")</f>
        <v/>
      </c>
      <c r="T43" s="4" t="str">
        <f>IF(Техлист!S43="","",CONCATENATE(ROW(Инвестиционные_проекты!$A48),", ",))</f>
        <v/>
      </c>
      <c r="U43" t="str">
        <f t="shared" si="6"/>
        <v/>
      </c>
      <c r="V43" s="5" t="str">
        <f>IF(Инвестиционные_проекты!O48&lt;Инвестиционные_проекты!N48,"Ошибка!","")</f>
        <v/>
      </c>
      <c r="W43" s="4" t="str">
        <f>IF(Техлист!V43="","",CONCATENATE(ROW(Инвестиционные_проекты!$A48),", ",))</f>
        <v/>
      </c>
      <c r="X43" t="str">
        <f t="shared" si="7"/>
        <v xml:space="preserve">8, </v>
      </c>
      <c r="Y43" s="5" t="str">
        <f>IF(Инвестиционные_проекты!N48&lt;Инвестиционные_проекты!M48,"Ошибка!","")</f>
        <v/>
      </c>
      <c r="Z43" s="4" t="str">
        <f>IF(Техлист!Y43="","",CONCATENATE(ROW(Инвестиционные_проекты!$A48),", ",))</f>
        <v/>
      </c>
      <c r="AA43" t="str">
        <f t="shared" si="8"/>
        <v/>
      </c>
      <c r="AB43" s="5" t="str">
        <f ca="1">IF(Инвестиционные_проекты!K48="реализация",IF(Инвестиционные_проекты!M48&gt;TODAY(),"Ошибка!",""),"")</f>
        <v/>
      </c>
      <c r="AC43" s="4" t="str">
        <f ca="1">IF(Техлист!AB43="","",CONCATENATE(ROW(Инвестиционные_проекты!$A48),", ",))</f>
        <v/>
      </c>
      <c r="AD43" t="str">
        <f t="shared" ca="1" si="9"/>
        <v/>
      </c>
      <c r="AE43" s="5" t="str">
        <f>IFERROR(IF(OR(Инвестиционные_проекты!K48="идея",Инвестиционные_проекты!K48="проектная стадия"),IF(Инвестиционные_проекты!M48&gt;DATEVALUE(ФЛК!CV42),"","Ошибка!"),""),"")</f>
        <v/>
      </c>
      <c r="AF43" s="4" t="str">
        <f>IF(Техлист!AE43="","",CONCATENATE(ROW(Инвестиционные_проекты!$A48),", ",))</f>
        <v/>
      </c>
      <c r="AG43" t="str">
        <f t="shared" si="10"/>
        <v/>
      </c>
    </row>
    <row r="44" spans="1:33" x14ac:dyDescent="0.25">
      <c r="A44" s="5" t="str">
        <f>IF(AND(COUNTBLANK(Инвестиционные_проекты!H49:Q49)+COUNTBLANK(Инвестиционные_проекты!S49:T49)+COUNTBLANK(Инвестиционные_проекты!Z49)+COUNTBLANK(Инвестиционные_проекты!B49:E49)&lt;&gt;17,COUNTBLANK(Инвестиционные_проекты!H49:Q49)+COUNTBLANK(Инвестиционные_проекты!S49:T49)+COUNTBLANK(Инвестиционные_проекты!Z49)+COUNTBLANK(Инвестиционные_проекты!B49:E49)&lt;&gt;0),"Ошибка!","")</f>
        <v/>
      </c>
      <c r="B44" s="4" t="str">
        <f>IF(A44="","",CONCATENATE(ROW(Инвестиционные_проекты!$A49),", ",))</f>
        <v/>
      </c>
      <c r="C44" t="str">
        <f t="shared" si="0"/>
        <v xml:space="preserve">8, </v>
      </c>
      <c r="D44" s="5" t="str">
        <f>IF(AND(COUNTBLANK(Инвестиционные_проекты!AB49)=0,COUNTBLANK(Инвестиционные_проекты!W49:Y49)&lt;&gt;0),"Ошибка!","")</f>
        <v/>
      </c>
      <c r="E44" s="4" t="str">
        <f>IF(D44="","",CONCATENATE(ROW(Инвестиционные_проекты!$A49),", ",))</f>
        <v/>
      </c>
      <c r="F44" t="str">
        <f t="shared" si="1"/>
        <v xml:space="preserve">8, </v>
      </c>
      <c r="G44" s="8" t="str">
        <f>IF(AND(Инвестиционные_проекты!J49="создание нового",Инвестиционные_проекты!S49=""),"Ошибка!","")</f>
        <v/>
      </c>
      <c r="H44" s="4" t="str">
        <f>IF(Техлист!G44="","",CONCATENATE(ROW(Инвестиционные_проекты!$A49),", ",))</f>
        <v/>
      </c>
      <c r="I44" t="str">
        <f t="shared" si="2"/>
        <v/>
      </c>
      <c r="J44" s="5" t="str">
        <f>IF(Инвестиционные_проекты!J49="модернизация",IF(COUNTBLANK(Инвестиционные_проекты!R49:S49)&lt;&gt;0,"Ошибка!",""),"")</f>
        <v/>
      </c>
      <c r="K44" s="9" t="str">
        <f>IF(Техлист!J44="","",CONCATENATE(ROW(Инвестиционные_проекты!$A49),", ",))</f>
        <v/>
      </c>
      <c r="L44" t="str">
        <f t="shared" si="3"/>
        <v/>
      </c>
      <c r="M44" s="5" t="str">
        <f>IF(Инвестиционные_проекты!S49&lt;Инвестиционные_проекты!R49,"Ошибка!","")</f>
        <v/>
      </c>
      <c r="N44" s="4" t="str">
        <f>IF(Техлист!M44="","",CONCATENATE(ROW(Инвестиционные_проекты!$A49),", ",))</f>
        <v/>
      </c>
      <c r="O44" t="str">
        <f t="shared" si="4"/>
        <v/>
      </c>
      <c r="P44" s="5" t="str">
        <f>IF(Инвестиционные_проекты!Z49&lt;&gt;SUM(Инвестиционные_проекты!AA49:AB49),"Ошибка!","")</f>
        <v/>
      </c>
      <c r="Q44" s="4" t="str">
        <f>IF(Техлист!P44="","",CONCATENATE(ROW(Инвестиционные_проекты!$A49),", ",))</f>
        <v/>
      </c>
      <c r="R44" t="str">
        <f t="shared" si="5"/>
        <v/>
      </c>
      <c r="S44" s="5" t="str">
        <f>IF(Инвестиционные_проекты!Y49&gt;Инвестиционные_проекты!AB49,"Ошибка!","")</f>
        <v/>
      </c>
      <c r="T44" s="4" t="str">
        <f>IF(Техлист!S44="","",CONCATENATE(ROW(Инвестиционные_проекты!$A49),", ",))</f>
        <v/>
      </c>
      <c r="U44" t="str">
        <f t="shared" si="6"/>
        <v/>
      </c>
      <c r="V44" s="5" t="str">
        <f>IF(Инвестиционные_проекты!O49&lt;Инвестиционные_проекты!N49,"Ошибка!","")</f>
        <v/>
      </c>
      <c r="W44" s="4" t="str">
        <f>IF(Техлист!V44="","",CONCATENATE(ROW(Инвестиционные_проекты!$A49),", ",))</f>
        <v/>
      </c>
      <c r="X44" t="str">
        <f t="shared" si="7"/>
        <v xml:space="preserve">8, </v>
      </c>
      <c r="Y44" s="5" t="str">
        <f>IF(Инвестиционные_проекты!N49&lt;Инвестиционные_проекты!M49,"Ошибка!","")</f>
        <v/>
      </c>
      <c r="Z44" s="4" t="str">
        <f>IF(Техлист!Y44="","",CONCATENATE(ROW(Инвестиционные_проекты!$A49),", ",))</f>
        <v/>
      </c>
      <c r="AA44" t="str">
        <f t="shared" si="8"/>
        <v/>
      </c>
      <c r="AB44" s="5" t="str">
        <f ca="1">IF(Инвестиционные_проекты!K49="реализация",IF(Инвестиционные_проекты!M49&gt;TODAY(),"Ошибка!",""),"")</f>
        <v/>
      </c>
      <c r="AC44" s="4" t="str">
        <f ca="1">IF(Техлист!AB44="","",CONCATENATE(ROW(Инвестиционные_проекты!$A49),", ",))</f>
        <v/>
      </c>
      <c r="AD44" t="str">
        <f t="shared" ca="1" si="9"/>
        <v/>
      </c>
      <c r="AE44" s="5" t="str">
        <f>IFERROR(IF(OR(Инвестиционные_проекты!K49="идея",Инвестиционные_проекты!K49="проектная стадия"),IF(Инвестиционные_проекты!M49&gt;DATEVALUE(ФЛК!CV43),"","Ошибка!"),""),"")</f>
        <v/>
      </c>
      <c r="AF44" s="4" t="str">
        <f>IF(Техлист!AE44="","",CONCATENATE(ROW(Инвестиционные_проекты!$A49),", ",))</f>
        <v/>
      </c>
      <c r="AG44" t="str">
        <f t="shared" si="10"/>
        <v/>
      </c>
    </row>
    <row r="45" spans="1:33" x14ac:dyDescent="0.25">
      <c r="A45" s="5" t="str">
        <f>IF(AND(COUNTBLANK(Инвестиционные_проекты!H50:Q50)+COUNTBLANK(Инвестиционные_проекты!S50:T50)+COUNTBLANK(Инвестиционные_проекты!Z50)+COUNTBLANK(Инвестиционные_проекты!B50:E50)&lt;&gt;17,COUNTBLANK(Инвестиционные_проекты!H50:Q50)+COUNTBLANK(Инвестиционные_проекты!S50:T50)+COUNTBLANK(Инвестиционные_проекты!Z50)+COUNTBLANK(Инвестиционные_проекты!B50:E50)&lt;&gt;0),"Ошибка!","")</f>
        <v/>
      </c>
      <c r="B45" s="4" t="str">
        <f>IF(A45="","",CONCATENATE(ROW(Инвестиционные_проекты!$A50),", ",))</f>
        <v/>
      </c>
      <c r="C45" t="str">
        <f t="shared" si="0"/>
        <v xml:space="preserve">8, </v>
      </c>
      <c r="D45" s="5" t="str">
        <f>IF(AND(COUNTBLANK(Инвестиционные_проекты!AB50)=0,COUNTBLANK(Инвестиционные_проекты!W50:Y50)&lt;&gt;0),"Ошибка!","")</f>
        <v/>
      </c>
      <c r="E45" s="4" t="str">
        <f>IF(D45="","",CONCATENATE(ROW(Инвестиционные_проекты!$A50),", ",))</f>
        <v/>
      </c>
      <c r="F45" t="str">
        <f t="shared" si="1"/>
        <v xml:space="preserve">8, </v>
      </c>
      <c r="G45" s="8" t="str">
        <f>IF(AND(Инвестиционные_проекты!J50="создание нового",Инвестиционные_проекты!S50=""),"Ошибка!","")</f>
        <v/>
      </c>
      <c r="H45" s="4" t="str">
        <f>IF(Техлист!G45="","",CONCATENATE(ROW(Инвестиционные_проекты!$A50),", ",))</f>
        <v/>
      </c>
      <c r="I45" t="str">
        <f t="shared" si="2"/>
        <v/>
      </c>
      <c r="J45" s="5" t="str">
        <f>IF(Инвестиционные_проекты!J50="модернизация",IF(COUNTBLANK(Инвестиционные_проекты!R50:S50)&lt;&gt;0,"Ошибка!",""),"")</f>
        <v/>
      </c>
      <c r="K45" s="9" t="str">
        <f>IF(Техлист!J45="","",CONCATENATE(ROW(Инвестиционные_проекты!$A50),", ",))</f>
        <v/>
      </c>
      <c r="L45" t="str">
        <f t="shared" si="3"/>
        <v/>
      </c>
      <c r="M45" s="5" t="str">
        <f>IF(Инвестиционные_проекты!S50&lt;Инвестиционные_проекты!R50,"Ошибка!","")</f>
        <v/>
      </c>
      <c r="N45" s="4" t="str">
        <f>IF(Техлист!M45="","",CONCATENATE(ROW(Инвестиционные_проекты!$A50),", ",))</f>
        <v/>
      </c>
      <c r="O45" t="str">
        <f t="shared" si="4"/>
        <v/>
      </c>
      <c r="P45" s="5" t="str">
        <f>IF(Инвестиционные_проекты!Z50&lt;&gt;SUM(Инвестиционные_проекты!AA50:AB50),"Ошибка!","")</f>
        <v/>
      </c>
      <c r="Q45" s="4" t="str">
        <f>IF(Техлист!P45="","",CONCATENATE(ROW(Инвестиционные_проекты!$A50),", ",))</f>
        <v/>
      </c>
      <c r="R45" t="str">
        <f t="shared" si="5"/>
        <v/>
      </c>
      <c r="S45" s="5" t="str">
        <f>IF(Инвестиционные_проекты!Y50&gt;Инвестиционные_проекты!AB50,"Ошибка!","")</f>
        <v/>
      </c>
      <c r="T45" s="4" t="str">
        <f>IF(Техлист!S45="","",CONCATENATE(ROW(Инвестиционные_проекты!$A50),", ",))</f>
        <v/>
      </c>
      <c r="U45" t="str">
        <f t="shared" si="6"/>
        <v/>
      </c>
      <c r="V45" s="5" t="str">
        <f>IF(Инвестиционные_проекты!O50&lt;Инвестиционные_проекты!N50,"Ошибка!","")</f>
        <v/>
      </c>
      <c r="W45" s="4" t="str">
        <f>IF(Техлист!V45="","",CONCATENATE(ROW(Инвестиционные_проекты!$A50),", ",))</f>
        <v/>
      </c>
      <c r="X45" t="str">
        <f t="shared" si="7"/>
        <v xml:space="preserve">8, </v>
      </c>
      <c r="Y45" s="5" t="str">
        <f>IF(Инвестиционные_проекты!N50&lt;Инвестиционные_проекты!M50,"Ошибка!","")</f>
        <v/>
      </c>
      <c r="Z45" s="4" t="str">
        <f>IF(Техлист!Y45="","",CONCATENATE(ROW(Инвестиционные_проекты!$A50),", ",))</f>
        <v/>
      </c>
      <c r="AA45" t="str">
        <f t="shared" si="8"/>
        <v/>
      </c>
      <c r="AB45" s="5" t="str">
        <f ca="1">IF(Инвестиционные_проекты!K50="реализация",IF(Инвестиционные_проекты!M50&gt;TODAY(),"Ошибка!",""),"")</f>
        <v/>
      </c>
      <c r="AC45" s="4" t="str">
        <f ca="1">IF(Техлист!AB45="","",CONCATENATE(ROW(Инвестиционные_проекты!$A50),", ",))</f>
        <v/>
      </c>
      <c r="AD45" t="str">
        <f t="shared" ca="1" si="9"/>
        <v/>
      </c>
      <c r="AE45" s="5" t="str">
        <f>IFERROR(IF(OR(Инвестиционные_проекты!K50="идея",Инвестиционные_проекты!K50="проектная стадия"),IF(Инвестиционные_проекты!M50&gt;DATEVALUE(ФЛК!CV44),"","Ошибка!"),""),"")</f>
        <v/>
      </c>
      <c r="AF45" s="4" t="str">
        <f>IF(Техлист!AE45="","",CONCATENATE(ROW(Инвестиционные_проекты!$A50),", ",))</f>
        <v/>
      </c>
      <c r="AG45" t="str">
        <f t="shared" si="10"/>
        <v/>
      </c>
    </row>
    <row r="46" spans="1:33" x14ac:dyDescent="0.25">
      <c r="A46" s="5" t="str">
        <f>IF(AND(COUNTBLANK(Инвестиционные_проекты!H51:Q51)+COUNTBLANK(Инвестиционные_проекты!S51:T51)+COUNTBLANK(Инвестиционные_проекты!Z51)+COUNTBLANK(Инвестиционные_проекты!B51:E51)&lt;&gt;17,COUNTBLANK(Инвестиционные_проекты!H51:Q51)+COUNTBLANK(Инвестиционные_проекты!S51:T51)+COUNTBLANK(Инвестиционные_проекты!Z51)+COUNTBLANK(Инвестиционные_проекты!B51:E51)&lt;&gt;0),"Ошибка!","")</f>
        <v/>
      </c>
      <c r="B46" s="4" t="str">
        <f>IF(A46="","",CONCATENATE(ROW(Инвестиционные_проекты!$A51),", ",))</f>
        <v/>
      </c>
      <c r="C46" t="str">
        <f t="shared" si="0"/>
        <v xml:space="preserve">8, </v>
      </c>
      <c r="D46" s="5" t="str">
        <f>IF(AND(COUNTBLANK(Инвестиционные_проекты!AB51)=0,COUNTBLANK(Инвестиционные_проекты!W51:Y51)&lt;&gt;0),"Ошибка!","")</f>
        <v/>
      </c>
      <c r="E46" s="4" t="str">
        <f>IF(D46="","",CONCATENATE(ROW(Инвестиционные_проекты!$A51),", ",))</f>
        <v/>
      </c>
      <c r="F46" t="str">
        <f t="shared" si="1"/>
        <v xml:space="preserve">8, </v>
      </c>
      <c r="G46" s="8" t="str">
        <f>IF(AND(Инвестиционные_проекты!J51="создание нового",Инвестиционные_проекты!S51=""),"Ошибка!","")</f>
        <v/>
      </c>
      <c r="H46" s="4" t="str">
        <f>IF(Техлист!G46="","",CONCATENATE(ROW(Инвестиционные_проекты!$A51),", ",))</f>
        <v/>
      </c>
      <c r="I46" t="str">
        <f t="shared" si="2"/>
        <v/>
      </c>
      <c r="J46" s="5" t="str">
        <f>IF(Инвестиционные_проекты!J51="модернизация",IF(COUNTBLANK(Инвестиционные_проекты!R51:S51)&lt;&gt;0,"Ошибка!",""),"")</f>
        <v/>
      </c>
      <c r="K46" s="9" t="str">
        <f>IF(Техлист!J46="","",CONCATENATE(ROW(Инвестиционные_проекты!$A51),", ",))</f>
        <v/>
      </c>
      <c r="L46" t="str">
        <f t="shared" si="3"/>
        <v/>
      </c>
      <c r="M46" s="5" t="str">
        <f>IF(Инвестиционные_проекты!S51&lt;Инвестиционные_проекты!R51,"Ошибка!","")</f>
        <v/>
      </c>
      <c r="N46" s="4" t="str">
        <f>IF(Техлист!M46="","",CONCATENATE(ROW(Инвестиционные_проекты!$A51),", ",))</f>
        <v/>
      </c>
      <c r="O46" t="str">
        <f t="shared" si="4"/>
        <v/>
      </c>
      <c r="P46" s="5" t="str">
        <f>IF(Инвестиционные_проекты!Z51&lt;&gt;SUM(Инвестиционные_проекты!AA51:AB51),"Ошибка!","")</f>
        <v/>
      </c>
      <c r="Q46" s="4" t="str">
        <f>IF(Техлист!P46="","",CONCATENATE(ROW(Инвестиционные_проекты!$A51),", ",))</f>
        <v/>
      </c>
      <c r="R46" t="str">
        <f t="shared" si="5"/>
        <v/>
      </c>
      <c r="S46" s="5" t="str">
        <f>IF(Инвестиционные_проекты!Y51&gt;Инвестиционные_проекты!AB51,"Ошибка!","")</f>
        <v/>
      </c>
      <c r="T46" s="4" t="str">
        <f>IF(Техлист!S46="","",CONCATENATE(ROW(Инвестиционные_проекты!$A51),", ",))</f>
        <v/>
      </c>
      <c r="U46" t="str">
        <f t="shared" si="6"/>
        <v/>
      </c>
      <c r="V46" s="5" t="str">
        <f>IF(Инвестиционные_проекты!O51&lt;Инвестиционные_проекты!N51,"Ошибка!","")</f>
        <v/>
      </c>
      <c r="W46" s="4" t="str">
        <f>IF(Техлист!V46="","",CONCATENATE(ROW(Инвестиционные_проекты!$A51),", ",))</f>
        <v/>
      </c>
      <c r="X46" t="str">
        <f t="shared" si="7"/>
        <v xml:space="preserve">8, </v>
      </c>
      <c r="Y46" s="5" t="str">
        <f>IF(Инвестиционные_проекты!N51&lt;Инвестиционные_проекты!M51,"Ошибка!","")</f>
        <v/>
      </c>
      <c r="Z46" s="4" t="str">
        <f>IF(Техлист!Y46="","",CONCATENATE(ROW(Инвестиционные_проекты!$A51),", ",))</f>
        <v/>
      </c>
      <c r="AA46" t="str">
        <f t="shared" si="8"/>
        <v/>
      </c>
      <c r="AB46" s="5" t="str">
        <f ca="1">IF(Инвестиционные_проекты!K51="реализация",IF(Инвестиционные_проекты!M51&gt;TODAY(),"Ошибка!",""),"")</f>
        <v/>
      </c>
      <c r="AC46" s="4" t="str">
        <f ca="1">IF(Техлист!AB46="","",CONCATENATE(ROW(Инвестиционные_проекты!$A51),", ",))</f>
        <v/>
      </c>
      <c r="AD46" t="str">
        <f t="shared" ca="1" si="9"/>
        <v/>
      </c>
      <c r="AE46" s="5" t="str">
        <f>IFERROR(IF(OR(Инвестиционные_проекты!K51="идея",Инвестиционные_проекты!K51="проектная стадия"),IF(Инвестиционные_проекты!M51&gt;DATEVALUE(ФЛК!CV45),"","Ошибка!"),""),"")</f>
        <v/>
      </c>
      <c r="AF46" s="4" t="str">
        <f>IF(Техлист!AE46="","",CONCATENATE(ROW(Инвестиционные_проекты!$A51),", ",))</f>
        <v/>
      </c>
      <c r="AG46" t="str">
        <f t="shared" si="10"/>
        <v/>
      </c>
    </row>
    <row r="47" spans="1:33" x14ac:dyDescent="0.25">
      <c r="A47" s="5" t="str">
        <f>IF(AND(COUNTBLANK(Инвестиционные_проекты!H52:Q52)+COUNTBLANK(Инвестиционные_проекты!S52:T52)+COUNTBLANK(Инвестиционные_проекты!Z52)+COUNTBLANK(Инвестиционные_проекты!B52:E52)&lt;&gt;17,COUNTBLANK(Инвестиционные_проекты!H52:Q52)+COUNTBLANK(Инвестиционные_проекты!S52:T52)+COUNTBLANK(Инвестиционные_проекты!Z52)+COUNTBLANK(Инвестиционные_проекты!B52:E52)&lt;&gt;0),"Ошибка!","")</f>
        <v/>
      </c>
      <c r="B47" s="4" t="str">
        <f>IF(A47="","",CONCATENATE(ROW(Инвестиционные_проекты!$A52),", ",))</f>
        <v/>
      </c>
      <c r="C47" t="str">
        <f t="shared" si="0"/>
        <v xml:space="preserve">8, </v>
      </c>
      <c r="D47" s="5" t="str">
        <f>IF(AND(COUNTBLANK(Инвестиционные_проекты!AB52)=0,COUNTBLANK(Инвестиционные_проекты!W52:Y52)&lt;&gt;0),"Ошибка!","")</f>
        <v/>
      </c>
      <c r="E47" s="4" t="str">
        <f>IF(D47="","",CONCATENATE(ROW(Инвестиционные_проекты!$A52),", ",))</f>
        <v/>
      </c>
      <c r="F47" t="str">
        <f t="shared" si="1"/>
        <v xml:space="preserve">8, </v>
      </c>
      <c r="G47" s="8" t="str">
        <f>IF(AND(Инвестиционные_проекты!J52="создание нового",Инвестиционные_проекты!S52=""),"Ошибка!","")</f>
        <v/>
      </c>
      <c r="H47" s="4" t="str">
        <f>IF(Техлист!G47="","",CONCATENATE(ROW(Инвестиционные_проекты!$A52),", ",))</f>
        <v/>
      </c>
      <c r="I47" t="str">
        <f t="shared" si="2"/>
        <v/>
      </c>
      <c r="J47" s="5" t="str">
        <f>IF(Инвестиционные_проекты!J52="модернизация",IF(COUNTBLANK(Инвестиционные_проекты!R52:S52)&lt;&gt;0,"Ошибка!",""),"")</f>
        <v/>
      </c>
      <c r="K47" s="9" t="str">
        <f>IF(Техлист!J47="","",CONCATENATE(ROW(Инвестиционные_проекты!$A52),", ",))</f>
        <v/>
      </c>
      <c r="L47" t="str">
        <f t="shared" si="3"/>
        <v/>
      </c>
      <c r="M47" s="5" t="str">
        <f>IF(Инвестиционные_проекты!S52&lt;Инвестиционные_проекты!R52,"Ошибка!","")</f>
        <v/>
      </c>
      <c r="N47" s="4" t="str">
        <f>IF(Техлист!M47="","",CONCATENATE(ROW(Инвестиционные_проекты!$A52),", ",))</f>
        <v/>
      </c>
      <c r="O47" t="str">
        <f t="shared" si="4"/>
        <v/>
      </c>
      <c r="P47" s="5" t="str">
        <f>IF(Инвестиционные_проекты!Z52&lt;&gt;SUM(Инвестиционные_проекты!AA52:AB52),"Ошибка!","")</f>
        <v/>
      </c>
      <c r="Q47" s="4" t="str">
        <f>IF(Техлист!P47="","",CONCATENATE(ROW(Инвестиционные_проекты!$A52),", ",))</f>
        <v/>
      </c>
      <c r="R47" t="str">
        <f t="shared" si="5"/>
        <v/>
      </c>
      <c r="S47" s="5" t="str">
        <f>IF(Инвестиционные_проекты!Y52&gt;Инвестиционные_проекты!AB52,"Ошибка!","")</f>
        <v/>
      </c>
      <c r="T47" s="4" t="str">
        <f>IF(Техлист!S47="","",CONCATENATE(ROW(Инвестиционные_проекты!$A52),", ",))</f>
        <v/>
      </c>
      <c r="U47" t="str">
        <f t="shared" si="6"/>
        <v/>
      </c>
      <c r="V47" s="5" t="str">
        <f>IF(Инвестиционные_проекты!O52&lt;Инвестиционные_проекты!N52,"Ошибка!","")</f>
        <v/>
      </c>
      <c r="W47" s="4" t="str">
        <f>IF(Техлист!V47="","",CONCATENATE(ROW(Инвестиционные_проекты!$A52),", ",))</f>
        <v/>
      </c>
      <c r="X47" t="str">
        <f t="shared" si="7"/>
        <v xml:space="preserve">8, </v>
      </c>
      <c r="Y47" s="5" t="str">
        <f>IF(Инвестиционные_проекты!N52&lt;Инвестиционные_проекты!M52,"Ошибка!","")</f>
        <v/>
      </c>
      <c r="Z47" s="4" t="str">
        <f>IF(Техлист!Y47="","",CONCATENATE(ROW(Инвестиционные_проекты!$A52),", ",))</f>
        <v/>
      </c>
      <c r="AA47" t="str">
        <f t="shared" si="8"/>
        <v/>
      </c>
      <c r="AB47" s="5" t="str">
        <f ca="1">IF(Инвестиционные_проекты!K52="реализация",IF(Инвестиционные_проекты!M52&gt;TODAY(),"Ошибка!",""),"")</f>
        <v/>
      </c>
      <c r="AC47" s="4" t="str">
        <f ca="1">IF(Техлист!AB47="","",CONCATENATE(ROW(Инвестиционные_проекты!$A52),", ",))</f>
        <v/>
      </c>
      <c r="AD47" t="str">
        <f t="shared" ca="1" si="9"/>
        <v/>
      </c>
      <c r="AE47" s="5" t="str">
        <f>IFERROR(IF(OR(Инвестиционные_проекты!K52="идея",Инвестиционные_проекты!K52="проектная стадия"),IF(Инвестиционные_проекты!M52&gt;DATEVALUE(ФЛК!CV46),"","Ошибка!"),""),"")</f>
        <v/>
      </c>
      <c r="AF47" s="4" t="str">
        <f>IF(Техлист!AE47="","",CONCATENATE(ROW(Инвестиционные_проекты!$A52),", ",))</f>
        <v/>
      </c>
      <c r="AG47" t="str">
        <f t="shared" si="10"/>
        <v/>
      </c>
    </row>
    <row r="48" spans="1:33" x14ac:dyDescent="0.25">
      <c r="A48" s="5" t="str">
        <f>IF(AND(COUNTBLANK(Инвестиционные_проекты!H53:Q53)+COUNTBLANK(Инвестиционные_проекты!S53:T53)+COUNTBLANK(Инвестиционные_проекты!Z53)+COUNTBLANK(Инвестиционные_проекты!B53:E53)&lt;&gt;17,COUNTBLANK(Инвестиционные_проекты!H53:Q53)+COUNTBLANK(Инвестиционные_проекты!S53:T53)+COUNTBLANK(Инвестиционные_проекты!Z53)+COUNTBLANK(Инвестиционные_проекты!B53:E53)&lt;&gt;0),"Ошибка!","")</f>
        <v/>
      </c>
      <c r="B48" s="4" t="str">
        <f>IF(A48="","",CONCATENATE(ROW(Инвестиционные_проекты!$A53),", ",))</f>
        <v/>
      </c>
      <c r="C48" t="str">
        <f t="shared" si="0"/>
        <v xml:space="preserve">8, </v>
      </c>
      <c r="D48" s="5" t="str">
        <f>IF(AND(COUNTBLANK(Инвестиционные_проекты!AB53)=0,COUNTBLANK(Инвестиционные_проекты!W53:Y53)&lt;&gt;0),"Ошибка!","")</f>
        <v/>
      </c>
      <c r="E48" s="4" t="str">
        <f>IF(D48="","",CONCATENATE(ROW(Инвестиционные_проекты!$A53),", ",))</f>
        <v/>
      </c>
      <c r="F48" t="str">
        <f t="shared" si="1"/>
        <v xml:space="preserve">8, </v>
      </c>
      <c r="G48" s="8" t="str">
        <f>IF(AND(Инвестиционные_проекты!J53="создание нового",Инвестиционные_проекты!S53=""),"Ошибка!","")</f>
        <v/>
      </c>
      <c r="H48" s="4" t="str">
        <f>IF(Техлист!G48="","",CONCATENATE(ROW(Инвестиционные_проекты!$A53),", ",))</f>
        <v/>
      </c>
      <c r="I48" t="str">
        <f t="shared" si="2"/>
        <v/>
      </c>
      <c r="J48" s="5" t="str">
        <f>IF(Инвестиционные_проекты!J53="модернизация",IF(COUNTBLANK(Инвестиционные_проекты!R53:S53)&lt;&gt;0,"Ошибка!",""),"")</f>
        <v/>
      </c>
      <c r="K48" s="9" t="str">
        <f>IF(Техлист!J48="","",CONCATENATE(ROW(Инвестиционные_проекты!$A53),", ",))</f>
        <v/>
      </c>
      <c r="L48" t="str">
        <f t="shared" si="3"/>
        <v/>
      </c>
      <c r="M48" s="5" t="str">
        <f>IF(Инвестиционные_проекты!S53&lt;Инвестиционные_проекты!R53,"Ошибка!","")</f>
        <v/>
      </c>
      <c r="N48" s="4" t="str">
        <f>IF(Техлист!M48="","",CONCATENATE(ROW(Инвестиционные_проекты!$A53),", ",))</f>
        <v/>
      </c>
      <c r="O48" t="str">
        <f t="shared" si="4"/>
        <v/>
      </c>
      <c r="P48" s="5" t="str">
        <f>IF(Инвестиционные_проекты!Z53&lt;&gt;SUM(Инвестиционные_проекты!AA53:AB53),"Ошибка!","")</f>
        <v/>
      </c>
      <c r="Q48" s="4" t="str">
        <f>IF(Техлист!P48="","",CONCATENATE(ROW(Инвестиционные_проекты!$A53),", ",))</f>
        <v/>
      </c>
      <c r="R48" t="str">
        <f t="shared" si="5"/>
        <v/>
      </c>
      <c r="S48" s="5" t="str">
        <f>IF(Инвестиционные_проекты!Y53&gt;Инвестиционные_проекты!AB53,"Ошибка!","")</f>
        <v/>
      </c>
      <c r="T48" s="4" t="str">
        <f>IF(Техлист!S48="","",CONCATENATE(ROW(Инвестиционные_проекты!$A53),", ",))</f>
        <v/>
      </c>
      <c r="U48" t="str">
        <f t="shared" si="6"/>
        <v/>
      </c>
      <c r="V48" s="5" t="str">
        <f>IF(Инвестиционные_проекты!O53&lt;Инвестиционные_проекты!N53,"Ошибка!","")</f>
        <v/>
      </c>
      <c r="W48" s="4" t="str">
        <f>IF(Техлист!V48="","",CONCATENATE(ROW(Инвестиционные_проекты!$A53),", ",))</f>
        <v/>
      </c>
      <c r="X48" t="str">
        <f t="shared" si="7"/>
        <v xml:space="preserve">8, </v>
      </c>
      <c r="Y48" s="5" t="str">
        <f>IF(Инвестиционные_проекты!N53&lt;Инвестиционные_проекты!M53,"Ошибка!","")</f>
        <v/>
      </c>
      <c r="Z48" s="4" t="str">
        <f>IF(Техлист!Y48="","",CONCATENATE(ROW(Инвестиционные_проекты!$A53),", ",))</f>
        <v/>
      </c>
      <c r="AA48" t="str">
        <f t="shared" si="8"/>
        <v/>
      </c>
      <c r="AB48" s="5" t="str">
        <f ca="1">IF(Инвестиционные_проекты!K53="реализация",IF(Инвестиционные_проекты!M53&gt;TODAY(),"Ошибка!",""),"")</f>
        <v/>
      </c>
      <c r="AC48" s="4" t="str">
        <f ca="1">IF(Техлист!AB48="","",CONCATENATE(ROW(Инвестиционные_проекты!$A53),", ",))</f>
        <v/>
      </c>
      <c r="AD48" t="str">
        <f t="shared" ca="1" si="9"/>
        <v/>
      </c>
      <c r="AE48" s="5" t="str">
        <f>IFERROR(IF(OR(Инвестиционные_проекты!K53="идея",Инвестиционные_проекты!K53="проектная стадия"),IF(Инвестиционные_проекты!M53&gt;DATEVALUE(ФЛК!CV47),"","Ошибка!"),""),"")</f>
        <v/>
      </c>
      <c r="AF48" s="4" t="str">
        <f>IF(Техлист!AE48="","",CONCATENATE(ROW(Инвестиционные_проекты!$A53),", ",))</f>
        <v/>
      </c>
      <c r="AG48" t="str">
        <f t="shared" si="10"/>
        <v/>
      </c>
    </row>
    <row r="49" spans="1:33" x14ac:dyDescent="0.25">
      <c r="A49" s="5" t="str">
        <f>IF(AND(COUNTBLANK(Инвестиционные_проекты!H54:Q54)+COUNTBLANK(Инвестиционные_проекты!S54:T54)+COUNTBLANK(Инвестиционные_проекты!Z54)+COUNTBLANK(Инвестиционные_проекты!B54:E54)&lt;&gt;17,COUNTBLANK(Инвестиционные_проекты!H54:Q54)+COUNTBLANK(Инвестиционные_проекты!S54:T54)+COUNTBLANK(Инвестиционные_проекты!Z54)+COUNTBLANK(Инвестиционные_проекты!B54:E54)&lt;&gt;0),"Ошибка!","")</f>
        <v/>
      </c>
      <c r="B49" s="4" t="str">
        <f>IF(A49="","",CONCATENATE(ROW(Инвестиционные_проекты!$A54),", ",))</f>
        <v/>
      </c>
      <c r="C49" t="str">
        <f t="shared" si="0"/>
        <v xml:space="preserve">8, </v>
      </c>
      <c r="D49" s="5" t="str">
        <f>IF(AND(COUNTBLANK(Инвестиционные_проекты!AB54)=0,COUNTBLANK(Инвестиционные_проекты!W54:Y54)&lt;&gt;0),"Ошибка!","")</f>
        <v/>
      </c>
      <c r="E49" s="4" t="str">
        <f>IF(D49="","",CONCATENATE(ROW(Инвестиционные_проекты!$A54),", ",))</f>
        <v/>
      </c>
      <c r="F49" t="str">
        <f t="shared" si="1"/>
        <v xml:space="preserve">8, </v>
      </c>
      <c r="G49" s="8" t="str">
        <f>IF(AND(Инвестиционные_проекты!J54="создание нового",Инвестиционные_проекты!S54=""),"Ошибка!","")</f>
        <v/>
      </c>
      <c r="H49" s="4" t="str">
        <f>IF(Техлист!G49="","",CONCATENATE(ROW(Инвестиционные_проекты!$A54),", ",))</f>
        <v/>
      </c>
      <c r="I49" t="str">
        <f t="shared" si="2"/>
        <v/>
      </c>
      <c r="J49" s="5" t="str">
        <f>IF(Инвестиционные_проекты!J54="модернизация",IF(COUNTBLANK(Инвестиционные_проекты!R54:S54)&lt;&gt;0,"Ошибка!",""),"")</f>
        <v/>
      </c>
      <c r="K49" s="9" t="str">
        <f>IF(Техлист!J49="","",CONCATENATE(ROW(Инвестиционные_проекты!$A54),", ",))</f>
        <v/>
      </c>
      <c r="L49" t="str">
        <f t="shared" si="3"/>
        <v/>
      </c>
      <c r="M49" s="5" t="str">
        <f>IF(Инвестиционные_проекты!S54&lt;Инвестиционные_проекты!R54,"Ошибка!","")</f>
        <v/>
      </c>
      <c r="N49" s="4" t="str">
        <f>IF(Техлист!M49="","",CONCATENATE(ROW(Инвестиционные_проекты!$A54),", ",))</f>
        <v/>
      </c>
      <c r="O49" t="str">
        <f t="shared" si="4"/>
        <v/>
      </c>
      <c r="P49" s="5" t="str">
        <f>IF(Инвестиционные_проекты!Z54&lt;&gt;SUM(Инвестиционные_проекты!AA54:AB54),"Ошибка!","")</f>
        <v/>
      </c>
      <c r="Q49" s="4" t="str">
        <f>IF(Техлист!P49="","",CONCATENATE(ROW(Инвестиционные_проекты!$A54),", ",))</f>
        <v/>
      </c>
      <c r="R49" t="str">
        <f t="shared" si="5"/>
        <v/>
      </c>
      <c r="S49" s="5" t="str">
        <f>IF(Инвестиционные_проекты!Y54&gt;Инвестиционные_проекты!AB54,"Ошибка!","")</f>
        <v/>
      </c>
      <c r="T49" s="4" t="str">
        <f>IF(Техлист!S49="","",CONCATENATE(ROW(Инвестиционные_проекты!$A54),", ",))</f>
        <v/>
      </c>
      <c r="U49" t="str">
        <f t="shared" si="6"/>
        <v/>
      </c>
      <c r="V49" s="5" t="str">
        <f>IF(Инвестиционные_проекты!O54&lt;Инвестиционные_проекты!N54,"Ошибка!","")</f>
        <v/>
      </c>
      <c r="W49" s="4" t="str">
        <f>IF(Техлист!V49="","",CONCATENATE(ROW(Инвестиционные_проекты!$A54),", ",))</f>
        <v/>
      </c>
      <c r="X49" t="str">
        <f t="shared" si="7"/>
        <v xml:space="preserve">8, </v>
      </c>
      <c r="Y49" s="5" t="str">
        <f>IF(Инвестиционные_проекты!N54&lt;Инвестиционные_проекты!M54,"Ошибка!","")</f>
        <v/>
      </c>
      <c r="Z49" s="4" t="str">
        <f>IF(Техлист!Y49="","",CONCATENATE(ROW(Инвестиционные_проекты!$A54),", ",))</f>
        <v/>
      </c>
      <c r="AA49" t="str">
        <f t="shared" si="8"/>
        <v/>
      </c>
      <c r="AB49" s="5" t="str">
        <f ca="1">IF(Инвестиционные_проекты!K54="реализация",IF(Инвестиционные_проекты!M54&gt;TODAY(),"Ошибка!",""),"")</f>
        <v/>
      </c>
      <c r="AC49" s="4" t="str">
        <f ca="1">IF(Техлист!AB49="","",CONCATENATE(ROW(Инвестиционные_проекты!$A54),", ",))</f>
        <v/>
      </c>
      <c r="AD49" t="str">
        <f t="shared" ca="1" si="9"/>
        <v/>
      </c>
      <c r="AE49" s="5" t="str">
        <f>IFERROR(IF(OR(Инвестиционные_проекты!K54="идея",Инвестиционные_проекты!K54="проектная стадия"),IF(Инвестиционные_проекты!M54&gt;DATEVALUE(ФЛК!CV48),"","Ошибка!"),""),"")</f>
        <v/>
      </c>
      <c r="AF49" s="4" t="str">
        <f>IF(Техлист!AE49="","",CONCATENATE(ROW(Инвестиционные_проекты!$A54),", ",))</f>
        <v/>
      </c>
      <c r="AG49" t="str">
        <f t="shared" si="10"/>
        <v/>
      </c>
    </row>
    <row r="50" spans="1:33" x14ac:dyDescent="0.25">
      <c r="A50" s="5" t="str">
        <f>IF(AND(COUNTBLANK(Инвестиционные_проекты!H55:Q55)+COUNTBLANK(Инвестиционные_проекты!S55:T55)+COUNTBLANK(Инвестиционные_проекты!Z55)+COUNTBLANK(Инвестиционные_проекты!B55:E55)&lt;&gt;17,COUNTBLANK(Инвестиционные_проекты!H55:Q55)+COUNTBLANK(Инвестиционные_проекты!S55:T55)+COUNTBLANK(Инвестиционные_проекты!Z55)+COUNTBLANK(Инвестиционные_проекты!B55:E55)&lt;&gt;0),"Ошибка!","")</f>
        <v/>
      </c>
      <c r="B50" s="4" t="str">
        <f>IF(A50="","",CONCATENATE(ROW(Инвестиционные_проекты!$A55),", ",))</f>
        <v/>
      </c>
      <c r="C50" t="str">
        <f t="shared" si="0"/>
        <v xml:space="preserve">8, </v>
      </c>
      <c r="D50" s="5" t="str">
        <f>IF(AND(COUNTBLANK(Инвестиционные_проекты!AB55)=0,COUNTBLANK(Инвестиционные_проекты!W55:Y55)&lt;&gt;0),"Ошибка!","")</f>
        <v/>
      </c>
      <c r="E50" s="4" t="str">
        <f>IF(D50="","",CONCATENATE(ROW(Инвестиционные_проекты!$A55),", ",))</f>
        <v/>
      </c>
      <c r="F50" t="str">
        <f t="shared" si="1"/>
        <v xml:space="preserve">8, </v>
      </c>
      <c r="G50" s="8" t="str">
        <f>IF(AND(Инвестиционные_проекты!J55="создание нового",Инвестиционные_проекты!S55=""),"Ошибка!","")</f>
        <v/>
      </c>
      <c r="H50" s="4" t="str">
        <f>IF(Техлист!G50="","",CONCATENATE(ROW(Инвестиционные_проекты!$A55),", ",))</f>
        <v/>
      </c>
      <c r="I50" t="str">
        <f t="shared" si="2"/>
        <v/>
      </c>
      <c r="J50" s="5" t="str">
        <f>IF(Инвестиционные_проекты!J55="модернизация",IF(COUNTBLANK(Инвестиционные_проекты!R55:S55)&lt;&gt;0,"Ошибка!",""),"")</f>
        <v/>
      </c>
      <c r="K50" s="9" t="str">
        <f>IF(Техлист!J50="","",CONCATENATE(ROW(Инвестиционные_проекты!$A55),", ",))</f>
        <v/>
      </c>
      <c r="L50" t="str">
        <f t="shared" si="3"/>
        <v/>
      </c>
      <c r="M50" s="5" t="str">
        <f>IF(Инвестиционные_проекты!S55&lt;Инвестиционные_проекты!R55,"Ошибка!","")</f>
        <v/>
      </c>
      <c r="N50" s="4" t="str">
        <f>IF(Техлист!M50="","",CONCATENATE(ROW(Инвестиционные_проекты!$A55),", ",))</f>
        <v/>
      </c>
      <c r="O50" t="str">
        <f t="shared" si="4"/>
        <v/>
      </c>
      <c r="P50" s="5" t="str">
        <f>IF(Инвестиционные_проекты!Z55&lt;&gt;SUM(Инвестиционные_проекты!AA55:AB55),"Ошибка!","")</f>
        <v/>
      </c>
      <c r="Q50" s="4" t="str">
        <f>IF(Техлист!P50="","",CONCATENATE(ROW(Инвестиционные_проекты!$A55),", ",))</f>
        <v/>
      </c>
      <c r="R50" t="str">
        <f t="shared" si="5"/>
        <v/>
      </c>
      <c r="S50" s="5" t="str">
        <f>IF(Инвестиционные_проекты!Y55&gt;Инвестиционные_проекты!AB55,"Ошибка!","")</f>
        <v/>
      </c>
      <c r="T50" s="4" t="str">
        <f>IF(Техлист!S50="","",CONCATENATE(ROW(Инвестиционные_проекты!$A55),", ",))</f>
        <v/>
      </c>
      <c r="U50" t="str">
        <f t="shared" si="6"/>
        <v/>
      </c>
      <c r="V50" s="5" t="str">
        <f>IF(Инвестиционные_проекты!O55&lt;Инвестиционные_проекты!N55,"Ошибка!","")</f>
        <v/>
      </c>
      <c r="W50" s="4" t="str">
        <f>IF(Техлист!V50="","",CONCATENATE(ROW(Инвестиционные_проекты!$A55),", ",))</f>
        <v/>
      </c>
      <c r="X50" t="str">
        <f t="shared" si="7"/>
        <v xml:space="preserve">8, </v>
      </c>
      <c r="Y50" s="5" t="str">
        <f>IF(Инвестиционные_проекты!N55&lt;Инвестиционные_проекты!M55,"Ошибка!","")</f>
        <v/>
      </c>
      <c r="Z50" s="4" t="str">
        <f>IF(Техлист!Y50="","",CONCATENATE(ROW(Инвестиционные_проекты!$A55),", ",))</f>
        <v/>
      </c>
      <c r="AA50" t="str">
        <f t="shared" si="8"/>
        <v/>
      </c>
      <c r="AB50" s="5" t="str">
        <f ca="1">IF(Инвестиционные_проекты!K55="реализация",IF(Инвестиционные_проекты!M55&gt;TODAY(),"Ошибка!",""),"")</f>
        <v/>
      </c>
      <c r="AC50" s="4" t="str">
        <f ca="1">IF(Техлист!AB50="","",CONCATENATE(ROW(Инвестиционные_проекты!$A55),", ",))</f>
        <v/>
      </c>
      <c r="AD50" t="str">
        <f t="shared" ca="1" si="9"/>
        <v/>
      </c>
      <c r="AE50" s="5" t="str">
        <f>IFERROR(IF(OR(Инвестиционные_проекты!K55="идея",Инвестиционные_проекты!K55="проектная стадия"),IF(Инвестиционные_проекты!M55&gt;DATEVALUE(ФЛК!CV49),"","Ошибка!"),""),"")</f>
        <v/>
      </c>
      <c r="AF50" s="4" t="str">
        <f>IF(Техлист!AE50="","",CONCATENATE(ROW(Инвестиционные_проекты!$A55),", ",))</f>
        <v/>
      </c>
      <c r="AG50" t="str">
        <f t="shared" si="10"/>
        <v/>
      </c>
    </row>
    <row r="51" spans="1:33" x14ac:dyDescent="0.25">
      <c r="A51" s="5" t="str">
        <f>IF(AND(COUNTBLANK(Инвестиционные_проекты!H56:Q56)+COUNTBLANK(Инвестиционные_проекты!S56:T56)+COUNTBLANK(Инвестиционные_проекты!Z56)+COUNTBLANK(Инвестиционные_проекты!B56:E56)&lt;&gt;17,COUNTBLANK(Инвестиционные_проекты!H56:Q56)+COUNTBLANK(Инвестиционные_проекты!S56:T56)+COUNTBLANK(Инвестиционные_проекты!Z56)+COUNTBLANK(Инвестиционные_проекты!B56:E56)&lt;&gt;0),"Ошибка!","")</f>
        <v/>
      </c>
      <c r="B51" s="4" t="str">
        <f>IF(A51="","",CONCATENATE(ROW(Инвестиционные_проекты!$A56),", ",))</f>
        <v/>
      </c>
      <c r="C51" t="str">
        <f t="shared" si="0"/>
        <v xml:space="preserve">8, </v>
      </c>
      <c r="D51" s="5" t="str">
        <f>IF(AND(COUNTBLANK(Инвестиционные_проекты!AB56)=0,COUNTBLANK(Инвестиционные_проекты!W56:Y56)&lt;&gt;0),"Ошибка!","")</f>
        <v/>
      </c>
      <c r="E51" s="4" t="str">
        <f>IF(D51="","",CONCATENATE(ROW(Инвестиционные_проекты!$A56),", ",))</f>
        <v/>
      </c>
      <c r="F51" t="str">
        <f t="shared" si="1"/>
        <v xml:space="preserve">8, </v>
      </c>
      <c r="G51" s="8" t="str">
        <f>IF(AND(Инвестиционные_проекты!J56="создание нового",Инвестиционные_проекты!S56=""),"Ошибка!","")</f>
        <v/>
      </c>
      <c r="H51" s="4" t="str">
        <f>IF(Техлист!G51="","",CONCATENATE(ROW(Инвестиционные_проекты!$A56),", ",))</f>
        <v/>
      </c>
      <c r="I51" t="str">
        <f t="shared" si="2"/>
        <v/>
      </c>
      <c r="J51" s="5" t="str">
        <f>IF(Инвестиционные_проекты!J56="модернизация",IF(COUNTBLANK(Инвестиционные_проекты!R56:S56)&lt;&gt;0,"Ошибка!",""),"")</f>
        <v/>
      </c>
      <c r="K51" s="9" t="str">
        <f>IF(Техлист!J51="","",CONCATENATE(ROW(Инвестиционные_проекты!$A56),", ",))</f>
        <v/>
      </c>
      <c r="L51" t="str">
        <f t="shared" si="3"/>
        <v/>
      </c>
      <c r="M51" s="5" t="str">
        <f>IF(Инвестиционные_проекты!S56&lt;Инвестиционные_проекты!R56,"Ошибка!","")</f>
        <v/>
      </c>
      <c r="N51" s="4" t="str">
        <f>IF(Техлист!M51="","",CONCATENATE(ROW(Инвестиционные_проекты!$A56),", ",))</f>
        <v/>
      </c>
      <c r="O51" t="str">
        <f t="shared" si="4"/>
        <v/>
      </c>
      <c r="P51" s="5" t="str">
        <f>IF(Инвестиционные_проекты!Z56&lt;&gt;SUM(Инвестиционные_проекты!AA56:AB56),"Ошибка!","")</f>
        <v/>
      </c>
      <c r="Q51" s="4" t="str">
        <f>IF(Техлист!P51="","",CONCATENATE(ROW(Инвестиционные_проекты!$A56),", ",))</f>
        <v/>
      </c>
      <c r="R51" t="str">
        <f t="shared" si="5"/>
        <v/>
      </c>
      <c r="S51" s="5" t="str">
        <f>IF(Инвестиционные_проекты!Y56&gt;Инвестиционные_проекты!AB56,"Ошибка!","")</f>
        <v/>
      </c>
      <c r="T51" s="4" t="str">
        <f>IF(Техлист!S51="","",CONCATENATE(ROW(Инвестиционные_проекты!$A56),", ",))</f>
        <v/>
      </c>
      <c r="U51" t="str">
        <f t="shared" si="6"/>
        <v/>
      </c>
      <c r="V51" s="5" t="str">
        <f>IF(Инвестиционные_проекты!O56&lt;Инвестиционные_проекты!N56,"Ошибка!","")</f>
        <v/>
      </c>
      <c r="W51" s="4" t="str">
        <f>IF(Техлист!V51="","",CONCATENATE(ROW(Инвестиционные_проекты!$A56),", ",))</f>
        <v/>
      </c>
      <c r="X51" t="str">
        <f t="shared" si="7"/>
        <v xml:space="preserve">8, </v>
      </c>
      <c r="Y51" s="5" t="str">
        <f>IF(Инвестиционные_проекты!N56&lt;Инвестиционные_проекты!M56,"Ошибка!","")</f>
        <v/>
      </c>
      <c r="Z51" s="4" t="str">
        <f>IF(Техлист!Y51="","",CONCATENATE(ROW(Инвестиционные_проекты!$A56),", ",))</f>
        <v/>
      </c>
      <c r="AA51" t="str">
        <f t="shared" si="8"/>
        <v/>
      </c>
      <c r="AB51" s="5" t="str">
        <f ca="1">IF(Инвестиционные_проекты!K56="реализация",IF(Инвестиционные_проекты!M56&gt;TODAY(),"Ошибка!",""),"")</f>
        <v/>
      </c>
      <c r="AC51" s="4" t="str">
        <f ca="1">IF(Техлист!AB51="","",CONCATENATE(ROW(Инвестиционные_проекты!$A56),", ",))</f>
        <v/>
      </c>
      <c r="AD51" t="str">
        <f t="shared" ca="1" si="9"/>
        <v/>
      </c>
      <c r="AE51" s="5" t="str">
        <f>IFERROR(IF(OR(Инвестиционные_проекты!K56="идея",Инвестиционные_проекты!K56="проектная стадия"),IF(Инвестиционные_проекты!M56&gt;DATEVALUE(ФЛК!CV50),"","Ошибка!"),""),"")</f>
        <v/>
      </c>
      <c r="AF51" s="4" t="str">
        <f>IF(Техлист!AE51="","",CONCATENATE(ROW(Инвестиционные_проекты!$A56),", ",))</f>
        <v/>
      </c>
      <c r="AG51" t="str">
        <f t="shared" si="10"/>
        <v/>
      </c>
    </row>
    <row r="52" spans="1:33" x14ac:dyDescent="0.25">
      <c r="A52" s="5" t="str">
        <f>IF(AND(COUNTBLANK(Инвестиционные_проекты!H57:Q57)+COUNTBLANK(Инвестиционные_проекты!S57:T57)+COUNTBLANK(Инвестиционные_проекты!Z57)+COUNTBLANK(Инвестиционные_проекты!B57:E57)&lt;&gt;17,COUNTBLANK(Инвестиционные_проекты!H57:Q57)+COUNTBLANK(Инвестиционные_проекты!S57:T57)+COUNTBLANK(Инвестиционные_проекты!Z57)+COUNTBLANK(Инвестиционные_проекты!B57:E57)&lt;&gt;0),"Ошибка!","")</f>
        <v/>
      </c>
      <c r="B52" s="4" t="str">
        <f>IF(A52="","",CONCATENATE(ROW(Инвестиционные_проекты!$A57),", ",))</f>
        <v/>
      </c>
      <c r="C52" t="str">
        <f t="shared" si="0"/>
        <v xml:space="preserve">8, </v>
      </c>
      <c r="D52" s="5" t="str">
        <f>IF(AND(COUNTBLANK(Инвестиционные_проекты!AB57)=0,COUNTBLANK(Инвестиционные_проекты!W57:Y57)&lt;&gt;0),"Ошибка!","")</f>
        <v/>
      </c>
      <c r="E52" s="4" t="str">
        <f>IF(D52="","",CONCATENATE(ROW(Инвестиционные_проекты!$A57),", ",))</f>
        <v/>
      </c>
      <c r="F52" t="str">
        <f t="shared" si="1"/>
        <v xml:space="preserve">8, </v>
      </c>
      <c r="G52" s="8" t="str">
        <f>IF(AND(Инвестиционные_проекты!J57="создание нового",Инвестиционные_проекты!S57=""),"Ошибка!","")</f>
        <v/>
      </c>
      <c r="H52" s="4" t="str">
        <f>IF(Техлист!G52="","",CONCATENATE(ROW(Инвестиционные_проекты!$A57),", ",))</f>
        <v/>
      </c>
      <c r="I52" t="str">
        <f t="shared" si="2"/>
        <v/>
      </c>
      <c r="J52" s="5" t="str">
        <f>IF(Инвестиционные_проекты!J57="модернизация",IF(COUNTBLANK(Инвестиционные_проекты!R57:S57)&lt;&gt;0,"Ошибка!",""),"")</f>
        <v/>
      </c>
      <c r="K52" s="9" t="str">
        <f>IF(Техлист!J52="","",CONCATENATE(ROW(Инвестиционные_проекты!$A57),", ",))</f>
        <v/>
      </c>
      <c r="L52" t="str">
        <f t="shared" si="3"/>
        <v/>
      </c>
      <c r="M52" s="5" t="str">
        <f>IF(Инвестиционные_проекты!S57&lt;Инвестиционные_проекты!R57,"Ошибка!","")</f>
        <v/>
      </c>
      <c r="N52" s="4" t="str">
        <f>IF(Техлист!M52="","",CONCATENATE(ROW(Инвестиционные_проекты!$A57),", ",))</f>
        <v/>
      </c>
      <c r="O52" t="str">
        <f t="shared" si="4"/>
        <v/>
      </c>
      <c r="P52" s="5" t="str">
        <f>IF(Инвестиционные_проекты!Z57&lt;&gt;SUM(Инвестиционные_проекты!AA57:AB57),"Ошибка!","")</f>
        <v/>
      </c>
      <c r="Q52" s="4" t="str">
        <f>IF(Техлист!P52="","",CONCATENATE(ROW(Инвестиционные_проекты!$A57),", ",))</f>
        <v/>
      </c>
      <c r="R52" t="str">
        <f t="shared" si="5"/>
        <v/>
      </c>
      <c r="S52" s="5" t="str">
        <f>IF(Инвестиционные_проекты!Y57&gt;Инвестиционные_проекты!AB57,"Ошибка!","")</f>
        <v/>
      </c>
      <c r="T52" s="4" t="str">
        <f>IF(Техлист!S52="","",CONCATENATE(ROW(Инвестиционные_проекты!$A57),", ",))</f>
        <v/>
      </c>
      <c r="U52" t="str">
        <f t="shared" si="6"/>
        <v/>
      </c>
      <c r="V52" s="5" t="str">
        <f>IF(Инвестиционные_проекты!O57&lt;Инвестиционные_проекты!N57,"Ошибка!","")</f>
        <v/>
      </c>
      <c r="W52" s="4" t="str">
        <f>IF(Техлист!V52="","",CONCATENATE(ROW(Инвестиционные_проекты!$A57),", ",))</f>
        <v/>
      </c>
      <c r="X52" t="str">
        <f t="shared" si="7"/>
        <v xml:space="preserve">8, </v>
      </c>
      <c r="Y52" s="5" t="str">
        <f>IF(Инвестиционные_проекты!N57&lt;Инвестиционные_проекты!M57,"Ошибка!","")</f>
        <v/>
      </c>
      <c r="Z52" s="4" t="str">
        <f>IF(Техлист!Y52="","",CONCATENATE(ROW(Инвестиционные_проекты!$A57),", ",))</f>
        <v/>
      </c>
      <c r="AA52" t="str">
        <f t="shared" si="8"/>
        <v/>
      </c>
      <c r="AB52" s="5" t="str">
        <f ca="1">IF(Инвестиционные_проекты!K57="реализация",IF(Инвестиционные_проекты!M57&gt;TODAY(),"Ошибка!",""),"")</f>
        <v/>
      </c>
      <c r="AC52" s="4" t="str">
        <f ca="1">IF(Техлист!AB52="","",CONCATENATE(ROW(Инвестиционные_проекты!$A57),", ",))</f>
        <v/>
      </c>
      <c r="AD52" t="str">
        <f t="shared" ca="1" si="9"/>
        <v/>
      </c>
      <c r="AE52" s="5" t="str">
        <f>IFERROR(IF(OR(Инвестиционные_проекты!K57="идея",Инвестиционные_проекты!K57="проектная стадия"),IF(Инвестиционные_проекты!M57&gt;DATEVALUE(ФЛК!CV51),"","Ошибка!"),""),"")</f>
        <v/>
      </c>
      <c r="AF52" s="4" t="str">
        <f>IF(Техлист!AE52="","",CONCATENATE(ROW(Инвестиционные_проекты!$A57),", ",))</f>
        <v/>
      </c>
      <c r="AG52" t="str">
        <f t="shared" si="10"/>
        <v/>
      </c>
    </row>
    <row r="53" spans="1:33" x14ac:dyDescent="0.25">
      <c r="A53" s="5" t="str">
        <f>IF(AND(COUNTBLANK(Инвестиционные_проекты!H58:Q58)+COUNTBLANK(Инвестиционные_проекты!S58:T58)+COUNTBLANK(Инвестиционные_проекты!Z58)+COUNTBLANK(Инвестиционные_проекты!B58:E58)&lt;&gt;17,COUNTBLANK(Инвестиционные_проекты!H58:Q58)+COUNTBLANK(Инвестиционные_проекты!S58:T58)+COUNTBLANK(Инвестиционные_проекты!Z58)+COUNTBLANK(Инвестиционные_проекты!B58:E58)&lt;&gt;0),"Ошибка!","")</f>
        <v/>
      </c>
      <c r="B53" s="4" t="str">
        <f>IF(A53="","",CONCATENATE(ROW(Инвестиционные_проекты!$A58),", ",))</f>
        <v/>
      </c>
      <c r="C53" t="str">
        <f t="shared" si="0"/>
        <v xml:space="preserve">8, </v>
      </c>
      <c r="D53" s="5" t="str">
        <f>IF(AND(COUNTBLANK(Инвестиционные_проекты!AB58)=0,COUNTBLANK(Инвестиционные_проекты!W58:Y58)&lt;&gt;0),"Ошибка!","")</f>
        <v/>
      </c>
      <c r="E53" s="4" t="str">
        <f>IF(D53="","",CONCATENATE(ROW(Инвестиционные_проекты!$A58),", ",))</f>
        <v/>
      </c>
      <c r="F53" t="str">
        <f t="shared" si="1"/>
        <v xml:space="preserve">8, </v>
      </c>
      <c r="G53" s="8" t="str">
        <f>IF(AND(Инвестиционные_проекты!J58="создание нового",Инвестиционные_проекты!S58=""),"Ошибка!","")</f>
        <v/>
      </c>
      <c r="H53" s="4" t="str">
        <f>IF(Техлист!G53="","",CONCATENATE(ROW(Инвестиционные_проекты!$A58),", ",))</f>
        <v/>
      </c>
      <c r="I53" t="str">
        <f t="shared" si="2"/>
        <v/>
      </c>
      <c r="J53" s="5" t="str">
        <f>IF(Инвестиционные_проекты!J58="модернизация",IF(COUNTBLANK(Инвестиционные_проекты!R58:S58)&lt;&gt;0,"Ошибка!",""),"")</f>
        <v/>
      </c>
      <c r="K53" s="9" t="str">
        <f>IF(Техлист!J53="","",CONCATENATE(ROW(Инвестиционные_проекты!$A58),", ",))</f>
        <v/>
      </c>
      <c r="L53" t="str">
        <f t="shared" si="3"/>
        <v/>
      </c>
      <c r="M53" s="5" t="str">
        <f>IF(Инвестиционные_проекты!S58&lt;Инвестиционные_проекты!R58,"Ошибка!","")</f>
        <v/>
      </c>
      <c r="N53" s="4" t="str">
        <f>IF(Техлист!M53="","",CONCATENATE(ROW(Инвестиционные_проекты!$A58),", ",))</f>
        <v/>
      </c>
      <c r="O53" t="str">
        <f t="shared" si="4"/>
        <v/>
      </c>
      <c r="P53" s="5" t="str">
        <f>IF(Инвестиционные_проекты!Z58&lt;&gt;SUM(Инвестиционные_проекты!AA58:AB58),"Ошибка!","")</f>
        <v/>
      </c>
      <c r="Q53" s="4" t="str">
        <f>IF(Техлист!P53="","",CONCATENATE(ROW(Инвестиционные_проекты!$A58),", ",))</f>
        <v/>
      </c>
      <c r="R53" t="str">
        <f t="shared" si="5"/>
        <v/>
      </c>
      <c r="S53" s="5" t="str">
        <f>IF(Инвестиционные_проекты!Y58&gt;Инвестиционные_проекты!AB58,"Ошибка!","")</f>
        <v/>
      </c>
      <c r="T53" s="4" t="str">
        <f>IF(Техлист!S53="","",CONCATENATE(ROW(Инвестиционные_проекты!$A58),", ",))</f>
        <v/>
      </c>
      <c r="U53" t="str">
        <f t="shared" si="6"/>
        <v/>
      </c>
      <c r="V53" s="5" t="str">
        <f>IF(Инвестиционные_проекты!O58&lt;Инвестиционные_проекты!N58,"Ошибка!","")</f>
        <v/>
      </c>
      <c r="W53" s="4" t="str">
        <f>IF(Техлист!V53="","",CONCATENATE(ROW(Инвестиционные_проекты!$A58),", ",))</f>
        <v/>
      </c>
      <c r="X53" t="str">
        <f t="shared" si="7"/>
        <v xml:space="preserve">8, </v>
      </c>
      <c r="Y53" s="5" t="str">
        <f>IF(Инвестиционные_проекты!N58&lt;Инвестиционные_проекты!M58,"Ошибка!","")</f>
        <v/>
      </c>
      <c r="Z53" s="4" t="str">
        <f>IF(Техлист!Y53="","",CONCATENATE(ROW(Инвестиционные_проекты!$A58),", ",))</f>
        <v/>
      </c>
      <c r="AA53" t="str">
        <f t="shared" si="8"/>
        <v/>
      </c>
      <c r="AB53" s="5" t="str">
        <f ca="1">IF(Инвестиционные_проекты!K58="реализация",IF(Инвестиционные_проекты!M58&gt;TODAY(),"Ошибка!",""),"")</f>
        <v/>
      </c>
      <c r="AC53" s="4" t="str">
        <f ca="1">IF(Техлист!AB53="","",CONCATENATE(ROW(Инвестиционные_проекты!$A58),", ",))</f>
        <v/>
      </c>
      <c r="AD53" t="str">
        <f t="shared" ca="1" si="9"/>
        <v/>
      </c>
      <c r="AE53" s="5" t="str">
        <f>IFERROR(IF(OR(Инвестиционные_проекты!K58="идея",Инвестиционные_проекты!K58="проектная стадия"),IF(Инвестиционные_проекты!M58&gt;DATEVALUE(ФЛК!CV52),"","Ошибка!"),""),"")</f>
        <v/>
      </c>
      <c r="AF53" s="4" t="str">
        <f>IF(Техлист!AE53="","",CONCATENATE(ROW(Инвестиционные_проекты!$A58),", ",))</f>
        <v/>
      </c>
      <c r="AG53" t="str">
        <f t="shared" si="10"/>
        <v/>
      </c>
    </row>
    <row r="54" spans="1:33" x14ac:dyDescent="0.25">
      <c r="A54" s="5" t="str">
        <f>IF(AND(COUNTBLANK(Инвестиционные_проекты!H59:Q59)+COUNTBLANK(Инвестиционные_проекты!S59:T59)+COUNTBLANK(Инвестиционные_проекты!Z59)+COUNTBLANK(Инвестиционные_проекты!B59:E59)&lt;&gt;17,COUNTBLANK(Инвестиционные_проекты!H59:Q59)+COUNTBLANK(Инвестиционные_проекты!S59:T59)+COUNTBLANK(Инвестиционные_проекты!Z59)+COUNTBLANK(Инвестиционные_проекты!B59:E59)&lt;&gt;0),"Ошибка!","")</f>
        <v/>
      </c>
      <c r="B54" s="4" t="str">
        <f>IF(A54="","",CONCATENATE(ROW(Инвестиционные_проекты!$A59),", ",))</f>
        <v/>
      </c>
      <c r="C54" t="str">
        <f t="shared" si="0"/>
        <v xml:space="preserve">8, </v>
      </c>
      <c r="D54" s="5" t="str">
        <f>IF(AND(COUNTBLANK(Инвестиционные_проекты!AB59)=0,COUNTBLANK(Инвестиционные_проекты!W59:Y59)&lt;&gt;0),"Ошибка!","")</f>
        <v/>
      </c>
      <c r="E54" s="4" t="str">
        <f>IF(D54="","",CONCATENATE(ROW(Инвестиционные_проекты!$A59),", ",))</f>
        <v/>
      </c>
      <c r="F54" t="str">
        <f t="shared" si="1"/>
        <v xml:space="preserve">8, </v>
      </c>
      <c r="G54" s="8" t="str">
        <f>IF(AND(Инвестиционные_проекты!J59="создание нового",Инвестиционные_проекты!S59=""),"Ошибка!","")</f>
        <v/>
      </c>
      <c r="H54" s="4" t="str">
        <f>IF(Техлист!G54="","",CONCATENATE(ROW(Инвестиционные_проекты!$A59),", ",))</f>
        <v/>
      </c>
      <c r="I54" t="str">
        <f t="shared" si="2"/>
        <v/>
      </c>
      <c r="J54" s="5" t="str">
        <f>IF(Инвестиционные_проекты!J59="модернизация",IF(COUNTBLANK(Инвестиционные_проекты!R59:S59)&lt;&gt;0,"Ошибка!",""),"")</f>
        <v/>
      </c>
      <c r="K54" s="9" t="str">
        <f>IF(Техлист!J54="","",CONCATENATE(ROW(Инвестиционные_проекты!$A59),", ",))</f>
        <v/>
      </c>
      <c r="L54" t="str">
        <f t="shared" si="3"/>
        <v/>
      </c>
      <c r="M54" s="5" t="str">
        <f>IF(Инвестиционные_проекты!S59&lt;Инвестиционные_проекты!R59,"Ошибка!","")</f>
        <v/>
      </c>
      <c r="N54" s="4" t="str">
        <f>IF(Техлист!M54="","",CONCATENATE(ROW(Инвестиционные_проекты!$A59),", ",))</f>
        <v/>
      </c>
      <c r="O54" t="str">
        <f t="shared" si="4"/>
        <v/>
      </c>
      <c r="P54" s="5" t="str">
        <f>IF(Инвестиционные_проекты!Z59&lt;&gt;SUM(Инвестиционные_проекты!AA59:AB59),"Ошибка!","")</f>
        <v/>
      </c>
      <c r="Q54" s="4" t="str">
        <f>IF(Техлист!P54="","",CONCATENATE(ROW(Инвестиционные_проекты!$A59),", ",))</f>
        <v/>
      </c>
      <c r="R54" t="str">
        <f t="shared" si="5"/>
        <v/>
      </c>
      <c r="S54" s="5" t="str">
        <f>IF(Инвестиционные_проекты!Y59&gt;Инвестиционные_проекты!AB59,"Ошибка!","")</f>
        <v/>
      </c>
      <c r="T54" s="4" t="str">
        <f>IF(Техлист!S54="","",CONCATENATE(ROW(Инвестиционные_проекты!$A59),", ",))</f>
        <v/>
      </c>
      <c r="U54" t="str">
        <f t="shared" si="6"/>
        <v/>
      </c>
      <c r="V54" s="5" t="str">
        <f>IF(Инвестиционные_проекты!O59&lt;Инвестиционные_проекты!N59,"Ошибка!","")</f>
        <v/>
      </c>
      <c r="W54" s="4" t="str">
        <f>IF(Техлист!V54="","",CONCATENATE(ROW(Инвестиционные_проекты!$A59),", ",))</f>
        <v/>
      </c>
      <c r="X54" t="str">
        <f t="shared" si="7"/>
        <v xml:space="preserve">8, </v>
      </c>
      <c r="Y54" s="5" t="str">
        <f>IF(Инвестиционные_проекты!N59&lt;Инвестиционные_проекты!M59,"Ошибка!","")</f>
        <v/>
      </c>
      <c r="Z54" s="4" t="str">
        <f>IF(Техлист!Y54="","",CONCATENATE(ROW(Инвестиционные_проекты!$A59),", ",))</f>
        <v/>
      </c>
      <c r="AA54" t="str">
        <f t="shared" si="8"/>
        <v/>
      </c>
      <c r="AB54" s="5" t="str">
        <f ca="1">IF(Инвестиционные_проекты!K59="реализация",IF(Инвестиционные_проекты!M59&gt;TODAY(),"Ошибка!",""),"")</f>
        <v/>
      </c>
      <c r="AC54" s="4" t="str">
        <f ca="1">IF(Техлист!AB54="","",CONCATENATE(ROW(Инвестиционные_проекты!$A59),", ",))</f>
        <v/>
      </c>
      <c r="AD54" t="str">
        <f t="shared" ca="1" si="9"/>
        <v/>
      </c>
      <c r="AE54" s="5" t="str">
        <f>IFERROR(IF(OR(Инвестиционные_проекты!K59="идея",Инвестиционные_проекты!K59="проектная стадия"),IF(Инвестиционные_проекты!M59&gt;DATEVALUE(ФЛК!CV53),"","Ошибка!"),""),"")</f>
        <v/>
      </c>
      <c r="AF54" s="4" t="str">
        <f>IF(Техлист!AE54="","",CONCATENATE(ROW(Инвестиционные_проекты!$A59),", ",))</f>
        <v/>
      </c>
      <c r="AG54" t="str">
        <f t="shared" si="10"/>
        <v/>
      </c>
    </row>
    <row r="55" spans="1:33" x14ac:dyDescent="0.25">
      <c r="A55" s="5" t="str">
        <f>IF(AND(COUNTBLANK(Инвестиционные_проекты!H60:Q60)+COUNTBLANK(Инвестиционные_проекты!S60:T60)+COUNTBLANK(Инвестиционные_проекты!Z60)+COUNTBLANK(Инвестиционные_проекты!B60:E60)&lt;&gt;17,COUNTBLANK(Инвестиционные_проекты!H60:Q60)+COUNTBLANK(Инвестиционные_проекты!S60:T60)+COUNTBLANK(Инвестиционные_проекты!Z60)+COUNTBLANK(Инвестиционные_проекты!B60:E60)&lt;&gt;0),"Ошибка!","")</f>
        <v/>
      </c>
      <c r="B55" s="4" t="str">
        <f>IF(A55="","",CONCATENATE(ROW(Инвестиционные_проекты!$A60),", ",))</f>
        <v/>
      </c>
      <c r="C55" t="str">
        <f t="shared" si="0"/>
        <v xml:space="preserve">8, </v>
      </c>
      <c r="D55" s="5" t="str">
        <f>IF(AND(COUNTBLANK(Инвестиционные_проекты!AB60)=0,COUNTBLANK(Инвестиционные_проекты!W60:Y60)&lt;&gt;0),"Ошибка!","")</f>
        <v/>
      </c>
      <c r="E55" s="4" t="str">
        <f>IF(D55="","",CONCATENATE(ROW(Инвестиционные_проекты!$A60),", ",))</f>
        <v/>
      </c>
      <c r="F55" t="str">
        <f t="shared" si="1"/>
        <v xml:space="preserve">8, </v>
      </c>
      <c r="G55" s="8" t="str">
        <f>IF(AND(Инвестиционные_проекты!J60="создание нового",Инвестиционные_проекты!S60=""),"Ошибка!","")</f>
        <v/>
      </c>
      <c r="H55" s="4" t="str">
        <f>IF(Техлист!G55="","",CONCATENATE(ROW(Инвестиционные_проекты!$A60),", ",))</f>
        <v/>
      </c>
      <c r="I55" t="str">
        <f t="shared" si="2"/>
        <v/>
      </c>
      <c r="J55" s="5" t="str">
        <f>IF(Инвестиционные_проекты!J60="модернизация",IF(COUNTBLANK(Инвестиционные_проекты!R60:S60)&lt;&gt;0,"Ошибка!",""),"")</f>
        <v/>
      </c>
      <c r="K55" s="9" t="str">
        <f>IF(Техлист!J55="","",CONCATENATE(ROW(Инвестиционные_проекты!$A60),", ",))</f>
        <v/>
      </c>
      <c r="L55" t="str">
        <f t="shared" si="3"/>
        <v/>
      </c>
      <c r="M55" s="5" t="str">
        <f>IF(Инвестиционные_проекты!S60&lt;Инвестиционные_проекты!R60,"Ошибка!","")</f>
        <v/>
      </c>
      <c r="N55" s="4" t="str">
        <f>IF(Техлист!M55="","",CONCATENATE(ROW(Инвестиционные_проекты!$A60),", ",))</f>
        <v/>
      </c>
      <c r="O55" t="str">
        <f t="shared" si="4"/>
        <v/>
      </c>
      <c r="P55" s="5" t="str">
        <f>IF(Инвестиционные_проекты!Z60&lt;&gt;SUM(Инвестиционные_проекты!AA60:AB60),"Ошибка!","")</f>
        <v/>
      </c>
      <c r="Q55" s="4" t="str">
        <f>IF(Техлист!P55="","",CONCATENATE(ROW(Инвестиционные_проекты!$A60),", ",))</f>
        <v/>
      </c>
      <c r="R55" t="str">
        <f t="shared" si="5"/>
        <v/>
      </c>
      <c r="S55" s="5" t="str">
        <f>IF(Инвестиционные_проекты!Y60&gt;Инвестиционные_проекты!AB60,"Ошибка!","")</f>
        <v/>
      </c>
      <c r="T55" s="4" t="str">
        <f>IF(Техлист!S55="","",CONCATENATE(ROW(Инвестиционные_проекты!$A60),", ",))</f>
        <v/>
      </c>
      <c r="U55" t="str">
        <f t="shared" si="6"/>
        <v/>
      </c>
      <c r="V55" s="5" t="str">
        <f>IF(Инвестиционные_проекты!O60&lt;Инвестиционные_проекты!N60,"Ошибка!","")</f>
        <v/>
      </c>
      <c r="W55" s="4" t="str">
        <f>IF(Техлист!V55="","",CONCATENATE(ROW(Инвестиционные_проекты!$A60),", ",))</f>
        <v/>
      </c>
      <c r="X55" t="str">
        <f t="shared" si="7"/>
        <v xml:space="preserve">8, </v>
      </c>
      <c r="Y55" s="5" t="str">
        <f>IF(Инвестиционные_проекты!N60&lt;Инвестиционные_проекты!M60,"Ошибка!","")</f>
        <v/>
      </c>
      <c r="Z55" s="4" t="str">
        <f>IF(Техлист!Y55="","",CONCATENATE(ROW(Инвестиционные_проекты!$A60),", ",))</f>
        <v/>
      </c>
      <c r="AA55" t="str">
        <f t="shared" si="8"/>
        <v/>
      </c>
      <c r="AB55" s="5" t="str">
        <f ca="1">IF(Инвестиционные_проекты!K60="реализация",IF(Инвестиционные_проекты!M60&gt;TODAY(),"Ошибка!",""),"")</f>
        <v/>
      </c>
      <c r="AC55" s="4" t="str">
        <f ca="1">IF(Техлист!AB55="","",CONCATENATE(ROW(Инвестиционные_проекты!$A60),", ",))</f>
        <v/>
      </c>
      <c r="AD55" t="str">
        <f t="shared" ca="1" si="9"/>
        <v/>
      </c>
      <c r="AE55" s="5" t="str">
        <f>IFERROR(IF(OR(Инвестиционные_проекты!K60="идея",Инвестиционные_проекты!K60="проектная стадия"),IF(Инвестиционные_проекты!M60&gt;DATEVALUE(ФЛК!CV54),"","Ошибка!"),""),"")</f>
        <v/>
      </c>
      <c r="AF55" s="4" t="str">
        <f>IF(Техлист!AE55="","",CONCATENATE(ROW(Инвестиционные_проекты!$A60),", ",))</f>
        <v/>
      </c>
      <c r="AG55" t="str">
        <f t="shared" si="10"/>
        <v/>
      </c>
    </row>
    <row r="56" spans="1:33" x14ac:dyDescent="0.25">
      <c r="A56" s="5" t="str">
        <f>IF(AND(COUNTBLANK(Инвестиционные_проекты!H61:Q61)+COUNTBLANK(Инвестиционные_проекты!S61:T61)+COUNTBLANK(Инвестиционные_проекты!Z61)+COUNTBLANK(Инвестиционные_проекты!B61:E61)&lt;&gt;17,COUNTBLANK(Инвестиционные_проекты!H61:Q61)+COUNTBLANK(Инвестиционные_проекты!S61:T61)+COUNTBLANK(Инвестиционные_проекты!Z61)+COUNTBLANK(Инвестиционные_проекты!B61:E61)&lt;&gt;0),"Ошибка!","")</f>
        <v/>
      </c>
      <c r="B56" s="4" t="str">
        <f>IF(A56="","",CONCATENATE(ROW(Инвестиционные_проекты!$A61),", ",))</f>
        <v/>
      </c>
      <c r="C56" t="str">
        <f t="shared" si="0"/>
        <v xml:space="preserve">8, </v>
      </c>
      <c r="D56" s="5" t="str">
        <f>IF(AND(COUNTBLANK(Инвестиционные_проекты!AB61)=0,COUNTBLANK(Инвестиционные_проекты!W61:Y61)&lt;&gt;0),"Ошибка!","")</f>
        <v/>
      </c>
      <c r="E56" s="4" t="str">
        <f>IF(D56="","",CONCATENATE(ROW(Инвестиционные_проекты!$A61),", ",))</f>
        <v/>
      </c>
      <c r="F56" t="str">
        <f t="shared" si="1"/>
        <v xml:space="preserve">8, </v>
      </c>
      <c r="G56" s="8" t="str">
        <f>IF(AND(Инвестиционные_проекты!J61="создание нового",Инвестиционные_проекты!S61=""),"Ошибка!","")</f>
        <v/>
      </c>
      <c r="H56" s="4" t="str">
        <f>IF(Техлист!G56="","",CONCATENATE(ROW(Инвестиционные_проекты!$A61),", ",))</f>
        <v/>
      </c>
      <c r="I56" t="str">
        <f t="shared" si="2"/>
        <v/>
      </c>
      <c r="J56" s="5" t="str">
        <f>IF(Инвестиционные_проекты!J61="модернизация",IF(COUNTBLANK(Инвестиционные_проекты!R61:S61)&lt;&gt;0,"Ошибка!",""),"")</f>
        <v/>
      </c>
      <c r="K56" s="9" t="str">
        <f>IF(Техлист!J56="","",CONCATENATE(ROW(Инвестиционные_проекты!$A61),", ",))</f>
        <v/>
      </c>
      <c r="L56" t="str">
        <f t="shared" si="3"/>
        <v/>
      </c>
      <c r="M56" s="5" t="str">
        <f>IF(Инвестиционные_проекты!S61&lt;Инвестиционные_проекты!R61,"Ошибка!","")</f>
        <v/>
      </c>
      <c r="N56" s="4" t="str">
        <f>IF(Техлист!M56="","",CONCATENATE(ROW(Инвестиционные_проекты!$A61),", ",))</f>
        <v/>
      </c>
      <c r="O56" t="str">
        <f t="shared" si="4"/>
        <v/>
      </c>
      <c r="P56" s="5" t="str">
        <f>IF(Инвестиционные_проекты!Z61&lt;&gt;SUM(Инвестиционные_проекты!AA61:AB61),"Ошибка!","")</f>
        <v/>
      </c>
      <c r="Q56" s="4" t="str">
        <f>IF(Техлист!P56="","",CONCATENATE(ROW(Инвестиционные_проекты!$A61),", ",))</f>
        <v/>
      </c>
      <c r="R56" t="str">
        <f t="shared" si="5"/>
        <v/>
      </c>
      <c r="S56" s="5" t="str">
        <f>IF(Инвестиционные_проекты!Y61&gt;Инвестиционные_проекты!AB61,"Ошибка!","")</f>
        <v/>
      </c>
      <c r="T56" s="4" t="str">
        <f>IF(Техлист!S56="","",CONCATENATE(ROW(Инвестиционные_проекты!$A61),", ",))</f>
        <v/>
      </c>
      <c r="U56" t="str">
        <f t="shared" si="6"/>
        <v/>
      </c>
      <c r="V56" s="5" t="str">
        <f>IF(Инвестиционные_проекты!O61&lt;Инвестиционные_проекты!N61,"Ошибка!","")</f>
        <v/>
      </c>
      <c r="W56" s="4" t="str">
        <f>IF(Техлист!V56="","",CONCATENATE(ROW(Инвестиционные_проекты!$A61),", ",))</f>
        <v/>
      </c>
      <c r="X56" t="str">
        <f t="shared" si="7"/>
        <v xml:space="preserve">8, </v>
      </c>
      <c r="Y56" s="5" t="str">
        <f>IF(Инвестиционные_проекты!N61&lt;Инвестиционные_проекты!M61,"Ошибка!","")</f>
        <v/>
      </c>
      <c r="Z56" s="4" t="str">
        <f>IF(Техлист!Y56="","",CONCATENATE(ROW(Инвестиционные_проекты!$A61),", ",))</f>
        <v/>
      </c>
      <c r="AA56" t="str">
        <f t="shared" si="8"/>
        <v/>
      </c>
      <c r="AB56" s="5" t="str">
        <f ca="1">IF(Инвестиционные_проекты!K61="реализация",IF(Инвестиционные_проекты!M61&gt;TODAY(),"Ошибка!",""),"")</f>
        <v/>
      </c>
      <c r="AC56" s="4" t="str">
        <f ca="1">IF(Техлист!AB56="","",CONCATENATE(ROW(Инвестиционные_проекты!$A61),", ",))</f>
        <v/>
      </c>
      <c r="AD56" t="str">
        <f t="shared" ca="1" si="9"/>
        <v/>
      </c>
      <c r="AE56" s="5" t="str">
        <f>IFERROR(IF(OR(Инвестиционные_проекты!K61="идея",Инвестиционные_проекты!K61="проектная стадия"),IF(Инвестиционные_проекты!M61&gt;DATEVALUE(ФЛК!CV55),"","Ошибка!"),""),"")</f>
        <v/>
      </c>
      <c r="AF56" s="4" t="str">
        <f>IF(Техлист!AE56="","",CONCATENATE(ROW(Инвестиционные_проекты!$A61),", ",))</f>
        <v/>
      </c>
      <c r="AG56" t="str">
        <f t="shared" si="10"/>
        <v/>
      </c>
    </row>
    <row r="57" spans="1:33" x14ac:dyDescent="0.25">
      <c r="A57" s="5" t="str">
        <f>IF(AND(COUNTBLANK(Инвестиционные_проекты!H62:Q62)+COUNTBLANK(Инвестиционные_проекты!S62:T62)+COUNTBLANK(Инвестиционные_проекты!Z62)+COUNTBLANK(Инвестиционные_проекты!B62:E62)&lt;&gt;17,COUNTBLANK(Инвестиционные_проекты!H62:Q62)+COUNTBLANK(Инвестиционные_проекты!S62:T62)+COUNTBLANK(Инвестиционные_проекты!Z62)+COUNTBLANK(Инвестиционные_проекты!B62:E62)&lt;&gt;0),"Ошибка!","")</f>
        <v/>
      </c>
      <c r="B57" s="4" t="str">
        <f>IF(A57="","",CONCATENATE(ROW(Инвестиционные_проекты!$A62),", ",))</f>
        <v/>
      </c>
      <c r="C57" t="str">
        <f t="shared" si="0"/>
        <v xml:space="preserve">8, </v>
      </c>
      <c r="D57" s="5" t="str">
        <f>IF(AND(COUNTBLANK(Инвестиционные_проекты!AB62)=0,COUNTBLANK(Инвестиционные_проекты!W62:Y62)&lt;&gt;0),"Ошибка!","")</f>
        <v/>
      </c>
      <c r="E57" s="4" t="str">
        <f>IF(D57="","",CONCATENATE(ROW(Инвестиционные_проекты!$A62),", ",))</f>
        <v/>
      </c>
      <c r="F57" t="str">
        <f t="shared" si="1"/>
        <v xml:space="preserve">8, </v>
      </c>
      <c r="G57" s="8" t="str">
        <f>IF(AND(Инвестиционные_проекты!J62="создание нового",Инвестиционные_проекты!S62=""),"Ошибка!","")</f>
        <v/>
      </c>
      <c r="H57" s="4" t="str">
        <f>IF(Техлист!G57="","",CONCATENATE(ROW(Инвестиционные_проекты!$A62),", ",))</f>
        <v/>
      </c>
      <c r="I57" t="str">
        <f t="shared" si="2"/>
        <v/>
      </c>
      <c r="J57" s="5" t="str">
        <f>IF(Инвестиционные_проекты!J62="модернизация",IF(COUNTBLANK(Инвестиционные_проекты!R62:S62)&lt;&gt;0,"Ошибка!",""),"")</f>
        <v/>
      </c>
      <c r="K57" s="9" t="str">
        <f>IF(Техлист!J57="","",CONCATENATE(ROW(Инвестиционные_проекты!$A62),", ",))</f>
        <v/>
      </c>
      <c r="L57" t="str">
        <f t="shared" si="3"/>
        <v/>
      </c>
      <c r="M57" s="5" t="str">
        <f>IF(Инвестиционные_проекты!S62&lt;Инвестиционные_проекты!R62,"Ошибка!","")</f>
        <v/>
      </c>
      <c r="N57" s="4" t="str">
        <f>IF(Техлист!M57="","",CONCATENATE(ROW(Инвестиционные_проекты!$A62),", ",))</f>
        <v/>
      </c>
      <c r="O57" t="str">
        <f t="shared" si="4"/>
        <v/>
      </c>
      <c r="P57" s="5" t="str">
        <f>IF(Инвестиционные_проекты!Z62&lt;&gt;SUM(Инвестиционные_проекты!AA62:AB62),"Ошибка!","")</f>
        <v/>
      </c>
      <c r="Q57" s="4" t="str">
        <f>IF(Техлист!P57="","",CONCATENATE(ROW(Инвестиционные_проекты!$A62),", ",))</f>
        <v/>
      </c>
      <c r="R57" t="str">
        <f t="shared" si="5"/>
        <v/>
      </c>
      <c r="S57" s="5" t="str">
        <f>IF(Инвестиционные_проекты!Y62&gt;Инвестиционные_проекты!AB62,"Ошибка!","")</f>
        <v/>
      </c>
      <c r="T57" s="4" t="str">
        <f>IF(Техлист!S57="","",CONCATENATE(ROW(Инвестиционные_проекты!$A62),", ",))</f>
        <v/>
      </c>
      <c r="U57" t="str">
        <f t="shared" si="6"/>
        <v/>
      </c>
      <c r="V57" s="5" t="str">
        <f>IF(Инвестиционные_проекты!O62&lt;Инвестиционные_проекты!N62,"Ошибка!","")</f>
        <v/>
      </c>
      <c r="W57" s="4" t="str">
        <f>IF(Техлист!V57="","",CONCATENATE(ROW(Инвестиционные_проекты!$A62),", ",))</f>
        <v/>
      </c>
      <c r="X57" t="str">
        <f t="shared" si="7"/>
        <v xml:space="preserve">8, </v>
      </c>
      <c r="Y57" s="5" t="str">
        <f>IF(Инвестиционные_проекты!N62&lt;Инвестиционные_проекты!M62,"Ошибка!","")</f>
        <v/>
      </c>
      <c r="Z57" s="4" t="str">
        <f>IF(Техлист!Y57="","",CONCATENATE(ROW(Инвестиционные_проекты!$A62),", ",))</f>
        <v/>
      </c>
      <c r="AA57" t="str">
        <f t="shared" si="8"/>
        <v/>
      </c>
      <c r="AB57" s="5" t="str">
        <f ca="1">IF(Инвестиционные_проекты!K62="реализация",IF(Инвестиционные_проекты!M62&gt;TODAY(),"Ошибка!",""),"")</f>
        <v/>
      </c>
      <c r="AC57" s="4" t="str">
        <f ca="1">IF(Техлист!AB57="","",CONCATENATE(ROW(Инвестиционные_проекты!$A62),", ",))</f>
        <v/>
      </c>
      <c r="AD57" t="str">
        <f t="shared" ca="1" si="9"/>
        <v/>
      </c>
      <c r="AE57" s="5" t="str">
        <f>IFERROR(IF(OR(Инвестиционные_проекты!K62="идея",Инвестиционные_проекты!K62="проектная стадия"),IF(Инвестиционные_проекты!M62&gt;DATEVALUE(ФЛК!CV56),"","Ошибка!"),""),"")</f>
        <v/>
      </c>
      <c r="AF57" s="4" t="str">
        <f>IF(Техлист!AE57="","",CONCATENATE(ROW(Инвестиционные_проекты!$A62),", ",))</f>
        <v/>
      </c>
      <c r="AG57" t="str">
        <f t="shared" si="10"/>
        <v/>
      </c>
    </row>
    <row r="58" spans="1:33" x14ac:dyDescent="0.25">
      <c r="A58" s="5" t="str">
        <f>IF(AND(COUNTBLANK(Инвестиционные_проекты!H63:Q63)+COUNTBLANK(Инвестиционные_проекты!S63:T63)+COUNTBLANK(Инвестиционные_проекты!Z63)+COUNTBLANK(Инвестиционные_проекты!B63:E63)&lt;&gt;17,COUNTBLANK(Инвестиционные_проекты!H63:Q63)+COUNTBLANK(Инвестиционные_проекты!S63:T63)+COUNTBLANK(Инвестиционные_проекты!Z63)+COUNTBLANK(Инвестиционные_проекты!B63:E63)&lt;&gt;0),"Ошибка!","")</f>
        <v/>
      </c>
      <c r="B58" s="4" t="str">
        <f>IF(A58="","",CONCATENATE(ROW(Инвестиционные_проекты!$A63),", ",))</f>
        <v/>
      </c>
      <c r="C58" t="str">
        <f t="shared" si="0"/>
        <v xml:space="preserve">8, </v>
      </c>
      <c r="D58" s="5" t="str">
        <f>IF(AND(COUNTBLANK(Инвестиционные_проекты!AB63)=0,COUNTBLANK(Инвестиционные_проекты!W63:Y63)&lt;&gt;0),"Ошибка!","")</f>
        <v/>
      </c>
      <c r="E58" s="4" t="str">
        <f>IF(D58="","",CONCATENATE(ROW(Инвестиционные_проекты!$A63),", ",))</f>
        <v/>
      </c>
      <c r="F58" t="str">
        <f t="shared" si="1"/>
        <v xml:space="preserve">8, </v>
      </c>
      <c r="G58" s="8" t="str">
        <f>IF(AND(Инвестиционные_проекты!J63="создание нового",Инвестиционные_проекты!S63=""),"Ошибка!","")</f>
        <v/>
      </c>
      <c r="H58" s="4" t="str">
        <f>IF(Техлист!G58="","",CONCATENATE(ROW(Инвестиционные_проекты!$A63),", ",))</f>
        <v/>
      </c>
      <c r="I58" t="str">
        <f t="shared" si="2"/>
        <v/>
      </c>
      <c r="J58" s="5" t="str">
        <f>IF(Инвестиционные_проекты!J63="модернизация",IF(COUNTBLANK(Инвестиционные_проекты!R63:S63)&lt;&gt;0,"Ошибка!",""),"")</f>
        <v/>
      </c>
      <c r="K58" s="9" t="str">
        <f>IF(Техлист!J58="","",CONCATENATE(ROW(Инвестиционные_проекты!$A63),", ",))</f>
        <v/>
      </c>
      <c r="L58" t="str">
        <f t="shared" si="3"/>
        <v/>
      </c>
      <c r="M58" s="5" t="str">
        <f>IF(Инвестиционные_проекты!S63&lt;Инвестиционные_проекты!R63,"Ошибка!","")</f>
        <v/>
      </c>
      <c r="N58" s="4" t="str">
        <f>IF(Техлист!M58="","",CONCATENATE(ROW(Инвестиционные_проекты!$A63),", ",))</f>
        <v/>
      </c>
      <c r="O58" t="str">
        <f t="shared" si="4"/>
        <v/>
      </c>
      <c r="P58" s="5" t="str">
        <f>IF(Инвестиционные_проекты!Z63&lt;&gt;SUM(Инвестиционные_проекты!AA63:AB63),"Ошибка!","")</f>
        <v/>
      </c>
      <c r="Q58" s="4" t="str">
        <f>IF(Техлист!P58="","",CONCATENATE(ROW(Инвестиционные_проекты!$A63),", ",))</f>
        <v/>
      </c>
      <c r="R58" t="str">
        <f t="shared" si="5"/>
        <v/>
      </c>
      <c r="S58" s="5" t="str">
        <f>IF(Инвестиционные_проекты!Y63&gt;Инвестиционные_проекты!AB63,"Ошибка!","")</f>
        <v/>
      </c>
      <c r="T58" s="4" t="str">
        <f>IF(Техлист!S58="","",CONCATENATE(ROW(Инвестиционные_проекты!$A63),", ",))</f>
        <v/>
      </c>
      <c r="U58" t="str">
        <f t="shared" si="6"/>
        <v/>
      </c>
      <c r="V58" s="5" t="str">
        <f>IF(Инвестиционные_проекты!O63&lt;Инвестиционные_проекты!N63,"Ошибка!","")</f>
        <v/>
      </c>
      <c r="W58" s="4" t="str">
        <f>IF(Техлист!V58="","",CONCATENATE(ROW(Инвестиционные_проекты!$A63),", ",))</f>
        <v/>
      </c>
      <c r="X58" t="str">
        <f t="shared" si="7"/>
        <v xml:space="preserve">8, </v>
      </c>
      <c r="Y58" s="5" t="str">
        <f>IF(Инвестиционные_проекты!N63&lt;Инвестиционные_проекты!M63,"Ошибка!","")</f>
        <v/>
      </c>
      <c r="Z58" s="4" t="str">
        <f>IF(Техлист!Y58="","",CONCATENATE(ROW(Инвестиционные_проекты!$A63),", ",))</f>
        <v/>
      </c>
      <c r="AA58" t="str">
        <f t="shared" si="8"/>
        <v/>
      </c>
      <c r="AB58" s="5" t="str">
        <f ca="1">IF(Инвестиционные_проекты!K63="реализация",IF(Инвестиционные_проекты!M63&gt;TODAY(),"Ошибка!",""),"")</f>
        <v/>
      </c>
      <c r="AC58" s="4" t="str">
        <f ca="1">IF(Техлист!AB58="","",CONCATENATE(ROW(Инвестиционные_проекты!$A63),", ",))</f>
        <v/>
      </c>
      <c r="AD58" t="str">
        <f t="shared" ca="1" si="9"/>
        <v/>
      </c>
      <c r="AE58" s="5" t="str">
        <f>IFERROR(IF(OR(Инвестиционные_проекты!K63="идея",Инвестиционные_проекты!K63="проектная стадия"),IF(Инвестиционные_проекты!M63&gt;DATEVALUE(ФЛК!CV57),"","Ошибка!"),""),"")</f>
        <v/>
      </c>
      <c r="AF58" s="4" t="str">
        <f>IF(Техлист!AE58="","",CONCATENATE(ROW(Инвестиционные_проекты!$A63),", ",))</f>
        <v/>
      </c>
      <c r="AG58" t="str">
        <f t="shared" si="10"/>
        <v/>
      </c>
    </row>
    <row r="59" spans="1:33" x14ac:dyDescent="0.25">
      <c r="A59" s="5" t="str">
        <f>IF(AND(COUNTBLANK(Инвестиционные_проекты!H64:Q64)+COUNTBLANK(Инвестиционные_проекты!S64:T64)+COUNTBLANK(Инвестиционные_проекты!Z64)+COUNTBLANK(Инвестиционные_проекты!B64:E64)&lt;&gt;17,COUNTBLANK(Инвестиционные_проекты!H64:Q64)+COUNTBLANK(Инвестиционные_проекты!S64:T64)+COUNTBLANK(Инвестиционные_проекты!Z64)+COUNTBLANK(Инвестиционные_проекты!B64:E64)&lt;&gt;0),"Ошибка!","")</f>
        <v/>
      </c>
      <c r="B59" s="4" t="str">
        <f>IF(A59="","",CONCATENATE(ROW(Инвестиционные_проекты!$A64),", ",))</f>
        <v/>
      </c>
      <c r="C59" t="str">
        <f t="shared" si="0"/>
        <v xml:space="preserve">8, </v>
      </c>
      <c r="D59" s="5" t="str">
        <f>IF(AND(COUNTBLANK(Инвестиционные_проекты!AB64)=0,COUNTBLANK(Инвестиционные_проекты!W64:Y64)&lt;&gt;0),"Ошибка!","")</f>
        <v/>
      </c>
      <c r="E59" s="4" t="str">
        <f>IF(D59="","",CONCATENATE(ROW(Инвестиционные_проекты!$A64),", ",))</f>
        <v/>
      </c>
      <c r="F59" t="str">
        <f t="shared" si="1"/>
        <v xml:space="preserve">8, </v>
      </c>
      <c r="G59" s="8" t="str">
        <f>IF(AND(Инвестиционные_проекты!J64="создание нового",Инвестиционные_проекты!S64=""),"Ошибка!","")</f>
        <v/>
      </c>
      <c r="H59" s="4" t="str">
        <f>IF(Техлист!G59="","",CONCATENATE(ROW(Инвестиционные_проекты!$A64),", ",))</f>
        <v/>
      </c>
      <c r="I59" t="str">
        <f t="shared" si="2"/>
        <v/>
      </c>
      <c r="J59" s="5" t="str">
        <f>IF(Инвестиционные_проекты!J64="модернизация",IF(COUNTBLANK(Инвестиционные_проекты!R64:S64)&lt;&gt;0,"Ошибка!",""),"")</f>
        <v/>
      </c>
      <c r="K59" s="9" t="str">
        <f>IF(Техлист!J59="","",CONCATENATE(ROW(Инвестиционные_проекты!$A64),", ",))</f>
        <v/>
      </c>
      <c r="L59" t="str">
        <f t="shared" si="3"/>
        <v/>
      </c>
      <c r="M59" s="5" t="str">
        <f>IF(Инвестиционные_проекты!S64&lt;Инвестиционные_проекты!R64,"Ошибка!","")</f>
        <v/>
      </c>
      <c r="N59" s="4" t="str">
        <f>IF(Техлист!M59="","",CONCATENATE(ROW(Инвестиционные_проекты!$A64),", ",))</f>
        <v/>
      </c>
      <c r="O59" t="str">
        <f t="shared" si="4"/>
        <v/>
      </c>
      <c r="P59" s="5" t="str">
        <f>IF(Инвестиционные_проекты!Z64&lt;&gt;SUM(Инвестиционные_проекты!AA64:AB64),"Ошибка!","")</f>
        <v/>
      </c>
      <c r="Q59" s="4" t="str">
        <f>IF(Техлист!P59="","",CONCATENATE(ROW(Инвестиционные_проекты!$A64),", ",))</f>
        <v/>
      </c>
      <c r="R59" t="str">
        <f t="shared" si="5"/>
        <v/>
      </c>
      <c r="S59" s="5" t="str">
        <f>IF(Инвестиционные_проекты!Y64&gt;Инвестиционные_проекты!AB64,"Ошибка!","")</f>
        <v/>
      </c>
      <c r="T59" s="4" t="str">
        <f>IF(Техлист!S59="","",CONCATENATE(ROW(Инвестиционные_проекты!$A64),", ",))</f>
        <v/>
      </c>
      <c r="U59" t="str">
        <f t="shared" si="6"/>
        <v/>
      </c>
      <c r="V59" s="5" t="str">
        <f>IF(Инвестиционные_проекты!O64&lt;Инвестиционные_проекты!N64,"Ошибка!","")</f>
        <v/>
      </c>
      <c r="W59" s="4" t="str">
        <f>IF(Техлист!V59="","",CONCATENATE(ROW(Инвестиционные_проекты!$A64),", ",))</f>
        <v/>
      </c>
      <c r="X59" t="str">
        <f t="shared" si="7"/>
        <v xml:space="preserve">8, </v>
      </c>
      <c r="Y59" s="5" t="str">
        <f>IF(Инвестиционные_проекты!N64&lt;Инвестиционные_проекты!M64,"Ошибка!","")</f>
        <v/>
      </c>
      <c r="Z59" s="4" t="str">
        <f>IF(Техлист!Y59="","",CONCATENATE(ROW(Инвестиционные_проекты!$A64),", ",))</f>
        <v/>
      </c>
      <c r="AA59" t="str">
        <f t="shared" si="8"/>
        <v/>
      </c>
      <c r="AB59" s="5" t="str">
        <f ca="1">IF(Инвестиционные_проекты!K64="реализация",IF(Инвестиционные_проекты!M64&gt;TODAY(),"Ошибка!",""),"")</f>
        <v/>
      </c>
      <c r="AC59" s="4" t="str">
        <f ca="1">IF(Техлист!AB59="","",CONCATENATE(ROW(Инвестиционные_проекты!$A64),", ",))</f>
        <v/>
      </c>
      <c r="AD59" t="str">
        <f t="shared" ca="1" si="9"/>
        <v/>
      </c>
      <c r="AE59" s="5" t="str">
        <f>IFERROR(IF(OR(Инвестиционные_проекты!K64="идея",Инвестиционные_проекты!K64="проектная стадия"),IF(Инвестиционные_проекты!M64&gt;DATEVALUE(ФЛК!CV58),"","Ошибка!"),""),"")</f>
        <v/>
      </c>
      <c r="AF59" s="4" t="str">
        <f>IF(Техлист!AE59="","",CONCATENATE(ROW(Инвестиционные_проекты!$A64),", ",))</f>
        <v/>
      </c>
      <c r="AG59" t="str">
        <f t="shared" si="10"/>
        <v/>
      </c>
    </row>
    <row r="60" spans="1:33" x14ac:dyDescent="0.25">
      <c r="A60" s="5" t="str">
        <f>IF(AND(COUNTBLANK(Инвестиционные_проекты!H65:Q65)+COUNTBLANK(Инвестиционные_проекты!S65:T65)+COUNTBLANK(Инвестиционные_проекты!Z65)+COUNTBLANK(Инвестиционные_проекты!B65:E65)&lt;&gt;17,COUNTBLANK(Инвестиционные_проекты!H65:Q65)+COUNTBLANK(Инвестиционные_проекты!S65:T65)+COUNTBLANK(Инвестиционные_проекты!Z65)+COUNTBLANK(Инвестиционные_проекты!B65:E65)&lt;&gt;0),"Ошибка!","")</f>
        <v/>
      </c>
      <c r="B60" s="4" t="str">
        <f>IF(A60="","",CONCATENATE(ROW(Инвестиционные_проекты!$A65),", ",))</f>
        <v/>
      </c>
      <c r="C60" t="str">
        <f t="shared" si="0"/>
        <v xml:space="preserve">8, </v>
      </c>
      <c r="D60" s="5" t="str">
        <f>IF(AND(COUNTBLANK(Инвестиционные_проекты!AB65)=0,COUNTBLANK(Инвестиционные_проекты!W65:Y65)&lt;&gt;0),"Ошибка!","")</f>
        <v/>
      </c>
      <c r="E60" s="4" t="str">
        <f>IF(D60="","",CONCATENATE(ROW(Инвестиционные_проекты!$A65),", ",))</f>
        <v/>
      </c>
      <c r="F60" t="str">
        <f t="shared" si="1"/>
        <v xml:space="preserve">8, </v>
      </c>
      <c r="G60" s="8" t="str">
        <f>IF(AND(Инвестиционные_проекты!J65="создание нового",Инвестиционные_проекты!S65=""),"Ошибка!","")</f>
        <v/>
      </c>
      <c r="H60" s="4" t="str">
        <f>IF(Техлист!G60="","",CONCATENATE(ROW(Инвестиционные_проекты!$A65),", ",))</f>
        <v/>
      </c>
      <c r="I60" t="str">
        <f t="shared" si="2"/>
        <v/>
      </c>
      <c r="J60" s="5" t="str">
        <f>IF(Инвестиционные_проекты!J65="модернизация",IF(COUNTBLANK(Инвестиционные_проекты!R65:S65)&lt;&gt;0,"Ошибка!",""),"")</f>
        <v/>
      </c>
      <c r="K60" s="9" t="str">
        <f>IF(Техлист!J60="","",CONCATENATE(ROW(Инвестиционные_проекты!$A65),", ",))</f>
        <v/>
      </c>
      <c r="L60" t="str">
        <f t="shared" si="3"/>
        <v/>
      </c>
      <c r="M60" s="5" t="str">
        <f>IF(Инвестиционные_проекты!S65&lt;Инвестиционные_проекты!R65,"Ошибка!","")</f>
        <v/>
      </c>
      <c r="N60" s="4" t="str">
        <f>IF(Техлист!M60="","",CONCATENATE(ROW(Инвестиционные_проекты!$A65),", ",))</f>
        <v/>
      </c>
      <c r="O60" t="str">
        <f t="shared" si="4"/>
        <v/>
      </c>
      <c r="P60" s="5" t="str">
        <f>IF(Инвестиционные_проекты!Z65&lt;&gt;SUM(Инвестиционные_проекты!AA65:AB65),"Ошибка!","")</f>
        <v/>
      </c>
      <c r="Q60" s="4" t="str">
        <f>IF(Техлист!P60="","",CONCATENATE(ROW(Инвестиционные_проекты!$A65),", ",))</f>
        <v/>
      </c>
      <c r="R60" t="str">
        <f t="shared" si="5"/>
        <v/>
      </c>
      <c r="S60" s="5" t="str">
        <f>IF(Инвестиционные_проекты!Y65&gt;Инвестиционные_проекты!AB65,"Ошибка!","")</f>
        <v/>
      </c>
      <c r="T60" s="4" t="str">
        <f>IF(Техлист!S60="","",CONCATENATE(ROW(Инвестиционные_проекты!$A65),", ",))</f>
        <v/>
      </c>
      <c r="U60" t="str">
        <f t="shared" si="6"/>
        <v/>
      </c>
      <c r="V60" s="5" t="str">
        <f>IF(Инвестиционные_проекты!O65&lt;Инвестиционные_проекты!N65,"Ошибка!","")</f>
        <v/>
      </c>
      <c r="W60" s="4" t="str">
        <f>IF(Техлист!V60="","",CONCATENATE(ROW(Инвестиционные_проекты!$A65),", ",))</f>
        <v/>
      </c>
      <c r="X60" t="str">
        <f t="shared" si="7"/>
        <v xml:space="preserve">8, </v>
      </c>
      <c r="Y60" s="5" t="str">
        <f>IF(Инвестиционные_проекты!N65&lt;Инвестиционные_проекты!M65,"Ошибка!","")</f>
        <v/>
      </c>
      <c r="Z60" s="4" t="str">
        <f>IF(Техлист!Y60="","",CONCATENATE(ROW(Инвестиционные_проекты!$A65),", ",))</f>
        <v/>
      </c>
      <c r="AA60" t="str">
        <f t="shared" si="8"/>
        <v/>
      </c>
      <c r="AB60" s="5" t="str">
        <f ca="1">IF(Инвестиционные_проекты!K65="реализация",IF(Инвестиционные_проекты!M65&gt;TODAY(),"Ошибка!",""),"")</f>
        <v/>
      </c>
      <c r="AC60" s="4" t="str">
        <f ca="1">IF(Техлист!AB60="","",CONCATENATE(ROW(Инвестиционные_проекты!$A65),", ",))</f>
        <v/>
      </c>
      <c r="AD60" t="str">
        <f t="shared" ca="1" si="9"/>
        <v/>
      </c>
      <c r="AE60" s="5" t="str">
        <f>IFERROR(IF(OR(Инвестиционные_проекты!K65="идея",Инвестиционные_проекты!K65="проектная стадия"),IF(Инвестиционные_проекты!M65&gt;DATEVALUE(ФЛК!CV59),"","Ошибка!"),""),"")</f>
        <v/>
      </c>
      <c r="AF60" s="4" t="str">
        <f>IF(Техлист!AE60="","",CONCATENATE(ROW(Инвестиционные_проекты!$A65),", ",))</f>
        <v/>
      </c>
      <c r="AG60" t="str">
        <f t="shared" si="10"/>
        <v/>
      </c>
    </row>
    <row r="61" spans="1:33" x14ac:dyDescent="0.25">
      <c r="A61" s="5" t="str">
        <f>IF(AND(COUNTBLANK(Инвестиционные_проекты!H66:Q66)+COUNTBLANK(Инвестиционные_проекты!S66:T66)+COUNTBLANK(Инвестиционные_проекты!Z66)+COUNTBLANK(Инвестиционные_проекты!B66:E66)&lt;&gt;17,COUNTBLANK(Инвестиционные_проекты!H66:Q66)+COUNTBLANK(Инвестиционные_проекты!S66:T66)+COUNTBLANK(Инвестиционные_проекты!Z66)+COUNTBLANK(Инвестиционные_проекты!B66:E66)&lt;&gt;0),"Ошибка!","")</f>
        <v/>
      </c>
      <c r="B61" s="4" t="str">
        <f>IF(A61="","",CONCATENATE(ROW(Инвестиционные_проекты!$A66),", ",))</f>
        <v/>
      </c>
      <c r="C61" t="str">
        <f t="shared" si="0"/>
        <v xml:space="preserve">8, </v>
      </c>
      <c r="D61" s="5" t="str">
        <f>IF(AND(COUNTBLANK(Инвестиционные_проекты!AB66)=0,COUNTBLANK(Инвестиционные_проекты!W66:Y66)&lt;&gt;0),"Ошибка!","")</f>
        <v/>
      </c>
      <c r="E61" s="4" t="str">
        <f>IF(D61="","",CONCATENATE(ROW(Инвестиционные_проекты!$A66),", ",))</f>
        <v/>
      </c>
      <c r="F61" t="str">
        <f t="shared" si="1"/>
        <v xml:space="preserve">8, </v>
      </c>
      <c r="G61" s="8" t="str">
        <f>IF(AND(Инвестиционные_проекты!J66="создание нового",Инвестиционные_проекты!S66=""),"Ошибка!","")</f>
        <v/>
      </c>
      <c r="H61" s="4" t="str">
        <f>IF(Техлист!G61="","",CONCATENATE(ROW(Инвестиционные_проекты!$A66),", ",))</f>
        <v/>
      </c>
      <c r="I61" t="str">
        <f t="shared" si="2"/>
        <v/>
      </c>
      <c r="J61" s="5" t="str">
        <f>IF(Инвестиционные_проекты!J66="модернизация",IF(COUNTBLANK(Инвестиционные_проекты!R66:S66)&lt;&gt;0,"Ошибка!",""),"")</f>
        <v/>
      </c>
      <c r="K61" s="9" t="str">
        <f>IF(Техлист!J61="","",CONCATENATE(ROW(Инвестиционные_проекты!$A66),", ",))</f>
        <v/>
      </c>
      <c r="L61" t="str">
        <f t="shared" si="3"/>
        <v/>
      </c>
      <c r="M61" s="5" t="str">
        <f>IF(Инвестиционные_проекты!S66&lt;Инвестиционные_проекты!R66,"Ошибка!","")</f>
        <v/>
      </c>
      <c r="N61" s="4" t="str">
        <f>IF(Техлист!M61="","",CONCATENATE(ROW(Инвестиционные_проекты!$A66),", ",))</f>
        <v/>
      </c>
      <c r="O61" t="str">
        <f t="shared" si="4"/>
        <v/>
      </c>
      <c r="P61" s="5" t="str">
        <f>IF(Инвестиционные_проекты!Z66&lt;&gt;SUM(Инвестиционные_проекты!AA66:AB66),"Ошибка!","")</f>
        <v/>
      </c>
      <c r="Q61" s="4" t="str">
        <f>IF(Техлист!P61="","",CONCATENATE(ROW(Инвестиционные_проекты!$A66),", ",))</f>
        <v/>
      </c>
      <c r="R61" t="str">
        <f t="shared" si="5"/>
        <v/>
      </c>
      <c r="S61" s="5" t="str">
        <f>IF(Инвестиционные_проекты!Y66&gt;Инвестиционные_проекты!AB66,"Ошибка!","")</f>
        <v/>
      </c>
      <c r="T61" s="4" t="str">
        <f>IF(Техлист!S61="","",CONCATENATE(ROW(Инвестиционные_проекты!$A66),", ",))</f>
        <v/>
      </c>
      <c r="U61" t="str">
        <f t="shared" si="6"/>
        <v/>
      </c>
      <c r="V61" s="5" t="str">
        <f>IF(Инвестиционные_проекты!O66&lt;Инвестиционные_проекты!N66,"Ошибка!","")</f>
        <v/>
      </c>
      <c r="W61" s="4" t="str">
        <f>IF(Техлист!V61="","",CONCATENATE(ROW(Инвестиционные_проекты!$A66),", ",))</f>
        <v/>
      </c>
      <c r="X61" t="str">
        <f t="shared" si="7"/>
        <v xml:space="preserve">8, </v>
      </c>
      <c r="Y61" s="5" t="str">
        <f>IF(Инвестиционные_проекты!N66&lt;Инвестиционные_проекты!M66,"Ошибка!","")</f>
        <v/>
      </c>
      <c r="Z61" s="4" t="str">
        <f>IF(Техлист!Y61="","",CONCATENATE(ROW(Инвестиционные_проекты!$A66),", ",))</f>
        <v/>
      </c>
      <c r="AA61" t="str">
        <f t="shared" si="8"/>
        <v/>
      </c>
      <c r="AB61" s="5" t="str">
        <f ca="1">IF(Инвестиционные_проекты!K66="реализация",IF(Инвестиционные_проекты!M66&gt;TODAY(),"Ошибка!",""),"")</f>
        <v/>
      </c>
      <c r="AC61" s="4" t="str">
        <f ca="1">IF(Техлист!AB61="","",CONCATENATE(ROW(Инвестиционные_проекты!$A66),", ",))</f>
        <v/>
      </c>
      <c r="AD61" t="str">
        <f t="shared" ca="1" si="9"/>
        <v/>
      </c>
      <c r="AE61" s="5" t="str">
        <f>IFERROR(IF(OR(Инвестиционные_проекты!K66="идея",Инвестиционные_проекты!K66="проектная стадия"),IF(Инвестиционные_проекты!M66&gt;DATEVALUE(ФЛК!CV60),"","Ошибка!"),""),"")</f>
        <v/>
      </c>
      <c r="AF61" s="4" t="str">
        <f>IF(Техлист!AE61="","",CONCATENATE(ROW(Инвестиционные_проекты!$A66),", ",))</f>
        <v/>
      </c>
      <c r="AG61" t="str">
        <f t="shared" si="10"/>
        <v/>
      </c>
    </row>
    <row r="62" spans="1:33" x14ac:dyDescent="0.25">
      <c r="A62" s="5" t="str">
        <f>IF(AND(COUNTBLANK(Инвестиционные_проекты!H67:Q67)+COUNTBLANK(Инвестиционные_проекты!S67:T67)+COUNTBLANK(Инвестиционные_проекты!Z67)+COUNTBLANK(Инвестиционные_проекты!B67:E67)&lt;&gt;17,COUNTBLANK(Инвестиционные_проекты!H67:Q67)+COUNTBLANK(Инвестиционные_проекты!S67:T67)+COUNTBLANK(Инвестиционные_проекты!Z67)+COUNTBLANK(Инвестиционные_проекты!B67:E67)&lt;&gt;0),"Ошибка!","")</f>
        <v/>
      </c>
      <c r="B62" s="4" t="str">
        <f>IF(A62="","",CONCATENATE(ROW(Инвестиционные_проекты!$A67),", ",))</f>
        <v/>
      </c>
      <c r="C62" t="str">
        <f t="shared" si="0"/>
        <v xml:space="preserve">8, </v>
      </c>
      <c r="D62" s="5" t="str">
        <f>IF(AND(COUNTBLANK(Инвестиционные_проекты!AB67)=0,COUNTBLANK(Инвестиционные_проекты!W67:Y67)&lt;&gt;0),"Ошибка!","")</f>
        <v/>
      </c>
      <c r="E62" s="4" t="str">
        <f>IF(D62="","",CONCATENATE(ROW(Инвестиционные_проекты!$A67),", ",))</f>
        <v/>
      </c>
      <c r="F62" t="str">
        <f t="shared" si="1"/>
        <v xml:space="preserve">8, </v>
      </c>
      <c r="G62" s="8" t="str">
        <f>IF(AND(Инвестиционные_проекты!J67="создание нового",Инвестиционные_проекты!S67=""),"Ошибка!","")</f>
        <v/>
      </c>
      <c r="H62" s="4" t="str">
        <f>IF(Техлист!G62="","",CONCATENATE(ROW(Инвестиционные_проекты!$A67),", ",))</f>
        <v/>
      </c>
      <c r="I62" t="str">
        <f t="shared" si="2"/>
        <v/>
      </c>
      <c r="J62" s="5" t="str">
        <f>IF(Инвестиционные_проекты!J67="модернизация",IF(COUNTBLANK(Инвестиционные_проекты!R67:S67)&lt;&gt;0,"Ошибка!",""),"")</f>
        <v/>
      </c>
      <c r="K62" s="9" t="str">
        <f>IF(Техлист!J62="","",CONCATENATE(ROW(Инвестиционные_проекты!$A67),", ",))</f>
        <v/>
      </c>
      <c r="L62" t="str">
        <f t="shared" si="3"/>
        <v/>
      </c>
      <c r="M62" s="5" t="str">
        <f>IF(Инвестиционные_проекты!S67&lt;Инвестиционные_проекты!R67,"Ошибка!","")</f>
        <v/>
      </c>
      <c r="N62" s="4" t="str">
        <f>IF(Техлист!M62="","",CONCATENATE(ROW(Инвестиционные_проекты!$A67),", ",))</f>
        <v/>
      </c>
      <c r="O62" t="str">
        <f t="shared" si="4"/>
        <v/>
      </c>
      <c r="P62" s="5" t="str">
        <f>IF(Инвестиционные_проекты!Z67&lt;&gt;SUM(Инвестиционные_проекты!AA67:AB67),"Ошибка!","")</f>
        <v/>
      </c>
      <c r="Q62" s="4" t="str">
        <f>IF(Техлист!P62="","",CONCATENATE(ROW(Инвестиционные_проекты!$A67),", ",))</f>
        <v/>
      </c>
      <c r="R62" t="str">
        <f t="shared" si="5"/>
        <v/>
      </c>
      <c r="S62" s="5" t="str">
        <f>IF(Инвестиционные_проекты!Y67&gt;Инвестиционные_проекты!AB67,"Ошибка!","")</f>
        <v/>
      </c>
      <c r="T62" s="4" t="str">
        <f>IF(Техлист!S62="","",CONCATENATE(ROW(Инвестиционные_проекты!$A67),", ",))</f>
        <v/>
      </c>
      <c r="U62" t="str">
        <f t="shared" si="6"/>
        <v/>
      </c>
      <c r="V62" s="5" t="str">
        <f>IF(Инвестиционные_проекты!O67&lt;Инвестиционные_проекты!N67,"Ошибка!","")</f>
        <v/>
      </c>
      <c r="W62" s="4" t="str">
        <f>IF(Техлист!V62="","",CONCATENATE(ROW(Инвестиционные_проекты!$A67),", ",))</f>
        <v/>
      </c>
      <c r="X62" t="str">
        <f t="shared" si="7"/>
        <v xml:space="preserve">8, </v>
      </c>
      <c r="Y62" s="5" t="str">
        <f>IF(Инвестиционные_проекты!N67&lt;Инвестиционные_проекты!M67,"Ошибка!","")</f>
        <v/>
      </c>
      <c r="Z62" s="4" t="str">
        <f>IF(Техлист!Y62="","",CONCATENATE(ROW(Инвестиционные_проекты!$A67),", ",))</f>
        <v/>
      </c>
      <c r="AA62" t="str">
        <f t="shared" si="8"/>
        <v/>
      </c>
      <c r="AB62" s="5" t="str">
        <f ca="1">IF(Инвестиционные_проекты!K67="реализация",IF(Инвестиционные_проекты!M67&gt;TODAY(),"Ошибка!",""),"")</f>
        <v/>
      </c>
      <c r="AC62" s="4" t="str">
        <f ca="1">IF(Техлист!AB62="","",CONCATENATE(ROW(Инвестиционные_проекты!$A67),", ",))</f>
        <v/>
      </c>
      <c r="AD62" t="str">
        <f t="shared" ca="1" si="9"/>
        <v/>
      </c>
      <c r="AE62" s="5" t="str">
        <f>IFERROR(IF(OR(Инвестиционные_проекты!K67="идея",Инвестиционные_проекты!K67="проектная стадия"),IF(Инвестиционные_проекты!M67&gt;DATEVALUE(ФЛК!CV61),"","Ошибка!"),""),"")</f>
        <v/>
      </c>
      <c r="AF62" s="4" t="str">
        <f>IF(Техлист!AE62="","",CONCATENATE(ROW(Инвестиционные_проекты!$A67),", ",))</f>
        <v/>
      </c>
      <c r="AG62" t="str">
        <f t="shared" si="10"/>
        <v/>
      </c>
    </row>
    <row r="63" spans="1:33" x14ac:dyDescent="0.25">
      <c r="A63" s="5" t="str">
        <f>IF(AND(COUNTBLANK(Инвестиционные_проекты!H68:Q68)+COUNTBLANK(Инвестиционные_проекты!S68:T68)+COUNTBLANK(Инвестиционные_проекты!Z68)+COUNTBLANK(Инвестиционные_проекты!B68:E68)&lt;&gt;17,COUNTBLANK(Инвестиционные_проекты!H68:Q68)+COUNTBLANK(Инвестиционные_проекты!S68:T68)+COUNTBLANK(Инвестиционные_проекты!Z68)+COUNTBLANK(Инвестиционные_проекты!B68:E68)&lt;&gt;0),"Ошибка!","")</f>
        <v/>
      </c>
      <c r="B63" s="4" t="str">
        <f>IF(A63="","",CONCATENATE(ROW(Инвестиционные_проекты!$A68),", ",))</f>
        <v/>
      </c>
      <c r="C63" t="str">
        <f t="shared" si="0"/>
        <v xml:space="preserve">8, </v>
      </c>
      <c r="D63" s="5" t="str">
        <f>IF(AND(COUNTBLANK(Инвестиционные_проекты!AB68)=0,COUNTBLANK(Инвестиционные_проекты!W68:Y68)&lt;&gt;0),"Ошибка!","")</f>
        <v/>
      </c>
      <c r="E63" s="4" t="str">
        <f>IF(D63="","",CONCATENATE(ROW(Инвестиционные_проекты!$A68),", ",))</f>
        <v/>
      </c>
      <c r="F63" t="str">
        <f t="shared" si="1"/>
        <v xml:space="preserve">8, </v>
      </c>
      <c r="G63" s="8" t="str">
        <f>IF(AND(Инвестиционные_проекты!J68="создание нового",Инвестиционные_проекты!S68=""),"Ошибка!","")</f>
        <v/>
      </c>
      <c r="H63" s="4" t="str">
        <f>IF(Техлист!G63="","",CONCATENATE(ROW(Инвестиционные_проекты!$A68),", ",))</f>
        <v/>
      </c>
      <c r="I63" t="str">
        <f t="shared" si="2"/>
        <v/>
      </c>
      <c r="J63" s="5" t="str">
        <f>IF(Инвестиционные_проекты!J68="модернизация",IF(COUNTBLANK(Инвестиционные_проекты!R68:S68)&lt;&gt;0,"Ошибка!",""),"")</f>
        <v/>
      </c>
      <c r="K63" s="9" t="str">
        <f>IF(Техлист!J63="","",CONCATENATE(ROW(Инвестиционные_проекты!$A68),", ",))</f>
        <v/>
      </c>
      <c r="L63" t="str">
        <f t="shared" si="3"/>
        <v/>
      </c>
      <c r="M63" s="5" t="str">
        <f>IF(Инвестиционные_проекты!S68&lt;Инвестиционные_проекты!R68,"Ошибка!","")</f>
        <v/>
      </c>
      <c r="N63" s="4" t="str">
        <f>IF(Техлист!M63="","",CONCATENATE(ROW(Инвестиционные_проекты!$A68),", ",))</f>
        <v/>
      </c>
      <c r="O63" t="str">
        <f t="shared" si="4"/>
        <v/>
      </c>
      <c r="P63" s="5" t="str">
        <f>IF(Инвестиционные_проекты!Z68&lt;&gt;SUM(Инвестиционные_проекты!AA68:AB68),"Ошибка!","")</f>
        <v/>
      </c>
      <c r="Q63" s="4" t="str">
        <f>IF(Техлист!P63="","",CONCATENATE(ROW(Инвестиционные_проекты!$A68),", ",))</f>
        <v/>
      </c>
      <c r="R63" t="str">
        <f t="shared" si="5"/>
        <v/>
      </c>
      <c r="S63" s="5" t="str">
        <f>IF(Инвестиционные_проекты!Y68&gt;Инвестиционные_проекты!AB68,"Ошибка!","")</f>
        <v/>
      </c>
      <c r="T63" s="4" t="str">
        <f>IF(Техлист!S63="","",CONCATENATE(ROW(Инвестиционные_проекты!$A68),", ",))</f>
        <v/>
      </c>
      <c r="U63" t="str">
        <f t="shared" si="6"/>
        <v/>
      </c>
      <c r="V63" s="5" t="str">
        <f>IF(Инвестиционные_проекты!O68&lt;Инвестиционные_проекты!N68,"Ошибка!","")</f>
        <v/>
      </c>
      <c r="W63" s="4" t="str">
        <f>IF(Техлист!V63="","",CONCATENATE(ROW(Инвестиционные_проекты!$A68),", ",))</f>
        <v/>
      </c>
      <c r="X63" t="str">
        <f t="shared" si="7"/>
        <v xml:space="preserve">8, </v>
      </c>
      <c r="Y63" s="5" t="str">
        <f>IF(Инвестиционные_проекты!N68&lt;Инвестиционные_проекты!M68,"Ошибка!","")</f>
        <v/>
      </c>
      <c r="Z63" s="4" t="str">
        <f>IF(Техлист!Y63="","",CONCATENATE(ROW(Инвестиционные_проекты!$A68),", ",))</f>
        <v/>
      </c>
      <c r="AA63" t="str">
        <f t="shared" si="8"/>
        <v/>
      </c>
      <c r="AB63" s="5" t="str">
        <f ca="1">IF(Инвестиционные_проекты!K68="реализация",IF(Инвестиционные_проекты!M68&gt;TODAY(),"Ошибка!",""),"")</f>
        <v/>
      </c>
      <c r="AC63" s="4" t="str">
        <f ca="1">IF(Техлист!AB63="","",CONCATENATE(ROW(Инвестиционные_проекты!$A68),", ",))</f>
        <v/>
      </c>
      <c r="AD63" t="str">
        <f t="shared" ca="1" si="9"/>
        <v/>
      </c>
      <c r="AE63" s="5" t="str">
        <f>IFERROR(IF(OR(Инвестиционные_проекты!K68="идея",Инвестиционные_проекты!K68="проектная стадия"),IF(Инвестиционные_проекты!M68&gt;DATEVALUE(ФЛК!CV62),"","Ошибка!"),""),"")</f>
        <v/>
      </c>
      <c r="AF63" s="4" t="str">
        <f>IF(Техлист!AE63="","",CONCATENATE(ROW(Инвестиционные_проекты!$A68),", ",))</f>
        <v/>
      </c>
      <c r="AG63" t="str">
        <f t="shared" si="10"/>
        <v/>
      </c>
    </row>
    <row r="64" spans="1:33" x14ac:dyDescent="0.25">
      <c r="A64" s="5" t="str">
        <f>IF(AND(COUNTBLANK(Инвестиционные_проекты!H69:Q69)+COUNTBLANK(Инвестиционные_проекты!S69:T69)+COUNTBLANK(Инвестиционные_проекты!Z69)+COUNTBLANK(Инвестиционные_проекты!B69:E69)&lt;&gt;17,COUNTBLANK(Инвестиционные_проекты!H69:Q69)+COUNTBLANK(Инвестиционные_проекты!S69:T69)+COUNTBLANK(Инвестиционные_проекты!Z69)+COUNTBLANK(Инвестиционные_проекты!B69:E69)&lt;&gt;0),"Ошибка!","")</f>
        <v/>
      </c>
      <c r="B64" s="4" t="str">
        <f>IF(A64="","",CONCATENATE(ROW(Инвестиционные_проекты!$A69),", ",))</f>
        <v/>
      </c>
      <c r="C64" t="str">
        <f t="shared" si="0"/>
        <v xml:space="preserve">8, </v>
      </c>
      <c r="D64" s="5" t="str">
        <f>IF(AND(COUNTBLANK(Инвестиционные_проекты!AB69)=0,COUNTBLANK(Инвестиционные_проекты!W69:Y69)&lt;&gt;0),"Ошибка!","")</f>
        <v/>
      </c>
      <c r="E64" s="4" t="str">
        <f>IF(D64="","",CONCATENATE(ROW(Инвестиционные_проекты!$A69),", ",))</f>
        <v/>
      </c>
      <c r="F64" t="str">
        <f t="shared" si="1"/>
        <v xml:space="preserve">8, </v>
      </c>
      <c r="G64" s="8" t="str">
        <f>IF(AND(Инвестиционные_проекты!J69="создание нового",Инвестиционные_проекты!S69=""),"Ошибка!","")</f>
        <v/>
      </c>
      <c r="H64" s="4" t="str">
        <f>IF(Техлист!G64="","",CONCATENATE(ROW(Инвестиционные_проекты!$A69),", ",))</f>
        <v/>
      </c>
      <c r="I64" t="str">
        <f t="shared" si="2"/>
        <v/>
      </c>
      <c r="J64" s="5" t="str">
        <f>IF(Инвестиционные_проекты!J69="модернизация",IF(COUNTBLANK(Инвестиционные_проекты!R69:S69)&lt;&gt;0,"Ошибка!",""),"")</f>
        <v/>
      </c>
      <c r="K64" s="9" t="str">
        <f>IF(Техлист!J64="","",CONCATENATE(ROW(Инвестиционные_проекты!$A69),", ",))</f>
        <v/>
      </c>
      <c r="L64" t="str">
        <f t="shared" si="3"/>
        <v/>
      </c>
      <c r="M64" s="5" t="str">
        <f>IF(Инвестиционные_проекты!S69&lt;Инвестиционные_проекты!R69,"Ошибка!","")</f>
        <v/>
      </c>
      <c r="N64" s="4" t="str">
        <f>IF(Техлист!M64="","",CONCATENATE(ROW(Инвестиционные_проекты!$A69),", ",))</f>
        <v/>
      </c>
      <c r="O64" t="str">
        <f t="shared" si="4"/>
        <v/>
      </c>
      <c r="P64" s="5" t="str">
        <f>IF(Инвестиционные_проекты!Z69&lt;&gt;SUM(Инвестиционные_проекты!AA69:AB69),"Ошибка!","")</f>
        <v/>
      </c>
      <c r="Q64" s="4" t="str">
        <f>IF(Техлист!P64="","",CONCATENATE(ROW(Инвестиционные_проекты!$A69),", ",))</f>
        <v/>
      </c>
      <c r="R64" t="str">
        <f t="shared" si="5"/>
        <v/>
      </c>
      <c r="S64" s="5" t="str">
        <f>IF(Инвестиционные_проекты!Y69&gt;Инвестиционные_проекты!AB69,"Ошибка!","")</f>
        <v/>
      </c>
      <c r="T64" s="4" t="str">
        <f>IF(Техлист!S64="","",CONCATENATE(ROW(Инвестиционные_проекты!$A69),", ",))</f>
        <v/>
      </c>
      <c r="U64" t="str">
        <f t="shared" si="6"/>
        <v/>
      </c>
      <c r="V64" s="5" t="str">
        <f>IF(Инвестиционные_проекты!O69&lt;Инвестиционные_проекты!N69,"Ошибка!","")</f>
        <v/>
      </c>
      <c r="W64" s="4" t="str">
        <f>IF(Техлист!V64="","",CONCATENATE(ROW(Инвестиционные_проекты!$A69),", ",))</f>
        <v/>
      </c>
      <c r="X64" t="str">
        <f t="shared" si="7"/>
        <v xml:space="preserve">8, </v>
      </c>
      <c r="Y64" s="5" t="str">
        <f>IF(Инвестиционные_проекты!N69&lt;Инвестиционные_проекты!M69,"Ошибка!","")</f>
        <v/>
      </c>
      <c r="Z64" s="4" t="str">
        <f>IF(Техлист!Y64="","",CONCATENATE(ROW(Инвестиционные_проекты!$A69),", ",))</f>
        <v/>
      </c>
      <c r="AA64" t="str">
        <f t="shared" si="8"/>
        <v/>
      </c>
      <c r="AB64" s="5" t="str">
        <f ca="1">IF(Инвестиционные_проекты!K69="реализация",IF(Инвестиционные_проекты!M69&gt;TODAY(),"Ошибка!",""),"")</f>
        <v/>
      </c>
      <c r="AC64" s="4" t="str">
        <f ca="1">IF(Техлист!AB64="","",CONCATENATE(ROW(Инвестиционные_проекты!$A69),", ",))</f>
        <v/>
      </c>
      <c r="AD64" t="str">
        <f t="shared" ca="1" si="9"/>
        <v/>
      </c>
      <c r="AE64" s="5" t="str">
        <f>IFERROR(IF(OR(Инвестиционные_проекты!K69="идея",Инвестиционные_проекты!K69="проектная стадия"),IF(Инвестиционные_проекты!M69&gt;DATEVALUE(ФЛК!CV63),"","Ошибка!"),""),"")</f>
        <v/>
      </c>
      <c r="AF64" s="4" t="str">
        <f>IF(Техлист!AE64="","",CONCATENATE(ROW(Инвестиционные_проекты!$A69),", ",))</f>
        <v/>
      </c>
      <c r="AG64" t="str">
        <f t="shared" si="10"/>
        <v/>
      </c>
    </row>
    <row r="65" spans="1:33" x14ac:dyDescent="0.25">
      <c r="A65" s="5" t="str">
        <f>IF(AND(COUNTBLANK(Инвестиционные_проекты!H70:Q70)+COUNTBLANK(Инвестиционные_проекты!S70:T70)+COUNTBLANK(Инвестиционные_проекты!Z70)+COUNTBLANK(Инвестиционные_проекты!B70:E70)&lt;&gt;17,COUNTBLANK(Инвестиционные_проекты!H70:Q70)+COUNTBLANK(Инвестиционные_проекты!S70:T70)+COUNTBLANK(Инвестиционные_проекты!Z70)+COUNTBLANK(Инвестиционные_проекты!B70:E70)&lt;&gt;0),"Ошибка!","")</f>
        <v/>
      </c>
      <c r="B65" s="4" t="str">
        <f>IF(A65="","",CONCATENATE(ROW(Инвестиционные_проекты!$A70),", ",))</f>
        <v/>
      </c>
      <c r="C65" t="str">
        <f t="shared" si="0"/>
        <v xml:space="preserve">8, </v>
      </c>
      <c r="D65" s="5" t="str">
        <f>IF(AND(COUNTBLANK(Инвестиционные_проекты!AB70)=0,COUNTBLANK(Инвестиционные_проекты!W70:Y70)&lt;&gt;0),"Ошибка!","")</f>
        <v/>
      </c>
      <c r="E65" s="4" t="str">
        <f>IF(D65="","",CONCATENATE(ROW(Инвестиционные_проекты!$A70),", ",))</f>
        <v/>
      </c>
      <c r="F65" t="str">
        <f t="shared" si="1"/>
        <v xml:space="preserve">8, </v>
      </c>
      <c r="G65" s="8" t="str">
        <f>IF(AND(Инвестиционные_проекты!J70="создание нового",Инвестиционные_проекты!S70=""),"Ошибка!","")</f>
        <v/>
      </c>
      <c r="H65" s="4" t="str">
        <f>IF(Техлист!G65="","",CONCATENATE(ROW(Инвестиционные_проекты!$A70),", ",))</f>
        <v/>
      </c>
      <c r="I65" t="str">
        <f t="shared" si="2"/>
        <v/>
      </c>
      <c r="J65" s="5" t="str">
        <f>IF(Инвестиционные_проекты!J70="модернизация",IF(COUNTBLANK(Инвестиционные_проекты!R70:S70)&lt;&gt;0,"Ошибка!",""),"")</f>
        <v/>
      </c>
      <c r="K65" s="9" t="str">
        <f>IF(Техлист!J65="","",CONCATENATE(ROW(Инвестиционные_проекты!$A70),", ",))</f>
        <v/>
      </c>
      <c r="L65" t="str">
        <f t="shared" si="3"/>
        <v/>
      </c>
      <c r="M65" s="5" t="str">
        <f>IF(Инвестиционные_проекты!S70&lt;Инвестиционные_проекты!R70,"Ошибка!","")</f>
        <v/>
      </c>
      <c r="N65" s="4" t="str">
        <f>IF(Техлист!M65="","",CONCATENATE(ROW(Инвестиционные_проекты!$A70),", ",))</f>
        <v/>
      </c>
      <c r="O65" t="str">
        <f t="shared" si="4"/>
        <v/>
      </c>
      <c r="P65" s="5" t="str">
        <f>IF(Инвестиционные_проекты!Z70&lt;&gt;SUM(Инвестиционные_проекты!AA70:AB70),"Ошибка!","")</f>
        <v/>
      </c>
      <c r="Q65" s="4" t="str">
        <f>IF(Техлист!P65="","",CONCATENATE(ROW(Инвестиционные_проекты!$A70),", ",))</f>
        <v/>
      </c>
      <c r="R65" t="str">
        <f t="shared" si="5"/>
        <v/>
      </c>
      <c r="S65" s="5" t="str">
        <f>IF(Инвестиционные_проекты!Y70&gt;Инвестиционные_проекты!AB70,"Ошибка!","")</f>
        <v/>
      </c>
      <c r="T65" s="4" t="str">
        <f>IF(Техлист!S65="","",CONCATENATE(ROW(Инвестиционные_проекты!$A70),", ",))</f>
        <v/>
      </c>
      <c r="U65" t="str">
        <f t="shared" si="6"/>
        <v/>
      </c>
      <c r="V65" s="5" t="str">
        <f>IF(Инвестиционные_проекты!O70&lt;Инвестиционные_проекты!N70,"Ошибка!","")</f>
        <v/>
      </c>
      <c r="W65" s="4" t="str">
        <f>IF(Техлист!V65="","",CONCATENATE(ROW(Инвестиционные_проекты!$A70),", ",))</f>
        <v/>
      </c>
      <c r="X65" t="str">
        <f t="shared" si="7"/>
        <v xml:space="preserve">8, </v>
      </c>
      <c r="Y65" s="5" t="str">
        <f>IF(Инвестиционные_проекты!N70&lt;Инвестиционные_проекты!M70,"Ошибка!","")</f>
        <v/>
      </c>
      <c r="Z65" s="4" t="str">
        <f>IF(Техлист!Y65="","",CONCATENATE(ROW(Инвестиционные_проекты!$A70),", ",))</f>
        <v/>
      </c>
      <c r="AA65" t="str">
        <f t="shared" si="8"/>
        <v/>
      </c>
      <c r="AB65" s="5" t="str">
        <f ca="1">IF(Инвестиционные_проекты!K70="реализация",IF(Инвестиционные_проекты!M70&gt;TODAY(),"Ошибка!",""),"")</f>
        <v/>
      </c>
      <c r="AC65" s="4" t="str">
        <f ca="1">IF(Техлист!AB65="","",CONCATENATE(ROW(Инвестиционные_проекты!$A70),", ",))</f>
        <v/>
      </c>
      <c r="AD65" t="str">
        <f t="shared" ca="1" si="9"/>
        <v/>
      </c>
      <c r="AE65" s="5" t="str">
        <f>IFERROR(IF(OR(Инвестиционные_проекты!K70="идея",Инвестиционные_проекты!K70="проектная стадия"),IF(Инвестиционные_проекты!M70&gt;DATEVALUE(ФЛК!CV64),"","Ошибка!"),""),"")</f>
        <v/>
      </c>
      <c r="AF65" s="4" t="str">
        <f>IF(Техлист!AE65="","",CONCATENATE(ROW(Инвестиционные_проекты!$A70),", ",))</f>
        <v/>
      </c>
      <c r="AG65" t="str">
        <f t="shared" si="10"/>
        <v/>
      </c>
    </row>
    <row r="66" spans="1:33" x14ac:dyDescent="0.25">
      <c r="A66" s="5" t="str">
        <f>IF(AND(COUNTBLANK(Инвестиционные_проекты!H71:Q71)+COUNTBLANK(Инвестиционные_проекты!S71:T71)+COUNTBLANK(Инвестиционные_проекты!Z71)+COUNTBLANK(Инвестиционные_проекты!B71:E71)&lt;&gt;17,COUNTBLANK(Инвестиционные_проекты!H71:Q71)+COUNTBLANK(Инвестиционные_проекты!S71:T71)+COUNTBLANK(Инвестиционные_проекты!Z71)+COUNTBLANK(Инвестиционные_проекты!B71:E71)&lt;&gt;0),"Ошибка!","")</f>
        <v/>
      </c>
      <c r="B66" s="4" t="str">
        <f>IF(A66="","",CONCATENATE(ROW(Инвестиционные_проекты!$A71),", ",))</f>
        <v/>
      </c>
      <c r="C66" t="str">
        <f t="shared" si="0"/>
        <v xml:space="preserve">8, </v>
      </c>
      <c r="D66" s="5" t="str">
        <f>IF(AND(COUNTBLANK(Инвестиционные_проекты!AB71)=0,COUNTBLANK(Инвестиционные_проекты!W71:Y71)&lt;&gt;0),"Ошибка!","")</f>
        <v/>
      </c>
      <c r="E66" s="4" t="str">
        <f>IF(D66="","",CONCATENATE(ROW(Инвестиционные_проекты!$A71),", ",))</f>
        <v/>
      </c>
      <c r="F66" t="str">
        <f t="shared" si="1"/>
        <v xml:space="preserve">8, </v>
      </c>
      <c r="G66" s="8" t="str">
        <f>IF(AND(Инвестиционные_проекты!J71="создание нового",Инвестиционные_проекты!S71=""),"Ошибка!","")</f>
        <v/>
      </c>
      <c r="H66" s="4" t="str">
        <f>IF(Техлист!G66="","",CONCATENATE(ROW(Инвестиционные_проекты!$A71),", ",))</f>
        <v/>
      </c>
      <c r="I66" t="str">
        <f t="shared" si="2"/>
        <v/>
      </c>
      <c r="J66" s="5" t="str">
        <f>IF(Инвестиционные_проекты!J71="модернизация",IF(COUNTBLANK(Инвестиционные_проекты!R71:S71)&lt;&gt;0,"Ошибка!",""),"")</f>
        <v/>
      </c>
      <c r="K66" s="9" t="str">
        <f>IF(Техлист!J66="","",CONCATENATE(ROW(Инвестиционные_проекты!$A71),", ",))</f>
        <v/>
      </c>
      <c r="L66" t="str">
        <f t="shared" si="3"/>
        <v/>
      </c>
      <c r="M66" s="5" t="str">
        <f>IF(Инвестиционные_проекты!S71&lt;Инвестиционные_проекты!R71,"Ошибка!","")</f>
        <v/>
      </c>
      <c r="N66" s="4" t="str">
        <f>IF(Техлист!M66="","",CONCATENATE(ROW(Инвестиционные_проекты!$A71),", ",))</f>
        <v/>
      </c>
      <c r="O66" t="str">
        <f t="shared" si="4"/>
        <v/>
      </c>
      <c r="P66" s="5" t="str">
        <f>IF(Инвестиционные_проекты!Z71&lt;&gt;SUM(Инвестиционные_проекты!AA71:AB71),"Ошибка!","")</f>
        <v/>
      </c>
      <c r="Q66" s="4" t="str">
        <f>IF(Техлист!P66="","",CONCATENATE(ROW(Инвестиционные_проекты!$A71),", ",))</f>
        <v/>
      </c>
      <c r="R66" t="str">
        <f t="shared" si="5"/>
        <v/>
      </c>
      <c r="S66" s="5" t="str">
        <f>IF(Инвестиционные_проекты!Y71&gt;Инвестиционные_проекты!AB71,"Ошибка!","")</f>
        <v/>
      </c>
      <c r="T66" s="4" t="str">
        <f>IF(Техлист!S66="","",CONCATENATE(ROW(Инвестиционные_проекты!$A71),", ",))</f>
        <v/>
      </c>
      <c r="U66" t="str">
        <f t="shared" si="6"/>
        <v/>
      </c>
      <c r="V66" s="5" t="str">
        <f>IF(Инвестиционные_проекты!O71&lt;Инвестиционные_проекты!N71,"Ошибка!","")</f>
        <v/>
      </c>
      <c r="W66" s="4" t="str">
        <f>IF(Техлист!V66="","",CONCATENATE(ROW(Инвестиционные_проекты!$A71),", ",))</f>
        <v/>
      </c>
      <c r="X66" t="str">
        <f t="shared" si="7"/>
        <v xml:space="preserve">8, </v>
      </c>
      <c r="Y66" s="5" t="str">
        <f>IF(Инвестиционные_проекты!N71&lt;Инвестиционные_проекты!M71,"Ошибка!","")</f>
        <v/>
      </c>
      <c r="Z66" s="4" t="str">
        <f>IF(Техлист!Y66="","",CONCATENATE(ROW(Инвестиционные_проекты!$A71),", ",))</f>
        <v/>
      </c>
      <c r="AA66" t="str">
        <f t="shared" si="8"/>
        <v/>
      </c>
      <c r="AB66" s="5" t="str">
        <f ca="1">IF(Инвестиционные_проекты!K71="реализация",IF(Инвестиционные_проекты!M71&gt;TODAY(),"Ошибка!",""),"")</f>
        <v/>
      </c>
      <c r="AC66" s="4" t="str">
        <f ca="1">IF(Техлист!AB66="","",CONCATENATE(ROW(Инвестиционные_проекты!$A71),", ",))</f>
        <v/>
      </c>
      <c r="AD66" t="str">
        <f t="shared" ca="1" si="9"/>
        <v/>
      </c>
      <c r="AE66" s="5" t="str">
        <f>IFERROR(IF(OR(Инвестиционные_проекты!K71="идея",Инвестиционные_проекты!K71="проектная стадия"),IF(Инвестиционные_проекты!M71&gt;DATEVALUE(ФЛК!CV65),"","Ошибка!"),""),"")</f>
        <v/>
      </c>
      <c r="AF66" s="4" t="str">
        <f>IF(Техлист!AE66="","",CONCATENATE(ROW(Инвестиционные_проекты!$A71),", ",))</f>
        <v/>
      </c>
      <c r="AG66" t="str">
        <f t="shared" si="10"/>
        <v/>
      </c>
    </row>
    <row r="67" spans="1:33" x14ac:dyDescent="0.25">
      <c r="A67" s="5" t="str">
        <f>IF(AND(COUNTBLANK(Инвестиционные_проекты!H72:Q72)+COUNTBLANK(Инвестиционные_проекты!S72:T72)+COUNTBLANK(Инвестиционные_проекты!Z72)+COUNTBLANK(Инвестиционные_проекты!B72:E72)&lt;&gt;17,COUNTBLANK(Инвестиционные_проекты!H72:Q72)+COUNTBLANK(Инвестиционные_проекты!S72:T72)+COUNTBLANK(Инвестиционные_проекты!Z72)+COUNTBLANK(Инвестиционные_проекты!B72:E72)&lt;&gt;0),"Ошибка!","")</f>
        <v/>
      </c>
      <c r="B67" s="4" t="str">
        <f>IF(A67="","",CONCATENATE(ROW(Инвестиционные_проекты!$A72),", ",))</f>
        <v/>
      </c>
      <c r="C67" t="str">
        <f t="shared" ref="C67:C130" si="11">CONCATENATE(C66,B67)</f>
        <v xml:space="preserve">8, </v>
      </c>
      <c r="D67" s="5" t="str">
        <f>IF(AND(COUNTBLANK(Инвестиционные_проекты!AB72)=0,COUNTBLANK(Инвестиционные_проекты!W72:Y72)&lt;&gt;0),"Ошибка!","")</f>
        <v/>
      </c>
      <c r="E67" s="4" t="str">
        <f>IF(D67="","",CONCATENATE(ROW(Инвестиционные_проекты!$A72),", ",))</f>
        <v/>
      </c>
      <c r="F67" t="str">
        <f t="shared" ref="F67:F130" si="12">CONCATENATE(F66,E67)</f>
        <v xml:space="preserve">8, </v>
      </c>
      <c r="G67" s="8" t="str">
        <f>IF(AND(Инвестиционные_проекты!J72="создание нового",Инвестиционные_проекты!S72=""),"Ошибка!","")</f>
        <v/>
      </c>
      <c r="H67" s="4" t="str">
        <f>IF(Техлист!G67="","",CONCATENATE(ROW(Инвестиционные_проекты!$A72),", ",))</f>
        <v/>
      </c>
      <c r="I67" t="str">
        <f t="shared" ref="I67:I130" si="13">CONCATENATE(I66,H67)</f>
        <v/>
      </c>
      <c r="J67" s="5" t="str">
        <f>IF(Инвестиционные_проекты!J72="модернизация",IF(COUNTBLANK(Инвестиционные_проекты!R72:S72)&lt;&gt;0,"Ошибка!",""),"")</f>
        <v/>
      </c>
      <c r="K67" s="9" t="str">
        <f>IF(Техлист!J67="","",CONCATENATE(ROW(Инвестиционные_проекты!$A72),", ",))</f>
        <v/>
      </c>
      <c r="L67" t="str">
        <f t="shared" ref="L67:L130" si="14">CONCATENATE(L66,K67)</f>
        <v/>
      </c>
      <c r="M67" s="5" t="str">
        <f>IF(Инвестиционные_проекты!S72&lt;Инвестиционные_проекты!R72,"Ошибка!","")</f>
        <v/>
      </c>
      <c r="N67" s="4" t="str">
        <f>IF(Техлист!M67="","",CONCATENATE(ROW(Инвестиционные_проекты!$A72),", ",))</f>
        <v/>
      </c>
      <c r="O67" t="str">
        <f t="shared" ref="O67:O130" si="15">CONCATENATE(O66,N67)</f>
        <v/>
      </c>
      <c r="P67" s="5" t="str">
        <f>IF(Инвестиционные_проекты!Z72&lt;&gt;SUM(Инвестиционные_проекты!AA72:AB72),"Ошибка!","")</f>
        <v/>
      </c>
      <c r="Q67" s="4" t="str">
        <f>IF(Техлист!P67="","",CONCATENATE(ROW(Инвестиционные_проекты!$A72),", ",))</f>
        <v/>
      </c>
      <c r="R67" t="str">
        <f t="shared" ref="R67:R130" si="16">CONCATENATE(R66,Q67)</f>
        <v/>
      </c>
      <c r="S67" s="5" t="str">
        <f>IF(Инвестиционные_проекты!Y72&gt;Инвестиционные_проекты!AB72,"Ошибка!","")</f>
        <v/>
      </c>
      <c r="T67" s="4" t="str">
        <f>IF(Техлист!S67="","",CONCATENATE(ROW(Инвестиционные_проекты!$A72),", ",))</f>
        <v/>
      </c>
      <c r="U67" t="str">
        <f t="shared" ref="U67:U130" si="17">CONCATENATE(U66,T67)</f>
        <v/>
      </c>
      <c r="V67" s="5" t="str">
        <f>IF(Инвестиционные_проекты!O72&lt;Инвестиционные_проекты!N72,"Ошибка!","")</f>
        <v/>
      </c>
      <c r="W67" s="4" t="str">
        <f>IF(Техлист!V67="","",CONCATENATE(ROW(Инвестиционные_проекты!$A72),", ",))</f>
        <v/>
      </c>
      <c r="X67" t="str">
        <f t="shared" ref="X67:X130" si="18">CONCATENATE(X66,W67)</f>
        <v xml:space="preserve">8, </v>
      </c>
      <c r="Y67" s="5" t="str">
        <f>IF(Инвестиционные_проекты!N72&lt;Инвестиционные_проекты!M72,"Ошибка!","")</f>
        <v/>
      </c>
      <c r="Z67" s="4" t="str">
        <f>IF(Техлист!Y67="","",CONCATENATE(ROW(Инвестиционные_проекты!$A72),", ",))</f>
        <v/>
      </c>
      <c r="AA67" t="str">
        <f t="shared" ref="AA67:AA130" si="19">CONCATENATE(AA66,Z67)</f>
        <v/>
      </c>
      <c r="AB67" s="5" t="str">
        <f ca="1">IF(Инвестиционные_проекты!K72="реализация",IF(Инвестиционные_проекты!M72&gt;TODAY(),"Ошибка!",""),"")</f>
        <v/>
      </c>
      <c r="AC67" s="4" t="str">
        <f ca="1">IF(Техлист!AB67="","",CONCATENATE(ROW(Инвестиционные_проекты!$A72),", ",))</f>
        <v/>
      </c>
      <c r="AD67" t="str">
        <f t="shared" ref="AD67:AD130" ca="1" si="20">CONCATENATE(AD66,AC67)</f>
        <v/>
      </c>
      <c r="AE67" s="5" t="str">
        <f>IFERROR(IF(OR(Инвестиционные_проекты!K72="идея",Инвестиционные_проекты!K72="проектная стадия"),IF(Инвестиционные_проекты!M72&gt;DATEVALUE(ФЛК!CV66),"","Ошибка!"),""),"")</f>
        <v/>
      </c>
      <c r="AF67" s="4" t="str">
        <f>IF(Техлист!AE67="","",CONCATENATE(ROW(Инвестиционные_проекты!$A72),", ",))</f>
        <v/>
      </c>
      <c r="AG67" t="str">
        <f t="shared" ref="AG67:AG130" si="21">CONCATENATE(AG66,AF67)</f>
        <v/>
      </c>
    </row>
    <row r="68" spans="1:33" x14ac:dyDescent="0.25">
      <c r="A68" s="5" t="str">
        <f>IF(AND(COUNTBLANK(Инвестиционные_проекты!H73:Q73)+COUNTBLANK(Инвестиционные_проекты!S73:T73)+COUNTBLANK(Инвестиционные_проекты!Z73)+COUNTBLANK(Инвестиционные_проекты!B73:E73)&lt;&gt;17,COUNTBLANK(Инвестиционные_проекты!H73:Q73)+COUNTBLANK(Инвестиционные_проекты!S73:T73)+COUNTBLANK(Инвестиционные_проекты!Z73)+COUNTBLANK(Инвестиционные_проекты!B73:E73)&lt;&gt;0),"Ошибка!","")</f>
        <v/>
      </c>
      <c r="B68" s="4" t="str">
        <f>IF(A68="","",CONCATENATE(ROW(Инвестиционные_проекты!$A73),", ",))</f>
        <v/>
      </c>
      <c r="C68" t="str">
        <f t="shared" si="11"/>
        <v xml:space="preserve">8, </v>
      </c>
      <c r="D68" s="5" t="str">
        <f>IF(AND(COUNTBLANK(Инвестиционные_проекты!AB73)=0,COUNTBLANK(Инвестиционные_проекты!W73:Y73)&lt;&gt;0),"Ошибка!","")</f>
        <v/>
      </c>
      <c r="E68" s="4" t="str">
        <f>IF(D68="","",CONCATENATE(ROW(Инвестиционные_проекты!$A73),", ",))</f>
        <v/>
      </c>
      <c r="F68" t="str">
        <f t="shared" si="12"/>
        <v xml:space="preserve">8, </v>
      </c>
      <c r="G68" s="8" t="str">
        <f>IF(AND(Инвестиционные_проекты!J73="создание нового",Инвестиционные_проекты!S73=""),"Ошибка!","")</f>
        <v/>
      </c>
      <c r="H68" s="4" t="str">
        <f>IF(Техлист!G68="","",CONCATENATE(ROW(Инвестиционные_проекты!$A73),", ",))</f>
        <v/>
      </c>
      <c r="I68" t="str">
        <f t="shared" si="13"/>
        <v/>
      </c>
      <c r="J68" s="5" t="str">
        <f>IF(Инвестиционные_проекты!J73="модернизация",IF(COUNTBLANK(Инвестиционные_проекты!R73:S73)&lt;&gt;0,"Ошибка!",""),"")</f>
        <v/>
      </c>
      <c r="K68" s="9" t="str">
        <f>IF(Техлист!J68="","",CONCATENATE(ROW(Инвестиционные_проекты!$A73),", ",))</f>
        <v/>
      </c>
      <c r="L68" t="str">
        <f t="shared" si="14"/>
        <v/>
      </c>
      <c r="M68" s="5" t="str">
        <f>IF(Инвестиционные_проекты!S73&lt;Инвестиционные_проекты!R73,"Ошибка!","")</f>
        <v/>
      </c>
      <c r="N68" s="4" t="str">
        <f>IF(Техлист!M68="","",CONCATENATE(ROW(Инвестиционные_проекты!$A73),", ",))</f>
        <v/>
      </c>
      <c r="O68" t="str">
        <f t="shared" si="15"/>
        <v/>
      </c>
      <c r="P68" s="5" t="str">
        <f>IF(Инвестиционные_проекты!Z73&lt;&gt;SUM(Инвестиционные_проекты!AA73:AB73),"Ошибка!","")</f>
        <v/>
      </c>
      <c r="Q68" s="4" t="str">
        <f>IF(Техлист!P68="","",CONCATENATE(ROW(Инвестиционные_проекты!$A73),", ",))</f>
        <v/>
      </c>
      <c r="R68" t="str">
        <f t="shared" si="16"/>
        <v/>
      </c>
      <c r="S68" s="5" t="str">
        <f>IF(Инвестиционные_проекты!Y73&gt;Инвестиционные_проекты!AB73,"Ошибка!","")</f>
        <v/>
      </c>
      <c r="T68" s="4" t="str">
        <f>IF(Техлист!S68="","",CONCATENATE(ROW(Инвестиционные_проекты!$A73),", ",))</f>
        <v/>
      </c>
      <c r="U68" t="str">
        <f t="shared" si="17"/>
        <v/>
      </c>
      <c r="V68" s="5" t="str">
        <f>IF(Инвестиционные_проекты!O73&lt;Инвестиционные_проекты!N73,"Ошибка!","")</f>
        <v/>
      </c>
      <c r="W68" s="4" t="str">
        <f>IF(Техлист!V68="","",CONCATENATE(ROW(Инвестиционные_проекты!$A73),", ",))</f>
        <v/>
      </c>
      <c r="X68" t="str">
        <f t="shared" si="18"/>
        <v xml:space="preserve">8, </v>
      </c>
      <c r="Y68" s="5" t="str">
        <f>IF(Инвестиционные_проекты!N73&lt;Инвестиционные_проекты!M73,"Ошибка!","")</f>
        <v/>
      </c>
      <c r="Z68" s="4" t="str">
        <f>IF(Техлист!Y68="","",CONCATENATE(ROW(Инвестиционные_проекты!$A73),", ",))</f>
        <v/>
      </c>
      <c r="AA68" t="str">
        <f t="shared" si="19"/>
        <v/>
      </c>
      <c r="AB68" s="5" t="str">
        <f ca="1">IF(Инвестиционные_проекты!K73="реализация",IF(Инвестиционные_проекты!M73&gt;TODAY(),"Ошибка!",""),"")</f>
        <v/>
      </c>
      <c r="AC68" s="4" t="str">
        <f ca="1">IF(Техлист!AB68="","",CONCATENATE(ROW(Инвестиционные_проекты!$A73),", ",))</f>
        <v/>
      </c>
      <c r="AD68" t="str">
        <f t="shared" ca="1" si="20"/>
        <v/>
      </c>
      <c r="AE68" s="5" t="str">
        <f>IFERROR(IF(OR(Инвестиционные_проекты!K73="идея",Инвестиционные_проекты!K73="проектная стадия"),IF(Инвестиционные_проекты!M73&gt;DATEVALUE(ФЛК!CV67),"","Ошибка!"),""),"")</f>
        <v/>
      </c>
      <c r="AF68" s="4" t="str">
        <f>IF(Техлист!AE68="","",CONCATENATE(ROW(Инвестиционные_проекты!$A73),", ",))</f>
        <v/>
      </c>
      <c r="AG68" t="str">
        <f t="shared" si="21"/>
        <v/>
      </c>
    </row>
    <row r="69" spans="1:33" x14ac:dyDescent="0.25">
      <c r="A69" s="5" t="str">
        <f>IF(AND(COUNTBLANK(Инвестиционные_проекты!H74:Q74)+COUNTBLANK(Инвестиционные_проекты!S74:T74)+COUNTBLANK(Инвестиционные_проекты!Z74)+COUNTBLANK(Инвестиционные_проекты!B74:E74)&lt;&gt;17,COUNTBLANK(Инвестиционные_проекты!H74:Q74)+COUNTBLANK(Инвестиционные_проекты!S74:T74)+COUNTBLANK(Инвестиционные_проекты!Z74)+COUNTBLANK(Инвестиционные_проекты!B74:E74)&lt;&gt;0),"Ошибка!","")</f>
        <v/>
      </c>
      <c r="B69" s="4" t="str">
        <f>IF(A69="","",CONCATENATE(ROW(Инвестиционные_проекты!$A74),", ",))</f>
        <v/>
      </c>
      <c r="C69" t="str">
        <f t="shared" si="11"/>
        <v xml:space="preserve">8, </v>
      </c>
      <c r="D69" s="5" t="str">
        <f>IF(AND(COUNTBLANK(Инвестиционные_проекты!AB74)=0,COUNTBLANK(Инвестиционные_проекты!W74:Y74)&lt;&gt;0),"Ошибка!","")</f>
        <v/>
      </c>
      <c r="E69" s="4" t="str">
        <f>IF(D69="","",CONCATENATE(ROW(Инвестиционные_проекты!$A74),", ",))</f>
        <v/>
      </c>
      <c r="F69" t="str">
        <f t="shared" si="12"/>
        <v xml:space="preserve">8, </v>
      </c>
      <c r="G69" s="8" t="str">
        <f>IF(AND(Инвестиционные_проекты!J74="создание нового",Инвестиционные_проекты!S74=""),"Ошибка!","")</f>
        <v/>
      </c>
      <c r="H69" s="4" t="str">
        <f>IF(Техлист!G69="","",CONCATENATE(ROW(Инвестиционные_проекты!$A74),", ",))</f>
        <v/>
      </c>
      <c r="I69" t="str">
        <f t="shared" si="13"/>
        <v/>
      </c>
      <c r="J69" s="5" t="str">
        <f>IF(Инвестиционные_проекты!J74="модернизация",IF(COUNTBLANK(Инвестиционные_проекты!R74:S74)&lt;&gt;0,"Ошибка!",""),"")</f>
        <v/>
      </c>
      <c r="K69" s="9" t="str">
        <f>IF(Техлист!J69="","",CONCATENATE(ROW(Инвестиционные_проекты!$A74),", ",))</f>
        <v/>
      </c>
      <c r="L69" t="str">
        <f t="shared" si="14"/>
        <v/>
      </c>
      <c r="M69" s="5" t="str">
        <f>IF(Инвестиционные_проекты!S74&lt;Инвестиционные_проекты!R74,"Ошибка!","")</f>
        <v/>
      </c>
      <c r="N69" s="4" t="str">
        <f>IF(Техлист!M69="","",CONCATENATE(ROW(Инвестиционные_проекты!$A74),", ",))</f>
        <v/>
      </c>
      <c r="O69" t="str">
        <f t="shared" si="15"/>
        <v/>
      </c>
      <c r="P69" s="5" t="str">
        <f>IF(Инвестиционные_проекты!Z74&lt;&gt;SUM(Инвестиционные_проекты!AA74:AB74),"Ошибка!","")</f>
        <v/>
      </c>
      <c r="Q69" s="4" t="str">
        <f>IF(Техлист!P69="","",CONCATENATE(ROW(Инвестиционные_проекты!$A74),", ",))</f>
        <v/>
      </c>
      <c r="R69" t="str">
        <f t="shared" si="16"/>
        <v/>
      </c>
      <c r="S69" s="5" t="str">
        <f>IF(Инвестиционные_проекты!Y74&gt;Инвестиционные_проекты!AB74,"Ошибка!","")</f>
        <v/>
      </c>
      <c r="T69" s="4" t="str">
        <f>IF(Техлист!S69="","",CONCATENATE(ROW(Инвестиционные_проекты!$A74),", ",))</f>
        <v/>
      </c>
      <c r="U69" t="str">
        <f t="shared" si="17"/>
        <v/>
      </c>
      <c r="V69" s="5" t="str">
        <f>IF(Инвестиционные_проекты!O74&lt;Инвестиционные_проекты!N74,"Ошибка!","")</f>
        <v/>
      </c>
      <c r="W69" s="4" t="str">
        <f>IF(Техлист!V69="","",CONCATENATE(ROW(Инвестиционные_проекты!$A74),", ",))</f>
        <v/>
      </c>
      <c r="X69" t="str">
        <f t="shared" si="18"/>
        <v xml:space="preserve">8, </v>
      </c>
      <c r="Y69" s="5" t="str">
        <f>IF(Инвестиционные_проекты!N74&lt;Инвестиционные_проекты!M74,"Ошибка!","")</f>
        <v/>
      </c>
      <c r="Z69" s="4" t="str">
        <f>IF(Техлист!Y69="","",CONCATENATE(ROW(Инвестиционные_проекты!$A74),", ",))</f>
        <v/>
      </c>
      <c r="AA69" t="str">
        <f t="shared" si="19"/>
        <v/>
      </c>
      <c r="AB69" s="5" t="str">
        <f ca="1">IF(Инвестиционные_проекты!K74="реализация",IF(Инвестиционные_проекты!M74&gt;TODAY(),"Ошибка!",""),"")</f>
        <v/>
      </c>
      <c r="AC69" s="4" t="str">
        <f ca="1">IF(Техлист!AB69="","",CONCATENATE(ROW(Инвестиционные_проекты!$A74),", ",))</f>
        <v/>
      </c>
      <c r="AD69" t="str">
        <f t="shared" ca="1" si="20"/>
        <v/>
      </c>
      <c r="AE69" s="5" t="str">
        <f>IFERROR(IF(OR(Инвестиционные_проекты!K74="идея",Инвестиционные_проекты!K74="проектная стадия"),IF(Инвестиционные_проекты!M74&gt;DATEVALUE(ФЛК!CV68),"","Ошибка!"),""),"")</f>
        <v/>
      </c>
      <c r="AF69" s="4" t="str">
        <f>IF(Техлист!AE69="","",CONCATENATE(ROW(Инвестиционные_проекты!$A74),", ",))</f>
        <v/>
      </c>
      <c r="AG69" t="str">
        <f t="shared" si="21"/>
        <v/>
      </c>
    </row>
    <row r="70" spans="1:33" x14ac:dyDescent="0.25">
      <c r="A70" s="5" t="str">
        <f>IF(AND(COUNTBLANK(Инвестиционные_проекты!H75:Q75)+COUNTBLANK(Инвестиционные_проекты!S75:T75)+COUNTBLANK(Инвестиционные_проекты!Z75)+COUNTBLANK(Инвестиционные_проекты!B75:E75)&lt;&gt;17,COUNTBLANK(Инвестиционные_проекты!H75:Q75)+COUNTBLANK(Инвестиционные_проекты!S75:T75)+COUNTBLANK(Инвестиционные_проекты!Z75)+COUNTBLANK(Инвестиционные_проекты!B75:E75)&lt;&gt;0),"Ошибка!","")</f>
        <v/>
      </c>
      <c r="B70" s="4" t="str">
        <f>IF(A70="","",CONCATENATE(ROW(Инвестиционные_проекты!$A75),", ",))</f>
        <v/>
      </c>
      <c r="C70" t="str">
        <f t="shared" si="11"/>
        <v xml:space="preserve">8, </v>
      </c>
      <c r="D70" s="5" t="str">
        <f>IF(AND(COUNTBLANK(Инвестиционные_проекты!AB75)=0,COUNTBLANK(Инвестиционные_проекты!W75:Y75)&lt;&gt;0),"Ошибка!","")</f>
        <v/>
      </c>
      <c r="E70" s="4" t="str">
        <f>IF(D70="","",CONCATENATE(ROW(Инвестиционные_проекты!$A75),", ",))</f>
        <v/>
      </c>
      <c r="F70" t="str">
        <f t="shared" si="12"/>
        <v xml:space="preserve">8, </v>
      </c>
      <c r="G70" s="8" t="str">
        <f>IF(AND(Инвестиционные_проекты!J75="создание нового",Инвестиционные_проекты!S75=""),"Ошибка!","")</f>
        <v/>
      </c>
      <c r="H70" s="4" t="str">
        <f>IF(Техлист!G70="","",CONCATENATE(ROW(Инвестиционные_проекты!$A75),", ",))</f>
        <v/>
      </c>
      <c r="I70" t="str">
        <f t="shared" si="13"/>
        <v/>
      </c>
      <c r="J70" s="5" t="str">
        <f>IF(Инвестиционные_проекты!J75="модернизация",IF(COUNTBLANK(Инвестиционные_проекты!R75:S75)&lt;&gt;0,"Ошибка!",""),"")</f>
        <v/>
      </c>
      <c r="K70" s="9" t="str">
        <f>IF(Техлист!J70="","",CONCATENATE(ROW(Инвестиционные_проекты!$A75),", ",))</f>
        <v/>
      </c>
      <c r="L70" t="str">
        <f t="shared" si="14"/>
        <v/>
      </c>
      <c r="M70" s="5" t="str">
        <f>IF(Инвестиционные_проекты!S75&lt;Инвестиционные_проекты!R75,"Ошибка!","")</f>
        <v/>
      </c>
      <c r="N70" s="4" t="str">
        <f>IF(Техлист!M70="","",CONCATENATE(ROW(Инвестиционные_проекты!$A75),", ",))</f>
        <v/>
      </c>
      <c r="O70" t="str">
        <f t="shared" si="15"/>
        <v/>
      </c>
      <c r="P70" s="5" t="str">
        <f>IF(Инвестиционные_проекты!Z75&lt;&gt;SUM(Инвестиционные_проекты!AA75:AB75),"Ошибка!","")</f>
        <v/>
      </c>
      <c r="Q70" s="4" t="str">
        <f>IF(Техлист!P70="","",CONCATENATE(ROW(Инвестиционные_проекты!$A75),", ",))</f>
        <v/>
      </c>
      <c r="R70" t="str">
        <f t="shared" si="16"/>
        <v/>
      </c>
      <c r="S70" s="5" t="str">
        <f>IF(Инвестиционные_проекты!Y75&gt;Инвестиционные_проекты!AB75,"Ошибка!","")</f>
        <v/>
      </c>
      <c r="T70" s="4" t="str">
        <f>IF(Техлист!S70="","",CONCATENATE(ROW(Инвестиционные_проекты!$A75),", ",))</f>
        <v/>
      </c>
      <c r="U70" t="str">
        <f t="shared" si="17"/>
        <v/>
      </c>
      <c r="V70" s="5" t="str">
        <f>IF(Инвестиционные_проекты!O75&lt;Инвестиционные_проекты!N75,"Ошибка!","")</f>
        <v/>
      </c>
      <c r="W70" s="4" t="str">
        <f>IF(Техлист!V70="","",CONCATENATE(ROW(Инвестиционные_проекты!$A75),", ",))</f>
        <v/>
      </c>
      <c r="X70" t="str">
        <f t="shared" si="18"/>
        <v xml:space="preserve">8, </v>
      </c>
      <c r="Y70" s="5" t="str">
        <f>IF(Инвестиционные_проекты!N75&lt;Инвестиционные_проекты!M75,"Ошибка!","")</f>
        <v/>
      </c>
      <c r="Z70" s="4" t="str">
        <f>IF(Техлист!Y70="","",CONCATENATE(ROW(Инвестиционные_проекты!$A75),", ",))</f>
        <v/>
      </c>
      <c r="AA70" t="str">
        <f t="shared" si="19"/>
        <v/>
      </c>
      <c r="AB70" s="5" t="str">
        <f ca="1">IF(Инвестиционные_проекты!K75="реализация",IF(Инвестиционные_проекты!M75&gt;TODAY(),"Ошибка!",""),"")</f>
        <v/>
      </c>
      <c r="AC70" s="4" t="str">
        <f ca="1">IF(Техлист!AB70="","",CONCATENATE(ROW(Инвестиционные_проекты!$A75),", ",))</f>
        <v/>
      </c>
      <c r="AD70" t="str">
        <f t="shared" ca="1" si="20"/>
        <v/>
      </c>
      <c r="AE70" s="5" t="str">
        <f>IFERROR(IF(OR(Инвестиционные_проекты!K75="идея",Инвестиционные_проекты!K75="проектная стадия"),IF(Инвестиционные_проекты!M75&gt;DATEVALUE(ФЛК!CV69),"","Ошибка!"),""),"")</f>
        <v/>
      </c>
      <c r="AF70" s="4" t="str">
        <f>IF(Техлист!AE70="","",CONCATENATE(ROW(Инвестиционные_проекты!$A75),", ",))</f>
        <v/>
      </c>
      <c r="AG70" t="str">
        <f t="shared" si="21"/>
        <v/>
      </c>
    </row>
    <row r="71" spans="1:33" x14ac:dyDescent="0.25">
      <c r="A71" s="5" t="str">
        <f>IF(AND(COUNTBLANK(Инвестиционные_проекты!H76:Q76)+COUNTBLANK(Инвестиционные_проекты!S76:T76)+COUNTBLANK(Инвестиционные_проекты!Z76)+COUNTBLANK(Инвестиционные_проекты!B76:E76)&lt;&gt;17,COUNTBLANK(Инвестиционные_проекты!H76:Q76)+COUNTBLANK(Инвестиционные_проекты!S76:T76)+COUNTBLANK(Инвестиционные_проекты!Z76)+COUNTBLANK(Инвестиционные_проекты!B76:E76)&lt;&gt;0),"Ошибка!","")</f>
        <v/>
      </c>
      <c r="B71" s="4" t="str">
        <f>IF(A71="","",CONCATENATE(ROW(Инвестиционные_проекты!$A76),", ",))</f>
        <v/>
      </c>
      <c r="C71" t="str">
        <f t="shared" si="11"/>
        <v xml:space="preserve">8, </v>
      </c>
      <c r="D71" s="5" t="str">
        <f>IF(AND(COUNTBLANK(Инвестиционные_проекты!AB76)=0,COUNTBLANK(Инвестиционные_проекты!W76:Y76)&lt;&gt;0),"Ошибка!","")</f>
        <v/>
      </c>
      <c r="E71" s="4" t="str">
        <f>IF(D71="","",CONCATENATE(ROW(Инвестиционные_проекты!$A76),", ",))</f>
        <v/>
      </c>
      <c r="F71" t="str">
        <f t="shared" si="12"/>
        <v xml:space="preserve">8, </v>
      </c>
      <c r="G71" s="8" t="str">
        <f>IF(AND(Инвестиционные_проекты!J76="создание нового",Инвестиционные_проекты!S76=""),"Ошибка!","")</f>
        <v/>
      </c>
      <c r="H71" s="4" t="str">
        <f>IF(Техлист!G71="","",CONCATENATE(ROW(Инвестиционные_проекты!$A76),", ",))</f>
        <v/>
      </c>
      <c r="I71" t="str">
        <f t="shared" si="13"/>
        <v/>
      </c>
      <c r="J71" s="5" t="str">
        <f>IF(Инвестиционные_проекты!J76="модернизация",IF(COUNTBLANK(Инвестиционные_проекты!R76:S76)&lt;&gt;0,"Ошибка!",""),"")</f>
        <v/>
      </c>
      <c r="K71" s="9" t="str">
        <f>IF(Техлист!J71="","",CONCATENATE(ROW(Инвестиционные_проекты!$A76),", ",))</f>
        <v/>
      </c>
      <c r="L71" t="str">
        <f t="shared" si="14"/>
        <v/>
      </c>
      <c r="M71" s="5" t="str">
        <f>IF(Инвестиционные_проекты!S76&lt;Инвестиционные_проекты!R76,"Ошибка!","")</f>
        <v/>
      </c>
      <c r="N71" s="4" t="str">
        <f>IF(Техлист!M71="","",CONCATENATE(ROW(Инвестиционные_проекты!$A76),", ",))</f>
        <v/>
      </c>
      <c r="O71" t="str">
        <f t="shared" si="15"/>
        <v/>
      </c>
      <c r="P71" s="5" t="str">
        <f>IF(Инвестиционные_проекты!Z76&lt;&gt;SUM(Инвестиционные_проекты!AA76:AB76),"Ошибка!","")</f>
        <v/>
      </c>
      <c r="Q71" s="4" t="str">
        <f>IF(Техлист!P71="","",CONCATENATE(ROW(Инвестиционные_проекты!$A76),", ",))</f>
        <v/>
      </c>
      <c r="R71" t="str">
        <f t="shared" si="16"/>
        <v/>
      </c>
      <c r="S71" s="5" t="str">
        <f>IF(Инвестиционные_проекты!Y76&gt;Инвестиционные_проекты!AB76,"Ошибка!","")</f>
        <v/>
      </c>
      <c r="T71" s="4" t="str">
        <f>IF(Техлист!S71="","",CONCATENATE(ROW(Инвестиционные_проекты!$A76),", ",))</f>
        <v/>
      </c>
      <c r="U71" t="str">
        <f t="shared" si="17"/>
        <v/>
      </c>
      <c r="V71" s="5" t="str">
        <f>IF(Инвестиционные_проекты!O76&lt;Инвестиционные_проекты!N76,"Ошибка!","")</f>
        <v/>
      </c>
      <c r="W71" s="4" t="str">
        <f>IF(Техлист!V71="","",CONCATENATE(ROW(Инвестиционные_проекты!$A76),", ",))</f>
        <v/>
      </c>
      <c r="X71" t="str">
        <f t="shared" si="18"/>
        <v xml:space="preserve">8, </v>
      </c>
      <c r="Y71" s="5" t="str">
        <f>IF(Инвестиционные_проекты!N76&lt;Инвестиционные_проекты!M76,"Ошибка!","")</f>
        <v/>
      </c>
      <c r="Z71" s="4" t="str">
        <f>IF(Техлист!Y71="","",CONCATENATE(ROW(Инвестиционные_проекты!$A76),", ",))</f>
        <v/>
      </c>
      <c r="AA71" t="str">
        <f t="shared" si="19"/>
        <v/>
      </c>
      <c r="AB71" s="5" t="str">
        <f ca="1">IF(Инвестиционные_проекты!K76="реализация",IF(Инвестиционные_проекты!M76&gt;TODAY(),"Ошибка!",""),"")</f>
        <v/>
      </c>
      <c r="AC71" s="4" t="str">
        <f ca="1">IF(Техлист!AB71="","",CONCATENATE(ROW(Инвестиционные_проекты!$A76),", ",))</f>
        <v/>
      </c>
      <c r="AD71" t="str">
        <f t="shared" ca="1" si="20"/>
        <v/>
      </c>
      <c r="AE71" s="5" t="str">
        <f>IFERROR(IF(OR(Инвестиционные_проекты!K76="идея",Инвестиционные_проекты!K76="проектная стадия"),IF(Инвестиционные_проекты!M76&gt;DATEVALUE(ФЛК!CV70),"","Ошибка!"),""),"")</f>
        <v/>
      </c>
      <c r="AF71" s="4" t="str">
        <f>IF(Техлист!AE71="","",CONCATENATE(ROW(Инвестиционные_проекты!$A76),", ",))</f>
        <v/>
      </c>
      <c r="AG71" t="str">
        <f t="shared" si="21"/>
        <v/>
      </c>
    </row>
    <row r="72" spans="1:33" x14ac:dyDescent="0.25">
      <c r="A72" s="5" t="str">
        <f>IF(AND(COUNTBLANK(Инвестиционные_проекты!H77:Q77)+COUNTBLANK(Инвестиционные_проекты!S77:T77)+COUNTBLANK(Инвестиционные_проекты!Z77)+COUNTBLANK(Инвестиционные_проекты!B77:E77)&lt;&gt;17,COUNTBLANK(Инвестиционные_проекты!H77:Q77)+COUNTBLANK(Инвестиционные_проекты!S77:T77)+COUNTBLANK(Инвестиционные_проекты!Z77)+COUNTBLANK(Инвестиционные_проекты!B77:E77)&lt;&gt;0),"Ошибка!","")</f>
        <v/>
      </c>
      <c r="B72" s="4" t="str">
        <f>IF(A72="","",CONCATENATE(ROW(Инвестиционные_проекты!$A77),", ",))</f>
        <v/>
      </c>
      <c r="C72" t="str">
        <f t="shared" si="11"/>
        <v xml:space="preserve">8, </v>
      </c>
      <c r="D72" s="5" t="str">
        <f>IF(AND(COUNTBLANK(Инвестиционные_проекты!AB77)=0,COUNTBLANK(Инвестиционные_проекты!W77:Y77)&lt;&gt;0),"Ошибка!","")</f>
        <v/>
      </c>
      <c r="E72" s="4" t="str">
        <f>IF(D72="","",CONCATENATE(ROW(Инвестиционные_проекты!$A77),", ",))</f>
        <v/>
      </c>
      <c r="F72" t="str">
        <f t="shared" si="12"/>
        <v xml:space="preserve">8, </v>
      </c>
      <c r="G72" s="8" t="str">
        <f>IF(AND(Инвестиционные_проекты!J77="создание нового",Инвестиционные_проекты!S77=""),"Ошибка!","")</f>
        <v/>
      </c>
      <c r="H72" s="4" t="str">
        <f>IF(Техлист!G72="","",CONCATENATE(ROW(Инвестиционные_проекты!$A77),", ",))</f>
        <v/>
      </c>
      <c r="I72" t="str">
        <f t="shared" si="13"/>
        <v/>
      </c>
      <c r="J72" s="5" t="str">
        <f>IF(Инвестиционные_проекты!J77="модернизация",IF(COUNTBLANK(Инвестиционные_проекты!R77:S77)&lt;&gt;0,"Ошибка!",""),"")</f>
        <v/>
      </c>
      <c r="K72" s="9" t="str">
        <f>IF(Техлист!J72="","",CONCATENATE(ROW(Инвестиционные_проекты!$A77),", ",))</f>
        <v/>
      </c>
      <c r="L72" t="str">
        <f t="shared" si="14"/>
        <v/>
      </c>
      <c r="M72" s="5" t="str">
        <f>IF(Инвестиционные_проекты!S77&lt;Инвестиционные_проекты!R77,"Ошибка!","")</f>
        <v/>
      </c>
      <c r="N72" s="4" t="str">
        <f>IF(Техлист!M72="","",CONCATENATE(ROW(Инвестиционные_проекты!$A77),", ",))</f>
        <v/>
      </c>
      <c r="O72" t="str">
        <f t="shared" si="15"/>
        <v/>
      </c>
      <c r="P72" s="5" t="str">
        <f>IF(Инвестиционные_проекты!Z77&lt;&gt;SUM(Инвестиционные_проекты!AA77:AB77),"Ошибка!","")</f>
        <v/>
      </c>
      <c r="Q72" s="4" t="str">
        <f>IF(Техлист!P72="","",CONCATENATE(ROW(Инвестиционные_проекты!$A77),", ",))</f>
        <v/>
      </c>
      <c r="R72" t="str">
        <f t="shared" si="16"/>
        <v/>
      </c>
      <c r="S72" s="5" t="str">
        <f>IF(Инвестиционные_проекты!Y77&gt;Инвестиционные_проекты!AB77,"Ошибка!","")</f>
        <v/>
      </c>
      <c r="T72" s="4" t="str">
        <f>IF(Техлист!S72="","",CONCATENATE(ROW(Инвестиционные_проекты!$A77),", ",))</f>
        <v/>
      </c>
      <c r="U72" t="str">
        <f t="shared" si="17"/>
        <v/>
      </c>
      <c r="V72" s="5" t="str">
        <f>IF(Инвестиционные_проекты!O77&lt;Инвестиционные_проекты!N77,"Ошибка!","")</f>
        <v/>
      </c>
      <c r="W72" s="4" t="str">
        <f>IF(Техлист!V72="","",CONCATENATE(ROW(Инвестиционные_проекты!$A77),", ",))</f>
        <v/>
      </c>
      <c r="X72" t="str">
        <f t="shared" si="18"/>
        <v xml:space="preserve">8, </v>
      </c>
      <c r="Y72" s="5" t="str">
        <f>IF(Инвестиционные_проекты!N77&lt;Инвестиционные_проекты!M77,"Ошибка!","")</f>
        <v/>
      </c>
      <c r="Z72" s="4" t="str">
        <f>IF(Техлист!Y72="","",CONCATENATE(ROW(Инвестиционные_проекты!$A77),", ",))</f>
        <v/>
      </c>
      <c r="AA72" t="str">
        <f t="shared" si="19"/>
        <v/>
      </c>
      <c r="AB72" s="5" t="str">
        <f ca="1">IF(Инвестиционные_проекты!K77="реализация",IF(Инвестиционные_проекты!M77&gt;TODAY(),"Ошибка!",""),"")</f>
        <v/>
      </c>
      <c r="AC72" s="4" t="str">
        <f ca="1">IF(Техлист!AB72="","",CONCATENATE(ROW(Инвестиционные_проекты!$A77),", ",))</f>
        <v/>
      </c>
      <c r="AD72" t="str">
        <f t="shared" ca="1" si="20"/>
        <v/>
      </c>
      <c r="AE72" s="5" t="str">
        <f>IFERROR(IF(OR(Инвестиционные_проекты!K77="идея",Инвестиционные_проекты!K77="проектная стадия"),IF(Инвестиционные_проекты!M77&gt;DATEVALUE(ФЛК!CV71),"","Ошибка!"),""),"")</f>
        <v/>
      </c>
      <c r="AF72" s="4" t="str">
        <f>IF(Техлист!AE72="","",CONCATENATE(ROW(Инвестиционные_проекты!$A77),", ",))</f>
        <v/>
      </c>
      <c r="AG72" t="str">
        <f t="shared" si="21"/>
        <v/>
      </c>
    </row>
    <row r="73" spans="1:33" x14ac:dyDescent="0.25">
      <c r="A73" s="5" t="str">
        <f>IF(AND(COUNTBLANK(Инвестиционные_проекты!H78:Q78)+COUNTBLANK(Инвестиционные_проекты!S78:T78)+COUNTBLANK(Инвестиционные_проекты!Z78)+COUNTBLANK(Инвестиционные_проекты!B78:E78)&lt;&gt;17,COUNTBLANK(Инвестиционные_проекты!H78:Q78)+COUNTBLANK(Инвестиционные_проекты!S78:T78)+COUNTBLANK(Инвестиционные_проекты!Z78)+COUNTBLANK(Инвестиционные_проекты!B78:E78)&lt;&gt;0),"Ошибка!","")</f>
        <v/>
      </c>
      <c r="B73" s="4" t="str">
        <f>IF(A73="","",CONCATENATE(ROW(Инвестиционные_проекты!$A78),", ",))</f>
        <v/>
      </c>
      <c r="C73" t="str">
        <f t="shared" si="11"/>
        <v xml:space="preserve">8, </v>
      </c>
      <c r="D73" s="5" t="str">
        <f>IF(AND(COUNTBLANK(Инвестиционные_проекты!AB78)=0,COUNTBLANK(Инвестиционные_проекты!W78:Y78)&lt;&gt;0),"Ошибка!","")</f>
        <v/>
      </c>
      <c r="E73" s="4" t="str">
        <f>IF(D73="","",CONCATENATE(ROW(Инвестиционные_проекты!$A78),", ",))</f>
        <v/>
      </c>
      <c r="F73" t="str">
        <f t="shared" si="12"/>
        <v xml:space="preserve">8, </v>
      </c>
      <c r="G73" s="8" t="str">
        <f>IF(AND(Инвестиционные_проекты!J78="создание нового",Инвестиционные_проекты!S78=""),"Ошибка!","")</f>
        <v/>
      </c>
      <c r="H73" s="4" t="str">
        <f>IF(Техлист!G73="","",CONCATENATE(ROW(Инвестиционные_проекты!$A78),", ",))</f>
        <v/>
      </c>
      <c r="I73" t="str">
        <f t="shared" si="13"/>
        <v/>
      </c>
      <c r="J73" s="5" t="str">
        <f>IF(Инвестиционные_проекты!J78="модернизация",IF(COUNTBLANK(Инвестиционные_проекты!R78:S78)&lt;&gt;0,"Ошибка!",""),"")</f>
        <v/>
      </c>
      <c r="K73" s="9" t="str">
        <f>IF(Техлист!J73="","",CONCATENATE(ROW(Инвестиционные_проекты!$A78),", ",))</f>
        <v/>
      </c>
      <c r="L73" t="str">
        <f t="shared" si="14"/>
        <v/>
      </c>
      <c r="M73" s="5" t="str">
        <f>IF(Инвестиционные_проекты!S78&lt;Инвестиционные_проекты!R78,"Ошибка!","")</f>
        <v/>
      </c>
      <c r="N73" s="4" t="str">
        <f>IF(Техлист!M73="","",CONCATENATE(ROW(Инвестиционные_проекты!$A78),", ",))</f>
        <v/>
      </c>
      <c r="O73" t="str">
        <f t="shared" si="15"/>
        <v/>
      </c>
      <c r="P73" s="5" t="str">
        <f>IF(Инвестиционные_проекты!Z78&lt;&gt;SUM(Инвестиционные_проекты!AA78:AB78),"Ошибка!","")</f>
        <v/>
      </c>
      <c r="Q73" s="4" t="str">
        <f>IF(Техлист!P73="","",CONCATENATE(ROW(Инвестиционные_проекты!$A78),", ",))</f>
        <v/>
      </c>
      <c r="R73" t="str">
        <f t="shared" si="16"/>
        <v/>
      </c>
      <c r="S73" s="5" t="str">
        <f>IF(Инвестиционные_проекты!Y78&gt;Инвестиционные_проекты!AB78,"Ошибка!","")</f>
        <v/>
      </c>
      <c r="T73" s="4" t="str">
        <f>IF(Техлист!S73="","",CONCATENATE(ROW(Инвестиционные_проекты!$A78),", ",))</f>
        <v/>
      </c>
      <c r="U73" t="str">
        <f t="shared" si="17"/>
        <v/>
      </c>
      <c r="V73" s="5" t="str">
        <f>IF(Инвестиционные_проекты!O78&lt;Инвестиционные_проекты!N78,"Ошибка!","")</f>
        <v/>
      </c>
      <c r="W73" s="4" t="str">
        <f>IF(Техлист!V73="","",CONCATENATE(ROW(Инвестиционные_проекты!$A78),", ",))</f>
        <v/>
      </c>
      <c r="X73" t="str">
        <f t="shared" si="18"/>
        <v xml:space="preserve">8, </v>
      </c>
      <c r="Y73" s="5" t="str">
        <f>IF(Инвестиционные_проекты!N78&lt;Инвестиционные_проекты!M78,"Ошибка!","")</f>
        <v/>
      </c>
      <c r="Z73" s="4" t="str">
        <f>IF(Техлист!Y73="","",CONCATENATE(ROW(Инвестиционные_проекты!$A78),", ",))</f>
        <v/>
      </c>
      <c r="AA73" t="str">
        <f t="shared" si="19"/>
        <v/>
      </c>
      <c r="AB73" s="5" t="str">
        <f ca="1">IF(Инвестиционные_проекты!K78="реализация",IF(Инвестиционные_проекты!M78&gt;TODAY(),"Ошибка!",""),"")</f>
        <v/>
      </c>
      <c r="AC73" s="4" t="str">
        <f ca="1">IF(Техлист!AB73="","",CONCATENATE(ROW(Инвестиционные_проекты!$A78),", ",))</f>
        <v/>
      </c>
      <c r="AD73" t="str">
        <f t="shared" ca="1" si="20"/>
        <v/>
      </c>
      <c r="AE73" s="5" t="str">
        <f>IFERROR(IF(OR(Инвестиционные_проекты!K78="идея",Инвестиционные_проекты!K78="проектная стадия"),IF(Инвестиционные_проекты!M78&gt;DATEVALUE(ФЛК!CV72),"","Ошибка!"),""),"")</f>
        <v/>
      </c>
      <c r="AF73" s="4" t="str">
        <f>IF(Техлист!AE73="","",CONCATENATE(ROW(Инвестиционные_проекты!$A78),", ",))</f>
        <v/>
      </c>
      <c r="AG73" t="str">
        <f t="shared" si="21"/>
        <v/>
      </c>
    </row>
    <row r="74" spans="1:33" x14ac:dyDescent="0.25">
      <c r="A74" s="5" t="str">
        <f>IF(AND(COUNTBLANK(Инвестиционные_проекты!H79:Q79)+COUNTBLANK(Инвестиционные_проекты!S79:T79)+COUNTBLANK(Инвестиционные_проекты!Z79)+COUNTBLANK(Инвестиционные_проекты!B79:E79)&lt;&gt;17,COUNTBLANK(Инвестиционные_проекты!H79:Q79)+COUNTBLANK(Инвестиционные_проекты!S79:T79)+COUNTBLANK(Инвестиционные_проекты!Z79)+COUNTBLANK(Инвестиционные_проекты!B79:E79)&lt;&gt;0),"Ошибка!","")</f>
        <v/>
      </c>
      <c r="B74" s="4" t="str">
        <f>IF(A74="","",CONCATENATE(ROW(Инвестиционные_проекты!$A79),", ",))</f>
        <v/>
      </c>
      <c r="C74" t="str">
        <f t="shared" si="11"/>
        <v xml:space="preserve">8, </v>
      </c>
      <c r="D74" s="5" t="str">
        <f>IF(AND(COUNTBLANK(Инвестиционные_проекты!AB79)=0,COUNTBLANK(Инвестиционные_проекты!W79:Y79)&lt;&gt;0),"Ошибка!","")</f>
        <v/>
      </c>
      <c r="E74" s="4" t="str">
        <f>IF(D74="","",CONCATENATE(ROW(Инвестиционные_проекты!$A79),", ",))</f>
        <v/>
      </c>
      <c r="F74" t="str">
        <f t="shared" si="12"/>
        <v xml:space="preserve">8, </v>
      </c>
      <c r="G74" s="8" t="str">
        <f>IF(AND(Инвестиционные_проекты!J79="создание нового",Инвестиционные_проекты!S79=""),"Ошибка!","")</f>
        <v/>
      </c>
      <c r="H74" s="4" t="str">
        <f>IF(Техлист!G74="","",CONCATENATE(ROW(Инвестиционные_проекты!$A79),", ",))</f>
        <v/>
      </c>
      <c r="I74" t="str">
        <f t="shared" si="13"/>
        <v/>
      </c>
      <c r="J74" s="5" t="str">
        <f>IF(Инвестиционные_проекты!J79="модернизация",IF(COUNTBLANK(Инвестиционные_проекты!R79:S79)&lt;&gt;0,"Ошибка!",""),"")</f>
        <v/>
      </c>
      <c r="K74" s="9" t="str">
        <f>IF(Техлист!J74="","",CONCATENATE(ROW(Инвестиционные_проекты!$A79),", ",))</f>
        <v/>
      </c>
      <c r="L74" t="str">
        <f t="shared" si="14"/>
        <v/>
      </c>
      <c r="M74" s="5" t="str">
        <f>IF(Инвестиционные_проекты!S79&lt;Инвестиционные_проекты!R79,"Ошибка!","")</f>
        <v/>
      </c>
      <c r="N74" s="4" t="str">
        <f>IF(Техлист!M74="","",CONCATENATE(ROW(Инвестиционные_проекты!$A79),", ",))</f>
        <v/>
      </c>
      <c r="O74" t="str">
        <f t="shared" si="15"/>
        <v/>
      </c>
      <c r="P74" s="5" t="str">
        <f>IF(Инвестиционные_проекты!Z79&lt;&gt;SUM(Инвестиционные_проекты!AA79:AB79),"Ошибка!","")</f>
        <v/>
      </c>
      <c r="Q74" s="4" t="str">
        <f>IF(Техлист!P74="","",CONCATENATE(ROW(Инвестиционные_проекты!$A79),", ",))</f>
        <v/>
      </c>
      <c r="R74" t="str">
        <f t="shared" si="16"/>
        <v/>
      </c>
      <c r="S74" s="5" t="str">
        <f>IF(Инвестиционные_проекты!Y79&gt;Инвестиционные_проекты!AB79,"Ошибка!","")</f>
        <v/>
      </c>
      <c r="T74" s="4" t="str">
        <f>IF(Техлист!S74="","",CONCATENATE(ROW(Инвестиционные_проекты!$A79),", ",))</f>
        <v/>
      </c>
      <c r="U74" t="str">
        <f t="shared" si="17"/>
        <v/>
      </c>
      <c r="V74" s="5" t="str">
        <f>IF(Инвестиционные_проекты!O79&lt;Инвестиционные_проекты!N79,"Ошибка!","")</f>
        <v/>
      </c>
      <c r="W74" s="4" t="str">
        <f>IF(Техлист!V74="","",CONCATENATE(ROW(Инвестиционные_проекты!$A79),", ",))</f>
        <v/>
      </c>
      <c r="X74" t="str">
        <f t="shared" si="18"/>
        <v xml:space="preserve">8, </v>
      </c>
      <c r="Y74" s="5" t="str">
        <f>IF(Инвестиционные_проекты!N79&lt;Инвестиционные_проекты!M79,"Ошибка!","")</f>
        <v/>
      </c>
      <c r="Z74" s="4" t="str">
        <f>IF(Техлист!Y74="","",CONCATENATE(ROW(Инвестиционные_проекты!$A79),", ",))</f>
        <v/>
      </c>
      <c r="AA74" t="str">
        <f t="shared" si="19"/>
        <v/>
      </c>
      <c r="AB74" s="5" t="str">
        <f ca="1">IF(Инвестиционные_проекты!K79="реализация",IF(Инвестиционные_проекты!M79&gt;TODAY(),"Ошибка!",""),"")</f>
        <v/>
      </c>
      <c r="AC74" s="4" t="str">
        <f ca="1">IF(Техлист!AB74="","",CONCATENATE(ROW(Инвестиционные_проекты!$A79),", ",))</f>
        <v/>
      </c>
      <c r="AD74" t="str">
        <f t="shared" ca="1" si="20"/>
        <v/>
      </c>
      <c r="AE74" s="5" t="str">
        <f>IFERROR(IF(OR(Инвестиционные_проекты!K79="идея",Инвестиционные_проекты!K79="проектная стадия"),IF(Инвестиционные_проекты!M79&gt;DATEVALUE(ФЛК!CV73),"","Ошибка!"),""),"")</f>
        <v/>
      </c>
      <c r="AF74" s="4" t="str">
        <f>IF(Техлист!AE74="","",CONCATENATE(ROW(Инвестиционные_проекты!$A79),", ",))</f>
        <v/>
      </c>
      <c r="AG74" t="str">
        <f t="shared" si="21"/>
        <v/>
      </c>
    </row>
    <row r="75" spans="1:33" x14ac:dyDescent="0.25">
      <c r="A75" s="5" t="str">
        <f>IF(AND(COUNTBLANK(Инвестиционные_проекты!H80:Q80)+COUNTBLANK(Инвестиционные_проекты!S80:T80)+COUNTBLANK(Инвестиционные_проекты!Z80)+COUNTBLANK(Инвестиционные_проекты!B80:E80)&lt;&gt;17,COUNTBLANK(Инвестиционные_проекты!H80:Q80)+COUNTBLANK(Инвестиционные_проекты!S80:T80)+COUNTBLANK(Инвестиционные_проекты!Z80)+COUNTBLANK(Инвестиционные_проекты!B80:E80)&lt;&gt;0),"Ошибка!","")</f>
        <v/>
      </c>
      <c r="B75" s="4" t="str">
        <f>IF(A75="","",CONCATENATE(ROW(Инвестиционные_проекты!$A80),", ",))</f>
        <v/>
      </c>
      <c r="C75" t="str">
        <f t="shared" si="11"/>
        <v xml:space="preserve">8, </v>
      </c>
      <c r="D75" s="5" t="str">
        <f>IF(AND(COUNTBLANK(Инвестиционные_проекты!AB80)=0,COUNTBLANK(Инвестиционные_проекты!W80:Y80)&lt;&gt;0),"Ошибка!","")</f>
        <v/>
      </c>
      <c r="E75" s="4" t="str">
        <f>IF(D75="","",CONCATENATE(ROW(Инвестиционные_проекты!$A80),", ",))</f>
        <v/>
      </c>
      <c r="F75" t="str">
        <f t="shared" si="12"/>
        <v xml:space="preserve">8, </v>
      </c>
      <c r="G75" s="8" t="str">
        <f>IF(AND(Инвестиционные_проекты!J80="создание нового",Инвестиционные_проекты!S80=""),"Ошибка!","")</f>
        <v/>
      </c>
      <c r="H75" s="4" t="str">
        <f>IF(Техлист!G75="","",CONCATENATE(ROW(Инвестиционные_проекты!$A80),", ",))</f>
        <v/>
      </c>
      <c r="I75" t="str">
        <f t="shared" si="13"/>
        <v/>
      </c>
      <c r="J75" s="5" t="str">
        <f>IF(Инвестиционные_проекты!J80="модернизация",IF(COUNTBLANK(Инвестиционные_проекты!R80:S80)&lt;&gt;0,"Ошибка!",""),"")</f>
        <v/>
      </c>
      <c r="K75" s="9" t="str">
        <f>IF(Техлист!J75="","",CONCATENATE(ROW(Инвестиционные_проекты!$A80),", ",))</f>
        <v/>
      </c>
      <c r="L75" t="str">
        <f t="shared" si="14"/>
        <v/>
      </c>
      <c r="M75" s="5" t="str">
        <f>IF(Инвестиционные_проекты!S80&lt;Инвестиционные_проекты!R80,"Ошибка!","")</f>
        <v/>
      </c>
      <c r="N75" s="4" t="str">
        <f>IF(Техлист!M75="","",CONCATENATE(ROW(Инвестиционные_проекты!$A80),", ",))</f>
        <v/>
      </c>
      <c r="O75" t="str">
        <f t="shared" si="15"/>
        <v/>
      </c>
      <c r="P75" s="5" t="str">
        <f>IF(Инвестиционные_проекты!Z80&lt;&gt;SUM(Инвестиционные_проекты!AA80:AB80),"Ошибка!","")</f>
        <v/>
      </c>
      <c r="Q75" s="4" t="str">
        <f>IF(Техлист!P75="","",CONCATENATE(ROW(Инвестиционные_проекты!$A80),", ",))</f>
        <v/>
      </c>
      <c r="R75" t="str">
        <f t="shared" si="16"/>
        <v/>
      </c>
      <c r="S75" s="5" t="str">
        <f>IF(Инвестиционные_проекты!Y80&gt;Инвестиционные_проекты!AB80,"Ошибка!","")</f>
        <v/>
      </c>
      <c r="T75" s="4" t="str">
        <f>IF(Техлист!S75="","",CONCATENATE(ROW(Инвестиционные_проекты!$A80),", ",))</f>
        <v/>
      </c>
      <c r="U75" t="str">
        <f t="shared" si="17"/>
        <v/>
      </c>
      <c r="V75" s="5" t="str">
        <f>IF(Инвестиционные_проекты!O80&lt;Инвестиционные_проекты!N80,"Ошибка!","")</f>
        <v/>
      </c>
      <c r="W75" s="4" t="str">
        <f>IF(Техлист!V75="","",CONCATENATE(ROW(Инвестиционные_проекты!$A80),", ",))</f>
        <v/>
      </c>
      <c r="X75" t="str">
        <f t="shared" si="18"/>
        <v xml:space="preserve">8, </v>
      </c>
      <c r="Y75" s="5" t="str">
        <f>IF(Инвестиционные_проекты!N80&lt;Инвестиционные_проекты!M80,"Ошибка!","")</f>
        <v/>
      </c>
      <c r="Z75" s="4" t="str">
        <f>IF(Техлист!Y75="","",CONCATENATE(ROW(Инвестиционные_проекты!$A80),", ",))</f>
        <v/>
      </c>
      <c r="AA75" t="str">
        <f t="shared" si="19"/>
        <v/>
      </c>
      <c r="AB75" s="5" t="str">
        <f ca="1">IF(Инвестиционные_проекты!K80="реализация",IF(Инвестиционные_проекты!M80&gt;TODAY(),"Ошибка!",""),"")</f>
        <v/>
      </c>
      <c r="AC75" s="4" t="str">
        <f ca="1">IF(Техлист!AB75="","",CONCATENATE(ROW(Инвестиционные_проекты!$A80),", ",))</f>
        <v/>
      </c>
      <c r="AD75" t="str">
        <f t="shared" ca="1" si="20"/>
        <v/>
      </c>
      <c r="AE75" s="5" t="str">
        <f>IFERROR(IF(OR(Инвестиционные_проекты!K80="идея",Инвестиционные_проекты!K80="проектная стадия"),IF(Инвестиционные_проекты!M80&gt;DATEVALUE(ФЛК!CV74),"","Ошибка!"),""),"")</f>
        <v/>
      </c>
      <c r="AF75" s="4" t="str">
        <f>IF(Техлист!AE75="","",CONCATENATE(ROW(Инвестиционные_проекты!$A80),", ",))</f>
        <v/>
      </c>
      <c r="AG75" t="str">
        <f t="shared" si="21"/>
        <v/>
      </c>
    </row>
    <row r="76" spans="1:33" x14ac:dyDescent="0.25">
      <c r="A76" s="5" t="str">
        <f>IF(AND(COUNTBLANK(Инвестиционные_проекты!H81:Q81)+COUNTBLANK(Инвестиционные_проекты!S81:T81)+COUNTBLANK(Инвестиционные_проекты!Z81)+COUNTBLANK(Инвестиционные_проекты!B81:E81)&lt;&gt;17,COUNTBLANK(Инвестиционные_проекты!H81:Q81)+COUNTBLANK(Инвестиционные_проекты!S81:T81)+COUNTBLANK(Инвестиционные_проекты!Z81)+COUNTBLANK(Инвестиционные_проекты!B81:E81)&lt;&gt;0),"Ошибка!","")</f>
        <v/>
      </c>
      <c r="B76" s="4" t="str">
        <f>IF(A76="","",CONCATENATE(ROW(Инвестиционные_проекты!$A81),", ",))</f>
        <v/>
      </c>
      <c r="C76" t="str">
        <f t="shared" si="11"/>
        <v xml:space="preserve">8, </v>
      </c>
      <c r="D76" s="5" t="str">
        <f>IF(AND(COUNTBLANK(Инвестиционные_проекты!AB81)=0,COUNTBLANK(Инвестиционные_проекты!W81:Y81)&lt;&gt;0),"Ошибка!","")</f>
        <v/>
      </c>
      <c r="E76" s="4" t="str">
        <f>IF(D76="","",CONCATENATE(ROW(Инвестиционные_проекты!$A81),", ",))</f>
        <v/>
      </c>
      <c r="F76" t="str">
        <f t="shared" si="12"/>
        <v xml:space="preserve">8, </v>
      </c>
      <c r="G76" s="8" t="str">
        <f>IF(AND(Инвестиционные_проекты!J81="создание нового",Инвестиционные_проекты!S81=""),"Ошибка!","")</f>
        <v/>
      </c>
      <c r="H76" s="4" t="str">
        <f>IF(Техлист!G76="","",CONCATENATE(ROW(Инвестиционные_проекты!$A81),", ",))</f>
        <v/>
      </c>
      <c r="I76" t="str">
        <f t="shared" si="13"/>
        <v/>
      </c>
      <c r="J76" s="5" t="str">
        <f>IF(Инвестиционные_проекты!J81="модернизация",IF(COUNTBLANK(Инвестиционные_проекты!R81:S81)&lt;&gt;0,"Ошибка!",""),"")</f>
        <v/>
      </c>
      <c r="K76" s="9" t="str">
        <f>IF(Техлист!J76="","",CONCATENATE(ROW(Инвестиционные_проекты!$A81),", ",))</f>
        <v/>
      </c>
      <c r="L76" t="str">
        <f t="shared" si="14"/>
        <v/>
      </c>
      <c r="M76" s="5" t="str">
        <f>IF(Инвестиционные_проекты!S81&lt;Инвестиционные_проекты!R81,"Ошибка!","")</f>
        <v/>
      </c>
      <c r="N76" s="4" t="str">
        <f>IF(Техлист!M76="","",CONCATENATE(ROW(Инвестиционные_проекты!$A81),", ",))</f>
        <v/>
      </c>
      <c r="O76" t="str">
        <f t="shared" si="15"/>
        <v/>
      </c>
      <c r="P76" s="5" t="str">
        <f>IF(Инвестиционные_проекты!Z81&lt;&gt;SUM(Инвестиционные_проекты!AA81:AB81),"Ошибка!","")</f>
        <v/>
      </c>
      <c r="Q76" s="4" t="str">
        <f>IF(Техлист!P76="","",CONCATENATE(ROW(Инвестиционные_проекты!$A81),", ",))</f>
        <v/>
      </c>
      <c r="R76" t="str">
        <f t="shared" si="16"/>
        <v/>
      </c>
      <c r="S76" s="5" t="str">
        <f>IF(Инвестиционные_проекты!Y81&gt;Инвестиционные_проекты!AB81,"Ошибка!","")</f>
        <v/>
      </c>
      <c r="T76" s="4" t="str">
        <f>IF(Техлист!S76="","",CONCATENATE(ROW(Инвестиционные_проекты!$A81),", ",))</f>
        <v/>
      </c>
      <c r="U76" t="str">
        <f t="shared" si="17"/>
        <v/>
      </c>
      <c r="V76" s="5" t="str">
        <f>IF(Инвестиционные_проекты!O81&lt;Инвестиционные_проекты!N81,"Ошибка!","")</f>
        <v/>
      </c>
      <c r="W76" s="4" t="str">
        <f>IF(Техлист!V76="","",CONCATENATE(ROW(Инвестиционные_проекты!$A81),", ",))</f>
        <v/>
      </c>
      <c r="X76" t="str">
        <f t="shared" si="18"/>
        <v xml:space="preserve">8, </v>
      </c>
      <c r="Y76" s="5" t="str">
        <f>IF(Инвестиционные_проекты!N81&lt;Инвестиционные_проекты!M81,"Ошибка!","")</f>
        <v/>
      </c>
      <c r="Z76" s="4" t="str">
        <f>IF(Техлист!Y76="","",CONCATENATE(ROW(Инвестиционные_проекты!$A81),", ",))</f>
        <v/>
      </c>
      <c r="AA76" t="str">
        <f t="shared" si="19"/>
        <v/>
      </c>
      <c r="AB76" s="5" t="str">
        <f ca="1">IF(Инвестиционные_проекты!K81="реализация",IF(Инвестиционные_проекты!M81&gt;TODAY(),"Ошибка!",""),"")</f>
        <v/>
      </c>
      <c r="AC76" s="4" t="str">
        <f ca="1">IF(Техлист!AB76="","",CONCATENATE(ROW(Инвестиционные_проекты!$A81),", ",))</f>
        <v/>
      </c>
      <c r="AD76" t="str">
        <f t="shared" ca="1" si="20"/>
        <v/>
      </c>
      <c r="AE76" s="5" t="str">
        <f>IFERROR(IF(OR(Инвестиционные_проекты!K81="идея",Инвестиционные_проекты!K81="проектная стадия"),IF(Инвестиционные_проекты!M81&gt;DATEVALUE(ФЛК!CV75),"","Ошибка!"),""),"")</f>
        <v/>
      </c>
      <c r="AF76" s="4" t="str">
        <f>IF(Техлист!AE76="","",CONCATENATE(ROW(Инвестиционные_проекты!$A81),", ",))</f>
        <v/>
      </c>
      <c r="AG76" t="str">
        <f t="shared" si="21"/>
        <v/>
      </c>
    </row>
    <row r="77" spans="1:33" x14ac:dyDescent="0.25">
      <c r="A77" s="5" t="str">
        <f>IF(AND(COUNTBLANK(Инвестиционные_проекты!H82:Q82)+COUNTBLANK(Инвестиционные_проекты!S82:T82)+COUNTBLANK(Инвестиционные_проекты!Z82)+COUNTBLANK(Инвестиционные_проекты!B82:E82)&lt;&gt;17,COUNTBLANK(Инвестиционные_проекты!H82:Q82)+COUNTBLANK(Инвестиционные_проекты!S82:T82)+COUNTBLANK(Инвестиционные_проекты!Z82)+COUNTBLANK(Инвестиционные_проекты!B82:E82)&lt;&gt;0),"Ошибка!","")</f>
        <v/>
      </c>
      <c r="B77" s="4" t="str">
        <f>IF(A77="","",CONCATENATE(ROW(Инвестиционные_проекты!$A82),", ",))</f>
        <v/>
      </c>
      <c r="C77" t="str">
        <f t="shared" si="11"/>
        <v xml:space="preserve">8, </v>
      </c>
      <c r="D77" s="5" t="str">
        <f>IF(AND(COUNTBLANK(Инвестиционные_проекты!AB82)=0,COUNTBLANK(Инвестиционные_проекты!W82:Y82)&lt;&gt;0),"Ошибка!","")</f>
        <v/>
      </c>
      <c r="E77" s="4" t="str">
        <f>IF(D77="","",CONCATENATE(ROW(Инвестиционные_проекты!$A82),", ",))</f>
        <v/>
      </c>
      <c r="F77" t="str">
        <f t="shared" si="12"/>
        <v xml:space="preserve">8, </v>
      </c>
      <c r="G77" s="8" t="str">
        <f>IF(AND(Инвестиционные_проекты!J82="создание нового",Инвестиционные_проекты!S82=""),"Ошибка!","")</f>
        <v/>
      </c>
      <c r="H77" s="4" t="str">
        <f>IF(Техлист!G77="","",CONCATENATE(ROW(Инвестиционные_проекты!$A82),", ",))</f>
        <v/>
      </c>
      <c r="I77" t="str">
        <f t="shared" si="13"/>
        <v/>
      </c>
      <c r="J77" s="5" t="str">
        <f>IF(Инвестиционные_проекты!J82="модернизация",IF(COUNTBLANK(Инвестиционные_проекты!R82:S82)&lt;&gt;0,"Ошибка!",""),"")</f>
        <v/>
      </c>
      <c r="K77" s="9" t="str">
        <f>IF(Техлист!J77="","",CONCATENATE(ROW(Инвестиционные_проекты!$A82),", ",))</f>
        <v/>
      </c>
      <c r="L77" t="str">
        <f t="shared" si="14"/>
        <v/>
      </c>
      <c r="M77" s="5" t="str">
        <f>IF(Инвестиционные_проекты!S82&lt;Инвестиционные_проекты!R82,"Ошибка!","")</f>
        <v/>
      </c>
      <c r="N77" s="4" t="str">
        <f>IF(Техлист!M77="","",CONCATENATE(ROW(Инвестиционные_проекты!$A82),", ",))</f>
        <v/>
      </c>
      <c r="O77" t="str">
        <f t="shared" si="15"/>
        <v/>
      </c>
      <c r="P77" s="5" t="str">
        <f>IF(Инвестиционные_проекты!Z82&lt;&gt;SUM(Инвестиционные_проекты!AA82:AB82),"Ошибка!","")</f>
        <v/>
      </c>
      <c r="Q77" s="4" t="str">
        <f>IF(Техлист!P77="","",CONCATENATE(ROW(Инвестиционные_проекты!$A82),", ",))</f>
        <v/>
      </c>
      <c r="R77" t="str">
        <f t="shared" si="16"/>
        <v/>
      </c>
      <c r="S77" s="5" t="str">
        <f>IF(Инвестиционные_проекты!Y82&gt;Инвестиционные_проекты!AB82,"Ошибка!","")</f>
        <v/>
      </c>
      <c r="T77" s="4" t="str">
        <f>IF(Техлист!S77="","",CONCATENATE(ROW(Инвестиционные_проекты!$A82),", ",))</f>
        <v/>
      </c>
      <c r="U77" t="str">
        <f t="shared" si="17"/>
        <v/>
      </c>
      <c r="V77" s="5" t="str">
        <f>IF(Инвестиционные_проекты!O82&lt;Инвестиционные_проекты!N82,"Ошибка!","")</f>
        <v/>
      </c>
      <c r="W77" s="4" t="str">
        <f>IF(Техлист!V77="","",CONCATENATE(ROW(Инвестиционные_проекты!$A82),", ",))</f>
        <v/>
      </c>
      <c r="X77" t="str">
        <f t="shared" si="18"/>
        <v xml:space="preserve">8, </v>
      </c>
      <c r="Y77" s="5" t="str">
        <f>IF(Инвестиционные_проекты!N82&lt;Инвестиционные_проекты!M82,"Ошибка!","")</f>
        <v/>
      </c>
      <c r="Z77" s="4" t="str">
        <f>IF(Техлист!Y77="","",CONCATENATE(ROW(Инвестиционные_проекты!$A82),", ",))</f>
        <v/>
      </c>
      <c r="AA77" t="str">
        <f t="shared" si="19"/>
        <v/>
      </c>
      <c r="AB77" s="5" t="str">
        <f ca="1">IF(Инвестиционные_проекты!K82="реализация",IF(Инвестиционные_проекты!M82&gt;TODAY(),"Ошибка!",""),"")</f>
        <v/>
      </c>
      <c r="AC77" s="4" t="str">
        <f ca="1">IF(Техлист!AB77="","",CONCATENATE(ROW(Инвестиционные_проекты!$A82),", ",))</f>
        <v/>
      </c>
      <c r="AD77" t="str">
        <f t="shared" ca="1" si="20"/>
        <v/>
      </c>
      <c r="AE77" s="5" t="str">
        <f>IFERROR(IF(OR(Инвестиционные_проекты!K82="идея",Инвестиционные_проекты!K82="проектная стадия"),IF(Инвестиционные_проекты!M82&gt;DATEVALUE(ФЛК!CV76),"","Ошибка!"),""),"")</f>
        <v/>
      </c>
      <c r="AF77" s="4" t="str">
        <f>IF(Техлист!AE77="","",CONCATENATE(ROW(Инвестиционные_проекты!$A82),", ",))</f>
        <v/>
      </c>
      <c r="AG77" t="str">
        <f t="shared" si="21"/>
        <v/>
      </c>
    </row>
    <row r="78" spans="1:33" x14ac:dyDescent="0.25">
      <c r="A78" s="5" t="str">
        <f>IF(AND(COUNTBLANK(Инвестиционные_проекты!H83:Q83)+COUNTBLANK(Инвестиционные_проекты!S83:T83)+COUNTBLANK(Инвестиционные_проекты!Z83)+COUNTBLANK(Инвестиционные_проекты!B83:E83)&lt;&gt;17,COUNTBLANK(Инвестиционные_проекты!H83:Q83)+COUNTBLANK(Инвестиционные_проекты!S83:T83)+COUNTBLANK(Инвестиционные_проекты!Z83)+COUNTBLANK(Инвестиционные_проекты!B83:E83)&lt;&gt;0),"Ошибка!","")</f>
        <v/>
      </c>
      <c r="B78" s="4" t="str">
        <f>IF(A78="","",CONCATENATE(ROW(Инвестиционные_проекты!$A83),", ",))</f>
        <v/>
      </c>
      <c r="C78" t="str">
        <f t="shared" si="11"/>
        <v xml:space="preserve">8, </v>
      </c>
      <c r="D78" s="5" t="str">
        <f>IF(AND(COUNTBLANK(Инвестиционные_проекты!AB83)=0,COUNTBLANK(Инвестиционные_проекты!W83:Y83)&lt;&gt;0),"Ошибка!","")</f>
        <v/>
      </c>
      <c r="E78" s="4" t="str">
        <f>IF(D78="","",CONCATENATE(ROW(Инвестиционные_проекты!$A83),", ",))</f>
        <v/>
      </c>
      <c r="F78" t="str">
        <f t="shared" si="12"/>
        <v xml:space="preserve">8, </v>
      </c>
      <c r="G78" s="8" t="str">
        <f>IF(AND(Инвестиционные_проекты!J83="создание нового",Инвестиционные_проекты!S83=""),"Ошибка!","")</f>
        <v/>
      </c>
      <c r="H78" s="4" t="str">
        <f>IF(Техлист!G78="","",CONCATENATE(ROW(Инвестиционные_проекты!$A83),", ",))</f>
        <v/>
      </c>
      <c r="I78" t="str">
        <f t="shared" si="13"/>
        <v/>
      </c>
      <c r="J78" s="5" t="str">
        <f>IF(Инвестиционные_проекты!J83="модернизация",IF(COUNTBLANK(Инвестиционные_проекты!R83:S83)&lt;&gt;0,"Ошибка!",""),"")</f>
        <v/>
      </c>
      <c r="K78" s="9" t="str">
        <f>IF(Техлист!J78="","",CONCATENATE(ROW(Инвестиционные_проекты!$A83),", ",))</f>
        <v/>
      </c>
      <c r="L78" t="str">
        <f t="shared" si="14"/>
        <v/>
      </c>
      <c r="M78" s="5" t="str">
        <f>IF(Инвестиционные_проекты!S83&lt;Инвестиционные_проекты!R83,"Ошибка!","")</f>
        <v/>
      </c>
      <c r="N78" s="4" t="str">
        <f>IF(Техлист!M78="","",CONCATENATE(ROW(Инвестиционные_проекты!$A83),", ",))</f>
        <v/>
      </c>
      <c r="O78" t="str">
        <f t="shared" si="15"/>
        <v/>
      </c>
      <c r="P78" s="5" t="str">
        <f>IF(Инвестиционные_проекты!Z83&lt;&gt;SUM(Инвестиционные_проекты!AA83:AB83),"Ошибка!","")</f>
        <v/>
      </c>
      <c r="Q78" s="4" t="str">
        <f>IF(Техлист!P78="","",CONCATENATE(ROW(Инвестиционные_проекты!$A83),", ",))</f>
        <v/>
      </c>
      <c r="R78" t="str">
        <f t="shared" si="16"/>
        <v/>
      </c>
      <c r="S78" s="5" t="str">
        <f>IF(Инвестиционные_проекты!Y83&gt;Инвестиционные_проекты!AB83,"Ошибка!","")</f>
        <v/>
      </c>
      <c r="T78" s="4" t="str">
        <f>IF(Техлист!S78="","",CONCATENATE(ROW(Инвестиционные_проекты!$A83),", ",))</f>
        <v/>
      </c>
      <c r="U78" t="str">
        <f t="shared" si="17"/>
        <v/>
      </c>
      <c r="V78" s="5" t="str">
        <f>IF(Инвестиционные_проекты!O83&lt;Инвестиционные_проекты!N83,"Ошибка!","")</f>
        <v/>
      </c>
      <c r="W78" s="4" t="str">
        <f>IF(Техлист!V78="","",CONCATENATE(ROW(Инвестиционные_проекты!$A83),", ",))</f>
        <v/>
      </c>
      <c r="X78" t="str">
        <f t="shared" si="18"/>
        <v xml:space="preserve">8, </v>
      </c>
      <c r="Y78" s="5" t="str">
        <f>IF(Инвестиционные_проекты!N83&lt;Инвестиционные_проекты!M83,"Ошибка!","")</f>
        <v/>
      </c>
      <c r="Z78" s="4" t="str">
        <f>IF(Техлист!Y78="","",CONCATENATE(ROW(Инвестиционные_проекты!$A83),", ",))</f>
        <v/>
      </c>
      <c r="AA78" t="str">
        <f t="shared" si="19"/>
        <v/>
      </c>
      <c r="AB78" s="5" t="str">
        <f ca="1">IF(Инвестиционные_проекты!K83="реализация",IF(Инвестиционные_проекты!M83&gt;TODAY(),"Ошибка!",""),"")</f>
        <v/>
      </c>
      <c r="AC78" s="4" t="str">
        <f ca="1">IF(Техлист!AB78="","",CONCATENATE(ROW(Инвестиционные_проекты!$A83),", ",))</f>
        <v/>
      </c>
      <c r="AD78" t="str">
        <f t="shared" ca="1" si="20"/>
        <v/>
      </c>
      <c r="AE78" s="5" t="str">
        <f>IFERROR(IF(OR(Инвестиционные_проекты!K83="идея",Инвестиционные_проекты!K83="проектная стадия"),IF(Инвестиционные_проекты!M83&gt;DATEVALUE(ФЛК!CV77),"","Ошибка!"),""),"")</f>
        <v/>
      </c>
      <c r="AF78" s="4" t="str">
        <f>IF(Техлист!AE78="","",CONCATENATE(ROW(Инвестиционные_проекты!$A83),", ",))</f>
        <v/>
      </c>
      <c r="AG78" t="str">
        <f t="shared" si="21"/>
        <v/>
      </c>
    </row>
    <row r="79" spans="1:33" x14ac:dyDescent="0.25">
      <c r="A79" s="5" t="str">
        <f>IF(AND(COUNTBLANK(Инвестиционные_проекты!H84:Q84)+COUNTBLANK(Инвестиционные_проекты!S84:T84)+COUNTBLANK(Инвестиционные_проекты!Z84)+COUNTBLANK(Инвестиционные_проекты!B84:E84)&lt;&gt;17,COUNTBLANK(Инвестиционные_проекты!H84:Q84)+COUNTBLANK(Инвестиционные_проекты!S84:T84)+COUNTBLANK(Инвестиционные_проекты!Z84)+COUNTBLANK(Инвестиционные_проекты!B84:E84)&lt;&gt;0),"Ошибка!","")</f>
        <v/>
      </c>
      <c r="B79" s="4" t="str">
        <f>IF(A79="","",CONCATENATE(ROW(Инвестиционные_проекты!$A84),", ",))</f>
        <v/>
      </c>
      <c r="C79" t="str">
        <f t="shared" si="11"/>
        <v xml:space="preserve">8, </v>
      </c>
      <c r="D79" s="5" t="str">
        <f>IF(AND(COUNTBLANK(Инвестиционные_проекты!AB84)=0,COUNTBLANK(Инвестиционные_проекты!W84:Y84)&lt;&gt;0),"Ошибка!","")</f>
        <v/>
      </c>
      <c r="E79" s="4" t="str">
        <f>IF(D79="","",CONCATENATE(ROW(Инвестиционные_проекты!$A84),", ",))</f>
        <v/>
      </c>
      <c r="F79" t="str">
        <f t="shared" si="12"/>
        <v xml:space="preserve">8, </v>
      </c>
      <c r="G79" s="8" t="str">
        <f>IF(AND(Инвестиционные_проекты!J84="создание нового",Инвестиционные_проекты!S84=""),"Ошибка!","")</f>
        <v/>
      </c>
      <c r="H79" s="4" t="str">
        <f>IF(Техлист!G79="","",CONCATENATE(ROW(Инвестиционные_проекты!$A84),", ",))</f>
        <v/>
      </c>
      <c r="I79" t="str">
        <f t="shared" si="13"/>
        <v/>
      </c>
      <c r="J79" s="5" t="str">
        <f>IF(Инвестиционные_проекты!J84="модернизация",IF(COUNTBLANK(Инвестиционные_проекты!R84:S84)&lt;&gt;0,"Ошибка!",""),"")</f>
        <v/>
      </c>
      <c r="K79" s="9" t="str">
        <f>IF(Техлист!J79="","",CONCATENATE(ROW(Инвестиционные_проекты!$A84),", ",))</f>
        <v/>
      </c>
      <c r="L79" t="str">
        <f t="shared" si="14"/>
        <v/>
      </c>
      <c r="M79" s="5" t="str">
        <f>IF(Инвестиционные_проекты!S84&lt;Инвестиционные_проекты!R84,"Ошибка!","")</f>
        <v/>
      </c>
      <c r="N79" s="4" t="str">
        <f>IF(Техлист!M79="","",CONCATENATE(ROW(Инвестиционные_проекты!$A84),", ",))</f>
        <v/>
      </c>
      <c r="O79" t="str">
        <f t="shared" si="15"/>
        <v/>
      </c>
      <c r="P79" s="5" t="str">
        <f>IF(Инвестиционные_проекты!Z84&lt;&gt;SUM(Инвестиционные_проекты!AA84:AB84),"Ошибка!","")</f>
        <v/>
      </c>
      <c r="Q79" s="4" t="str">
        <f>IF(Техлист!P79="","",CONCATENATE(ROW(Инвестиционные_проекты!$A84),", ",))</f>
        <v/>
      </c>
      <c r="R79" t="str">
        <f t="shared" si="16"/>
        <v/>
      </c>
      <c r="S79" s="5" t="str">
        <f>IF(Инвестиционные_проекты!Y84&gt;Инвестиционные_проекты!AB84,"Ошибка!","")</f>
        <v/>
      </c>
      <c r="T79" s="4" t="str">
        <f>IF(Техлист!S79="","",CONCATENATE(ROW(Инвестиционные_проекты!$A84),", ",))</f>
        <v/>
      </c>
      <c r="U79" t="str">
        <f t="shared" si="17"/>
        <v/>
      </c>
      <c r="V79" s="5" t="str">
        <f>IF(Инвестиционные_проекты!O84&lt;Инвестиционные_проекты!N84,"Ошибка!","")</f>
        <v/>
      </c>
      <c r="W79" s="4" t="str">
        <f>IF(Техлист!V79="","",CONCATENATE(ROW(Инвестиционные_проекты!$A84),", ",))</f>
        <v/>
      </c>
      <c r="X79" t="str">
        <f t="shared" si="18"/>
        <v xml:space="preserve">8, </v>
      </c>
      <c r="Y79" s="5" t="str">
        <f>IF(Инвестиционные_проекты!N84&lt;Инвестиционные_проекты!M84,"Ошибка!","")</f>
        <v/>
      </c>
      <c r="Z79" s="4" t="str">
        <f>IF(Техлист!Y79="","",CONCATENATE(ROW(Инвестиционные_проекты!$A84),", ",))</f>
        <v/>
      </c>
      <c r="AA79" t="str">
        <f t="shared" si="19"/>
        <v/>
      </c>
      <c r="AB79" s="5" t="str">
        <f ca="1">IF(Инвестиционные_проекты!K84="реализация",IF(Инвестиционные_проекты!M84&gt;TODAY(),"Ошибка!",""),"")</f>
        <v/>
      </c>
      <c r="AC79" s="4" t="str">
        <f ca="1">IF(Техлист!AB79="","",CONCATENATE(ROW(Инвестиционные_проекты!$A84),", ",))</f>
        <v/>
      </c>
      <c r="AD79" t="str">
        <f t="shared" ca="1" si="20"/>
        <v/>
      </c>
      <c r="AE79" s="5" t="str">
        <f>IFERROR(IF(OR(Инвестиционные_проекты!K84="идея",Инвестиционные_проекты!K84="проектная стадия"),IF(Инвестиционные_проекты!M84&gt;DATEVALUE(ФЛК!CV78),"","Ошибка!"),""),"")</f>
        <v/>
      </c>
      <c r="AF79" s="4" t="str">
        <f>IF(Техлист!AE79="","",CONCATENATE(ROW(Инвестиционные_проекты!$A84),", ",))</f>
        <v/>
      </c>
      <c r="AG79" t="str">
        <f t="shared" si="21"/>
        <v/>
      </c>
    </row>
    <row r="80" spans="1:33" x14ac:dyDescent="0.25">
      <c r="A80" s="5" t="str">
        <f>IF(AND(COUNTBLANK(Инвестиционные_проекты!H85:Q85)+COUNTBLANK(Инвестиционные_проекты!S85:T85)+COUNTBLANK(Инвестиционные_проекты!Z85)+COUNTBLANK(Инвестиционные_проекты!B85:E85)&lt;&gt;17,COUNTBLANK(Инвестиционные_проекты!H85:Q85)+COUNTBLANK(Инвестиционные_проекты!S85:T85)+COUNTBLANK(Инвестиционные_проекты!Z85)+COUNTBLANK(Инвестиционные_проекты!B85:E85)&lt;&gt;0),"Ошибка!","")</f>
        <v/>
      </c>
      <c r="B80" s="4" t="str">
        <f>IF(A80="","",CONCATENATE(ROW(Инвестиционные_проекты!$A85),", ",))</f>
        <v/>
      </c>
      <c r="C80" t="str">
        <f t="shared" si="11"/>
        <v xml:space="preserve">8, </v>
      </c>
      <c r="D80" s="5" t="str">
        <f>IF(AND(COUNTBLANK(Инвестиционные_проекты!AB85)=0,COUNTBLANK(Инвестиционные_проекты!W85:Y85)&lt;&gt;0),"Ошибка!","")</f>
        <v/>
      </c>
      <c r="E80" s="4" t="str">
        <f>IF(D80="","",CONCATENATE(ROW(Инвестиционные_проекты!$A85),", ",))</f>
        <v/>
      </c>
      <c r="F80" t="str">
        <f t="shared" si="12"/>
        <v xml:space="preserve">8, </v>
      </c>
      <c r="G80" s="8" t="str">
        <f>IF(AND(Инвестиционные_проекты!J85="создание нового",Инвестиционные_проекты!S85=""),"Ошибка!","")</f>
        <v/>
      </c>
      <c r="H80" s="4" t="str">
        <f>IF(Техлист!G80="","",CONCATENATE(ROW(Инвестиционные_проекты!$A85),", ",))</f>
        <v/>
      </c>
      <c r="I80" t="str">
        <f t="shared" si="13"/>
        <v/>
      </c>
      <c r="J80" s="5" t="str">
        <f>IF(Инвестиционные_проекты!J85="модернизация",IF(COUNTBLANK(Инвестиционные_проекты!R85:S85)&lt;&gt;0,"Ошибка!",""),"")</f>
        <v/>
      </c>
      <c r="K80" s="9" t="str">
        <f>IF(Техлист!J80="","",CONCATENATE(ROW(Инвестиционные_проекты!$A85),", ",))</f>
        <v/>
      </c>
      <c r="L80" t="str">
        <f t="shared" si="14"/>
        <v/>
      </c>
      <c r="M80" s="5" t="str">
        <f>IF(Инвестиционные_проекты!S85&lt;Инвестиционные_проекты!R85,"Ошибка!","")</f>
        <v/>
      </c>
      <c r="N80" s="4" t="str">
        <f>IF(Техлист!M80="","",CONCATENATE(ROW(Инвестиционные_проекты!$A85),", ",))</f>
        <v/>
      </c>
      <c r="O80" t="str">
        <f t="shared" si="15"/>
        <v/>
      </c>
      <c r="P80" s="5" t="str">
        <f>IF(Инвестиционные_проекты!Z85&lt;&gt;SUM(Инвестиционные_проекты!AA85:AB85),"Ошибка!","")</f>
        <v/>
      </c>
      <c r="Q80" s="4" t="str">
        <f>IF(Техлист!P80="","",CONCATENATE(ROW(Инвестиционные_проекты!$A85),", ",))</f>
        <v/>
      </c>
      <c r="R80" t="str">
        <f t="shared" si="16"/>
        <v/>
      </c>
      <c r="S80" s="5" t="str">
        <f>IF(Инвестиционные_проекты!Y85&gt;Инвестиционные_проекты!AB85,"Ошибка!","")</f>
        <v/>
      </c>
      <c r="T80" s="4" t="str">
        <f>IF(Техлист!S80="","",CONCATENATE(ROW(Инвестиционные_проекты!$A85),", ",))</f>
        <v/>
      </c>
      <c r="U80" t="str">
        <f t="shared" si="17"/>
        <v/>
      </c>
      <c r="V80" s="5" t="str">
        <f>IF(Инвестиционные_проекты!O85&lt;Инвестиционные_проекты!N85,"Ошибка!","")</f>
        <v/>
      </c>
      <c r="W80" s="4" t="str">
        <f>IF(Техлист!V80="","",CONCATENATE(ROW(Инвестиционные_проекты!$A85),", ",))</f>
        <v/>
      </c>
      <c r="X80" t="str">
        <f t="shared" si="18"/>
        <v xml:space="preserve">8, </v>
      </c>
      <c r="Y80" s="5" t="str">
        <f>IF(Инвестиционные_проекты!N85&lt;Инвестиционные_проекты!M85,"Ошибка!","")</f>
        <v/>
      </c>
      <c r="Z80" s="4" t="str">
        <f>IF(Техлист!Y80="","",CONCATENATE(ROW(Инвестиционные_проекты!$A85),", ",))</f>
        <v/>
      </c>
      <c r="AA80" t="str">
        <f t="shared" si="19"/>
        <v/>
      </c>
      <c r="AB80" s="5" t="str">
        <f ca="1">IF(Инвестиционные_проекты!K85="реализация",IF(Инвестиционные_проекты!M85&gt;TODAY(),"Ошибка!",""),"")</f>
        <v/>
      </c>
      <c r="AC80" s="4" t="str">
        <f ca="1">IF(Техлист!AB80="","",CONCATENATE(ROW(Инвестиционные_проекты!$A85),", ",))</f>
        <v/>
      </c>
      <c r="AD80" t="str">
        <f t="shared" ca="1" si="20"/>
        <v/>
      </c>
      <c r="AE80" s="5" t="str">
        <f>IFERROR(IF(OR(Инвестиционные_проекты!K85="идея",Инвестиционные_проекты!K85="проектная стадия"),IF(Инвестиционные_проекты!M85&gt;DATEVALUE(ФЛК!CV79),"","Ошибка!"),""),"")</f>
        <v/>
      </c>
      <c r="AF80" s="4" t="str">
        <f>IF(Техлист!AE80="","",CONCATENATE(ROW(Инвестиционные_проекты!$A85),", ",))</f>
        <v/>
      </c>
      <c r="AG80" t="str">
        <f t="shared" si="21"/>
        <v/>
      </c>
    </row>
    <row r="81" spans="1:33" x14ac:dyDescent="0.25">
      <c r="A81" s="5" t="str">
        <f>IF(AND(COUNTBLANK(Инвестиционные_проекты!H86:Q86)+COUNTBLANK(Инвестиционные_проекты!S86:T86)+COUNTBLANK(Инвестиционные_проекты!Z86)+COUNTBLANK(Инвестиционные_проекты!B86:E86)&lt;&gt;17,COUNTBLANK(Инвестиционные_проекты!H86:Q86)+COUNTBLANK(Инвестиционные_проекты!S86:T86)+COUNTBLANK(Инвестиционные_проекты!Z86)+COUNTBLANK(Инвестиционные_проекты!B86:E86)&lt;&gt;0),"Ошибка!","")</f>
        <v/>
      </c>
      <c r="B81" s="4" t="str">
        <f>IF(A81="","",CONCATENATE(ROW(Инвестиционные_проекты!$A86),", ",))</f>
        <v/>
      </c>
      <c r="C81" t="str">
        <f t="shared" si="11"/>
        <v xml:space="preserve">8, </v>
      </c>
      <c r="D81" s="5" t="str">
        <f>IF(AND(COUNTBLANK(Инвестиционные_проекты!AB86)=0,COUNTBLANK(Инвестиционные_проекты!W86:Y86)&lt;&gt;0),"Ошибка!","")</f>
        <v/>
      </c>
      <c r="E81" s="4" t="str">
        <f>IF(D81="","",CONCATENATE(ROW(Инвестиционные_проекты!$A86),", ",))</f>
        <v/>
      </c>
      <c r="F81" t="str">
        <f t="shared" si="12"/>
        <v xml:space="preserve">8, </v>
      </c>
      <c r="G81" s="8" t="str">
        <f>IF(AND(Инвестиционные_проекты!J86="создание нового",Инвестиционные_проекты!S86=""),"Ошибка!","")</f>
        <v/>
      </c>
      <c r="H81" s="4" t="str">
        <f>IF(Техлист!G81="","",CONCATENATE(ROW(Инвестиционные_проекты!$A86),", ",))</f>
        <v/>
      </c>
      <c r="I81" t="str">
        <f t="shared" si="13"/>
        <v/>
      </c>
      <c r="J81" s="5" t="str">
        <f>IF(Инвестиционные_проекты!J86="модернизация",IF(COUNTBLANK(Инвестиционные_проекты!R86:S86)&lt;&gt;0,"Ошибка!",""),"")</f>
        <v/>
      </c>
      <c r="K81" s="9" t="str">
        <f>IF(Техлист!J81="","",CONCATENATE(ROW(Инвестиционные_проекты!$A86),", ",))</f>
        <v/>
      </c>
      <c r="L81" t="str">
        <f t="shared" si="14"/>
        <v/>
      </c>
      <c r="M81" s="5" t="str">
        <f>IF(Инвестиционные_проекты!S86&lt;Инвестиционные_проекты!R86,"Ошибка!","")</f>
        <v/>
      </c>
      <c r="N81" s="4" t="str">
        <f>IF(Техлист!M81="","",CONCATENATE(ROW(Инвестиционные_проекты!$A86),", ",))</f>
        <v/>
      </c>
      <c r="O81" t="str">
        <f t="shared" si="15"/>
        <v/>
      </c>
      <c r="P81" s="5" t="str">
        <f>IF(Инвестиционные_проекты!Z86&lt;&gt;SUM(Инвестиционные_проекты!AA86:AB86),"Ошибка!","")</f>
        <v/>
      </c>
      <c r="Q81" s="4" t="str">
        <f>IF(Техлист!P81="","",CONCATENATE(ROW(Инвестиционные_проекты!$A86),", ",))</f>
        <v/>
      </c>
      <c r="R81" t="str">
        <f t="shared" si="16"/>
        <v/>
      </c>
      <c r="S81" s="5" t="str">
        <f>IF(Инвестиционные_проекты!Y86&gt;Инвестиционные_проекты!AB86,"Ошибка!","")</f>
        <v/>
      </c>
      <c r="T81" s="4" t="str">
        <f>IF(Техлист!S81="","",CONCATENATE(ROW(Инвестиционные_проекты!$A86),", ",))</f>
        <v/>
      </c>
      <c r="U81" t="str">
        <f t="shared" si="17"/>
        <v/>
      </c>
      <c r="V81" s="5" t="str">
        <f>IF(Инвестиционные_проекты!O86&lt;Инвестиционные_проекты!N86,"Ошибка!","")</f>
        <v/>
      </c>
      <c r="W81" s="4" t="str">
        <f>IF(Техлист!V81="","",CONCATENATE(ROW(Инвестиционные_проекты!$A86),", ",))</f>
        <v/>
      </c>
      <c r="X81" t="str">
        <f t="shared" si="18"/>
        <v xml:space="preserve">8, </v>
      </c>
      <c r="Y81" s="5" t="str">
        <f>IF(Инвестиционные_проекты!N86&lt;Инвестиционные_проекты!M86,"Ошибка!","")</f>
        <v/>
      </c>
      <c r="Z81" s="4" t="str">
        <f>IF(Техлист!Y81="","",CONCATENATE(ROW(Инвестиционные_проекты!$A86),", ",))</f>
        <v/>
      </c>
      <c r="AA81" t="str">
        <f t="shared" si="19"/>
        <v/>
      </c>
      <c r="AB81" s="5" t="str">
        <f ca="1">IF(Инвестиционные_проекты!K86="реализация",IF(Инвестиционные_проекты!M86&gt;TODAY(),"Ошибка!",""),"")</f>
        <v/>
      </c>
      <c r="AC81" s="4" t="str">
        <f ca="1">IF(Техлист!AB81="","",CONCATENATE(ROW(Инвестиционные_проекты!$A86),", ",))</f>
        <v/>
      </c>
      <c r="AD81" t="str">
        <f t="shared" ca="1" si="20"/>
        <v/>
      </c>
      <c r="AE81" s="5" t="str">
        <f>IFERROR(IF(OR(Инвестиционные_проекты!K86="идея",Инвестиционные_проекты!K86="проектная стадия"),IF(Инвестиционные_проекты!M86&gt;DATEVALUE(ФЛК!CV80),"","Ошибка!"),""),"")</f>
        <v/>
      </c>
      <c r="AF81" s="4" t="str">
        <f>IF(Техлист!AE81="","",CONCATENATE(ROW(Инвестиционные_проекты!$A86),", ",))</f>
        <v/>
      </c>
      <c r="AG81" t="str">
        <f t="shared" si="21"/>
        <v/>
      </c>
    </row>
    <row r="82" spans="1:33" x14ac:dyDescent="0.25">
      <c r="A82" s="5" t="str">
        <f>IF(AND(COUNTBLANK(Инвестиционные_проекты!H87:Q87)+COUNTBLANK(Инвестиционные_проекты!S87:T87)+COUNTBLANK(Инвестиционные_проекты!Z87)+COUNTBLANK(Инвестиционные_проекты!B87:E87)&lt;&gt;17,COUNTBLANK(Инвестиционные_проекты!H87:Q87)+COUNTBLANK(Инвестиционные_проекты!S87:T87)+COUNTBLANK(Инвестиционные_проекты!Z87)+COUNTBLANK(Инвестиционные_проекты!B87:E87)&lt;&gt;0),"Ошибка!","")</f>
        <v/>
      </c>
      <c r="B82" s="4" t="str">
        <f>IF(A82="","",CONCATENATE(ROW(Инвестиционные_проекты!$A87),", ",))</f>
        <v/>
      </c>
      <c r="C82" t="str">
        <f t="shared" si="11"/>
        <v xml:space="preserve">8, </v>
      </c>
      <c r="D82" s="5" t="str">
        <f>IF(AND(COUNTBLANK(Инвестиционные_проекты!AB87)=0,COUNTBLANK(Инвестиционные_проекты!W87:Y87)&lt;&gt;0),"Ошибка!","")</f>
        <v/>
      </c>
      <c r="E82" s="4" t="str">
        <f>IF(D82="","",CONCATENATE(ROW(Инвестиционные_проекты!$A87),", ",))</f>
        <v/>
      </c>
      <c r="F82" t="str">
        <f t="shared" si="12"/>
        <v xml:space="preserve">8, </v>
      </c>
      <c r="G82" s="8" t="str">
        <f>IF(AND(Инвестиционные_проекты!J87="создание нового",Инвестиционные_проекты!S87=""),"Ошибка!","")</f>
        <v/>
      </c>
      <c r="H82" s="4" t="str">
        <f>IF(Техлист!G82="","",CONCATENATE(ROW(Инвестиционные_проекты!$A87),", ",))</f>
        <v/>
      </c>
      <c r="I82" t="str">
        <f t="shared" si="13"/>
        <v/>
      </c>
      <c r="J82" s="5" t="str">
        <f>IF(Инвестиционные_проекты!J87="модернизация",IF(COUNTBLANK(Инвестиционные_проекты!R87:S87)&lt;&gt;0,"Ошибка!",""),"")</f>
        <v/>
      </c>
      <c r="K82" s="9" t="str">
        <f>IF(Техлист!J82="","",CONCATENATE(ROW(Инвестиционные_проекты!$A87),", ",))</f>
        <v/>
      </c>
      <c r="L82" t="str">
        <f t="shared" si="14"/>
        <v/>
      </c>
      <c r="M82" s="5" t="str">
        <f>IF(Инвестиционные_проекты!S87&lt;Инвестиционные_проекты!R87,"Ошибка!","")</f>
        <v/>
      </c>
      <c r="N82" s="4" t="str">
        <f>IF(Техлист!M82="","",CONCATENATE(ROW(Инвестиционные_проекты!$A87),", ",))</f>
        <v/>
      </c>
      <c r="O82" t="str">
        <f t="shared" si="15"/>
        <v/>
      </c>
      <c r="P82" s="5" t="str">
        <f>IF(Инвестиционные_проекты!Z87&lt;&gt;SUM(Инвестиционные_проекты!AA87:AB87),"Ошибка!","")</f>
        <v/>
      </c>
      <c r="Q82" s="4" t="str">
        <f>IF(Техлист!P82="","",CONCATENATE(ROW(Инвестиционные_проекты!$A87),", ",))</f>
        <v/>
      </c>
      <c r="R82" t="str">
        <f t="shared" si="16"/>
        <v/>
      </c>
      <c r="S82" s="5" t="str">
        <f>IF(Инвестиционные_проекты!Y87&gt;Инвестиционные_проекты!AB87,"Ошибка!","")</f>
        <v/>
      </c>
      <c r="T82" s="4" t="str">
        <f>IF(Техлист!S82="","",CONCATENATE(ROW(Инвестиционные_проекты!$A87),", ",))</f>
        <v/>
      </c>
      <c r="U82" t="str">
        <f t="shared" si="17"/>
        <v/>
      </c>
      <c r="V82" s="5" t="str">
        <f>IF(Инвестиционные_проекты!O87&lt;Инвестиционные_проекты!N87,"Ошибка!","")</f>
        <v/>
      </c>
      <c r="W82" s="4" t="str">
        <f>IF(Техлист!V82="","",CONCATENATE(ROW(Инвестиционные_проекты!$A87),", ",))</f>
        <v/>
      </c>
      <c r="X82" t="str">
        <f t="shared" si="18"/>
        <v xml:space="preserve">8, </v>
      </c>
      <c r="Y82" s="5" t="str">
        <f>IF(Инвестиционные_проекты!N87&lt;Инвестиционные_проекты!M87,"Ошибка!","")</f>
        <v/>
      </c>
      <c r="Z82" s="4" t="str">
        <f>IF(Техлист!Y82="","",CONCATENATE(ROW(Инвестиционные_проекты!$A87),", ",))</f>
        <v/>
      </c>
      <c r="AA82" t="str">
        <f t="shared" si="19"/>
        <v/>
      </c>
      <c r="AB82" s="5" t="str">
        <f ca="1">IF(Инвестиционные_проекты!K87="реализация",IF(Инвестиционные_проекты!M87&gt;TODAY(),"Ошибка!",""),"")</f>
        <v/>
      </c>
      <c r="AC82" s="4" t="str">
        <f ca="1">IF(Техлист!AB82="","",CONCATENATE(ROW(Инвестиционные_проекты!$A87),", ",))</f>
        <v/>
      </c>
      <c r="AD82" t="str">
        <f t="shared" ca="1" si="20"/>
        <v/>
      </c>
      <c r="AE82" s="5" t="str">
        <f>IFERROR(IF(OR(Инвестиционные_проекты!K87="идея",Инвестиционные_проекты!K87="проектная стадия"),IF(Инвестиционные_проекты!M87&gt;DATEVALUE(ФЛК!CV81),"","Ошибка!"),""),"")</f>
        <v/>
      </c>
      <c r="AF82" s="4" t="str">
        <f>IF(Техлист!AE82="","",CONCATENATE(ROW(Инвестиционные_проекты!$A87),", ",))</f>
        <v/>
      </c>
      <c r="AG82" t="str">
        <f t="shared" si="21"/>
        <v/>
      </c>
    </row>
    <row r="83" spans="1:33" x14ac:dyDescent="0.25">
      <c r="A83" s="5" t="str">
        <f>IF(AND(COUNTBLANK(Инвестиционные_проекты!H88:Q88)+COUNTBLANK(Инвестиционные_проекты!S88:T88)+COUNTBLANK(Инвестиционные_проекты!Z88)+COUNTBLANK(Инвестиционные_проекты!B88:E88)&lt;&gt;17,COUNTBLANK(Инвестиционные_проекты!H88:Q88)+COUNTBLANK(Инвестиционные_проекты!S88:T88)+COUNTBLANK(Инвестиционные_проекты!Z88)+COUNTBLANK(Инвестиционные_проекты!B88:E88)&lt;&gt;0),"Ошибка!","")</f>
        <v/>
      </c>
      <c r="B83" s="4" t="str">
        <f>IF(A83="","",CONCATENATE(ROW(Инвестиционные_проекты!$A88),", ",))</f>
        <v/>
      </c>
      <c r="C83" t="str">
        <f t="shared" si="11"/>
        <v xml:space="preserve">8, </v>
      </c>
      <c r="D83" s="5" t="str">
        <f>IF(AND(COUNTBLANK(Инвестиционные_проекты!AB88)=0,COUNTBLANK(Инвестиционные_проекты!W88:Y88)&lt;&gt;0),"Ошибка!","")</f>
        <v/>
      </c>
      <c r="E83" s="4" t="str">
        <f>IF(D83="","",CONCATENATE(ROW(Инвестиционные_проекты!$A88),", ",))</f>
        <v/>
      </c>
      <c r="F83" t="str">
        <f t="shared" si="12"/>
        <v xml:space="preserve">8, </v>
      </c>
      <c r="G83" s="8" t="str">
        <f>IF(AND(Инвестиционные_проекты!J88="создание нового",Инвестиционные_проекты!S88=""),"Ошибка!","")</f>
        <v/>
      </c>
      <c r="H83" s="4" t="str">
        <f>IF(Техлист!G83="","",CONCATENATE(ROW(Инвестиционные_проекты!$A88),", ",))</f>
        <v/>
      </c>
      <c r="I83" t="str">
        <f t="shared" si="13"/>
        <v/>
      </c>
      <c r="J83" s="5" t="str">
        <f>IF(Инвестиционные_проекты!J88="модернизация",IF(COUNTBLANK(Инвестиционные_проекты!R88:S88)&lt;&gt;0,"Ошибка!",""),"")</f>
        <v/>
      </c>
      <c r="K83" s="9" t="str">
        <f>IF(Техлист!J83="","",CONCATENATE(ROW(Инвестиционные_проекты!$A88),", ",))</f>
        <v/>
      </c>
      <c r="L83" t="str">
        <f t="shared" si="14"/>
        <v/>
      </c>
      <c r="M83" s="5" t="str">
        <f>IF(Инвестиционные_проекты!S88&lt;Инвестиционные_проекты!R88,"Ошибка!","")</f>
        <v/>
      </c>
      <c r="N83" s="4" t="str">
        <f>IF(Техлист!M83="","",CONCATENATE(ROW(Инвестиционные_проекты!$A88),", ",))</f>
        <v/>
      </c>
      <c r="O83" t="str">
        <f t="shared" si="15"/>
        <v/>
      </c>
      <c r="P83" s="5" t="str">
        <f>IF(Инвестиционные_проекты!Z88&lt;&gt;SUM(Инвестиционные_проекты!AA88:AB88),"Ошибка!","")</f>
        <v/>
      </c>
      <c r="Q83" s="4" t="str">
        <f>IF(Техлист!P83="","",CONCATENATE(ROW(Инвестиционные_проекты!$A88),", ",))</f>
        <v/>
      </c>
      <c r="R83" t="str">
        <f t="shared" si="16"/>
        <v/>
      </c>
      <c r="S83" s="5" t="str">
        <f>IF(Инвестиционные_проекты!Y88&gt;Инвестиционные_проекты!AB88,"Ошибка!","")</f>
        <v/>
      </c>
      <c r="T83" s="4" t="str">
        <f>IF(Техлист!S83="","",CONCATENATE(ROW(Инвестиционные_проекты!$A88),", ",))</f>
        <v/>
      </c>
      <c r="U83" t="str">
        <f t="shared" si="17"/>
        <v/>
      </c>
      <c r="V83" s="5" t="str">
        <f>IF(Инвестиционные_проекты!O88&lt;Инвестиционные_проекты!N88,"Ошибка!","")</f>
        <v/>
      </c>
      <c r="W83" s="4" t="str">
        <f>IF(Техлист!V83="","",CONCATENATE(ROW(Инвестиционные_проекты!$A88),", ",))</f>
        <v/>
      </c>
      <c r="X83" t="str">
        <f t="shared" si="18"/>
        <v xml:space="preserve">8, </v>
      </c>
      <c r="Y83" s="5" t="str">
        <f>IF(Инвестиционные_проекты!N88&lt;Инвестиционные_проекты!M88,"Ошибка!","")</f>
        <v/>
      </c>
      <c r="Z83" s="4" t="str">
        <f>IF(Техлист!Y83="","",CONCATENATE(ROW(Инвестиционные_проекты!$A88),", ",))</f>
        <v/>
      </c>
      <c r="AA83" t="str">
        <f t="shared" si="19"/>
        <v/>
      </c>
      <c r="AB83" s="5" t="str">
        <f ca="1">IF(Инвестиционные_проекты!K88="реализация",IF(Инвестиционные_проекты!M88&gt;TODAY(),"Ошибка!",""),"")</f>
        <v/>
      </c>
      <c r="AC83" s="4" t="str">
        <f ca="1">IF(Техлист!AB83="","",CONCATENATE(ROW(Инвестиционные_проекты!$A88),", ",))</f>
        <v/>
      </c>
      <c r="AD83" t="str">
        <f t="shared" ca="1" si="20"/>
        <v/>
      </c>
      <c r="AE83" s="5" t="str">
        <f>IFERROR(IF(OR(Инвестиционные_проекты!K88="идея",Инвестиционные_проекты!K88="проектная стадия"),IF(Инвестиционные_проекты!M88&gt;DATEVALUE(ФЛК!CV82),"","Ошибка!"),""),"")</f>
        <v/>
      </c>
      <c r="AF83" s="4" t="str">
        <f>IF(Техлист!AE83="","",CONCATENATE(ROW(Инвестиционные_проекты!$A88),", ",))</f>
        <v/>
      </c>
      <c r="AG83" t="str">
        <f t="shared" si="21"/>
        <v/>
      </c>
    </row>
    <row r="84" spans="1:33" x14ac:dyDescent="0.25">
      <c r="A84" s="5" t="str">
        <f>IF(AND(COUNTBLANK(Инвестиционные_проекты!H89:Q89)+COUNTBLANK(Инвестиционные_проекты!S89:T89)+COUNTBLANK(Инвестиционные_проекты!Z89)+COUNTBLANK(Инвестиционные_проекты!B89:E89)&lt;&gt;17,COUNTBLANK(Инвестиционные_проекты!H89:Q89)+COUNTBLANK(Инвестиционные_проекты!S89:T89)+COUNTBLANK(Инвестиционные_проекты!Z89)+COUNTBLANK(Инвестиционные_проекты!B89:E89)&lt;&gt;0),"Ошибка!","")</f>
        <v/>
      </c>
      <c r="B84" s="4" t="str">
        <f>IF(A84="","",CONCATENATE(ROW(Инвестиционные_проекты!$A89),", ",))</f>
        <v/>
      </c>
      <c r="C84" t="str">
        <f t="shared" si="11"/>
        <v xml:space="preserve">8, </v>
      </c>
      <c r="D84" s="5" t="str">
        <f>IF(AND(COUNTBLANK(Инвестиционные_проекты!AB89)=0,COUNTBLANK(Инвестиционные_проекты!W89:Y89)&lt;&gt;0),"Ошибка!","")</f>
        <v/>
      </c>
      <c r="E84" s="4" t="str">
        <f>IF(D84="","",CONCATENATE(ROW(Инвестиционные_проекты!$A89),", ",))</f>
        <v/>
      </c>
      <c r="F84" t="str">
        <f t="shared" si="12"/>
        <v xml:space="preserve">8, </v>
      </c>
      <c r="G84" s="8" t="str">
        <f>IF(AND(Инвестиционные_проекты!J89="создание нового",Инвестиционные_проекты!S89=""),"Ошибка!","")</f>
        <v/>
      </c>
      <c r="H84" s="4" t="str">
        <f>IF(Техлист!G84="","",CONCATENATE(ROW(Инвестиционные_проекты!$A89),", ",))</f>
        <v/>
      </c>
      <c r="I84" t="str">
        <f t="shared" si="13"/>
        <v/>
      </c>
      <c r="J84" s="5" t="str">
        <f>IF(Инвестиционные_проекты!J89="модернизация",IF(COUNTBLANK(Инвестиционные_проекты!R89:S89)&lt;&gt;0,"Ошибка!",""),"")</f>
        <v/>
      </c>
      <c r="K84" s="9" t="str">
        <f>IF(Техлист!J84="","",CONCATENATE(ROW(Инвестиционные_проекты!$A89),", ",))</f>
        <v/>
      </c>
      <c r="L84" t="str">
        <f t="shared" si="14"/>
        <v/>
      </c>
      <c r="M84" s="5" t="str">
        <f>IF(Инвестиционные_проекты!S89&lt;Инвестиционные_проекты!R89,"Ошибка!","")</f>
        <v/>
      </c>
      <c r="N84" s="4" t="str">
        <f>IF(Техлист!M84="","",CONCATENATE(ROW(Инвестиционные_проекты!$A89),", ",))</f>
        <v/>
      </c>
      <c r="O84" t="str">
        <f t="shared" si="15"/>
        <v/>
      </c>
      <c r="P84" s="5" t="str">
        <f>IF(Инвестиционные_проекты!Z89&lt;&gt;SUM(Инвестиционные_проекты!AA89:AB89),"Ошибка!","")</f>
        <v/>
      </c>
      <c r="Q84" s="4" t="str">
        <f>IF(Техлист!P84="","",CONCATENATE(ROW(Инвестиционные_проекты!$A89),", ",))</f>
        <v/>
      </c>
      <c r="R84" t="str">
        <f t="shared" si="16"/>
        <v/>
      </c>
      <c r="S84" s="5" t="str">
        <f>IF(Инвестиционные_проекты!Y89&gt;Инвестиционные_проекты!AB89,"Ошибка!","")</f>
        <v/>
      </c>
      <c r="T84" s="4" t="str">
        <f>IF(Техлист!S84="","",CONCATENATE(ROW(Инвестиционные_проекты!$A89),", ",))</f>
        <v/>
      </c>
      <c r="U84" t="str">
        <f t="shared" si="17"/>
        <v/>
      </c>
      <c r="V84" s="5" t="str">
        <f>IF(Инвестиционные_проекты!O89&lt;Инвестиционные_проекты!N89,"Ошибка!","")</f>
        <v/>
      </c>
      <c r="W84" s="4" t="str">
        <f>IF(Техлист!V84="","",CONCATENATE(ROW(Инвестиционные_проекты!$A89),", ",))</f>
        <v/>
      </c>
      <c r="X84" t="str">
        <f t="shared" si="18"/>
        <v xml:space="preserve">8, </v>
      </c>
      <c r="Y84" s="5" t="str">
        <f>IF(Инвестиционные_проекты!N89&lt;Инвестиционные_проекты!M89,"Ошибка!","")</f>
        <v/>
      </c>
      <c r="Z84" s="4" t="str">
        <f>IF(Техлист!Y84="","",CONCATENATE(ROW(Инвестиционные_проекты!$A89),", ",))</f>
        <v/>
      </c>
      <c r="AA84" t="str">
        <f t="shared" si="19"/>
        <v/>
      </c>
      <c r="AB84" s="5" t="str">
        <f ca="1">IF(Инвестиционные_проекты!K89="реализация",IF(Инвестиционные_проекты!M89&gt;TODAY(),"Ошибка!",""),"")</f>
        <v/>
      </c>
      <c r="AC84" s="4" t="str">
        <f ca="1">IF(Техлист!AB84="","",CONCATENATE(ROW(Инвестиционные_проекты!$A89),", ",))</f>
        <v/>
      </c>
      <c r="AD84" t="str">
        <f t="shared" ca="1" si="20"/>
        <v/>
      </c>
      <c r="AE84" s="5" t="str">
        <f>IFERROR(IF(OR(Инвестиционные_проекты!K89="идея",Инвестиционные_проекты!K89="проектная стадия"),IF(Инвестиционные_проекты!M89&gt;DATEVALUE(ФЛК!CV83),"","Ошибка!"),""),"")</f>
        <v/>
      </c>
      <c r="AF84" s="4" t="str">
        <f>IF(Техлист!AE84="","",CONCATENATE(ROW(Инвестиционные_проекты!$A89),", ",))</f>
        <v/>
      </c>
      <c r="AG84" t="str">
        <f t="shared" si="21"/>
        <v/>
      </c>
    </row>
    <row r="85" spans="1:33" x14ac:dyDescent="0.25">
      <c r="A85" s="5" t="str">
        <f>IF(AND(COUNTBLANK(Инвестиционные_проекты!H90:Q90)+COUNTBLANK(Инвестиционные_проекты!S90:T90)+COUNTBLANK(Инвестиционные_проекты!Z90)+COUNTBLANK(Инвестиционные_проекты!B90:E90)&lt;&gt;17,COUNTBLANK(Инвестиционные_проекты!H90:Q90)+COUNTBLANK(Инвестиционные_проекты!S90:T90)+COUNTBLANK(Инвестиционные_проекты!Z90)+COUNTBLANK(Инвестиционные_проекты!B90:E90)&lt;&gt;0),"Ошибка!","")</f>
        <v/>
      </c>
      <c r="B85" s="4" t="str">
        <f>IF(A85="","",CONCATENATE(ROW(Инвестиционные_проекты!$A90),", ",))</f>
        <v/>
      </c>
      <c r="C85" t="str">
        <f t="shared" si="11"/>
        <v xml:space="preserve">8, </v>
      </c>
      <c r="D85" s="5" t="str">
        <f>IF(AND(COUNTBLANK(Инвестиционные_проекты!AB90)=0,COUNTBLANK(Инвестиционные_проекты!W90:Y90)&lt;&gt;0),"Ошибка!","")</f>
        <v/>
      </c>
      <c r="E85" s="4" t="str">
        <f>IF(D85="","",CONCATENATE(ROW(Инвестиционные_проекты!$A90),", ",))</f>
        <v/>
      </c>
      <c r="F85" t="str">
        <f t="shared" si="12"/>
        <v xml:space="preserve">8, </v>
      </c>
      <c r="G85" s="8" t="str">
        <f>IF(AND(Инвестиционные_проекты!J90="создание нового",Инвестиционные_проекты!S90=""),"Ошибка!","")</f>
        <v/>
      </c>
      <c r="H85" s="4" t="str">
        <f>IF(Техлист!G85="","",CONCATENATE(ROW(Инвестиционные_проекты!$A90),", ",))</f>
        <v/>
      </c>
      <c r="I85" t="str">
        <f t="shared" si="13"/>
        <v/>
      </c>
      <c r="J85" s="5" t="str">
        <f>IF(Инвестиционные_проекты!J90="модернизация",IF(COUNTBLANK(Инвестиционные_проекты!R90:S90)&lt;&gt;0,"Ошибка!",""),"")</f>
        <v/>
      </c>
      <c r="K85" s="9" t="str">
        <f>IF(Техлист!J85="","",CONCATENATE(ROW(Инвестиционные_проекты!$A90),", ",))</f>
        <v/>
      </c>
      <c r="L85" t="str">
        <f t="shared" si="14"/>
        <v/>
      </c>
      <c r="M85" s="5" t="str">
        <f>IF(Инвестиционные_проекты!S90&lt;Инвестиционные_проекты!R90,"Ошибка!","")</f>
        <v/>
      </c>
      <c r="N85" s="4" t="str">
        <f>IF(Техлист!M85="","",CONCATENATE(ROW(Инвестиционные_проекты!$A90),", ",))</f>
        <v/>
      </c>
      <c r="O85" t="str">
        <f t="shared" si="15"/>
        <v/>
      </c>
      <c r="P85" s="5" t="str">
        <f>IF(Инвестиционные_проекты!Z90&lt;&gt;SUM(Инвестиционные_проекты!AA90:AB90),"Ошибка!","")</f>
        <v/>
      </c>
      <c r="Q85" s="4" t="str">
        <f>IF(Техлист!P85="","",CONCATENATE(ROW(Инвестиционные_проекты!$A90),", ",))</f>
        <v/>
      </c>
      <c r="R85" t="str">
        <f t="shared" si="16"/>
        <v/>
      </c>
      <c r="S85" s="5" t="str">
        <f>IF(Инвестиционные_проекты!Y90&gt;Инвестиционные_проекты!AB90,"Ошибка!","")</f>
        <v/>
      </c>
      <c r="T85" s="4" t="str">
        <f>IF(Техлист!S85="","",CONCATENATE(ROW(Инвестиционные_проекты!$A90),", ",))</f>
        <v/>
      </c>
      <c r="U85" t="str">
        <f t="shared" si="17"/>
        <v/>
      </c>
      <c r="V85" s="5" t="str">
        <f>IF(Инвестиционные_проекты!O90&lt;Инвестиционные_проекты!N90,"Ошибка!","")</f>
        <v/>
      </c>
      <c r="W85" s="4" t="str">
        <f>IF(Техлист!V85="","",CONCATENATE(ROW(Инвестиционные_проекты!$A90),", ",))</f>
        <v/>
      </c>
      <c r="X85" t="str">
        <f t="shared" si="18"/>
        <v xml:space="preserve">8, </v>
      </c>
      <c r="Y85" s="5" t="str">
        <f>IF(Инвестиционные_проекты!N90&lt;Инвестиционные_проекты!M90,"Ошибка!","")</f>
        <v/>
      </c>
      <c r="Z85" s="4" t="str">
        <f>IF(Техлист!Y85="","",CONCATENATE(ROW(Инвестиционные_проекты!$A90),", ",))</f>
        <v/>
      </c>
      <c r="AA85" t="str">
        <f t="shared" si="19"/>
        <v/>
      </c>
      <c r="AB85" s="5" t="str">
        <f ca="1">IF(Инвестиционные_проекты!K90="реализация",IF(Инвестиционные_проекты!M90&gt;TODAY(),"Ошибка!",""),"")</f>
        <v/>
      </c>
      <c r="AC85" s="4" t="str">
        <f ca="1">IF(Техлист!AB85="","",CONCATENATE(ROW(Инвестиционные_проекты!$A90),", ",))</f>
        <v/>
      </c>
      <c r="AD85" t="str">
        <f t="shared" ca="1" si="20"/>
        <v/>
      </c>
      <c r="AE85" s="5" t="str">
        <f>IFERROR(IF(OR(Инвестиционные_проекты!K90="идея",Инвестиционные_проекты!K90="проектная стадия"),IF(Инвестиционные_проекты!M90&gt;DATEVALUE(ФЛК!CV84),"","Ошибка!"),""),"")</f>
        <v/>
      </c>
      <c r="AF85" s="4" t="str">
        <f>IF(Техлист!AE85="","",CONCATENATE(ROW(Инвестиционные_проекты!$A90),", ",))</f>
        <v/>
      </c>
      <c r="AG85" t="str">
        <f t="shared" si="21"/>
        <v/>
      </c>
    </row>
    <row r="86" spans="1:33" x14ac:dyDescent="0.25">
      <c r="A86" s="5" t="str">
        <f>IF(AND(COUNTBLANK(Инвестиционные_проекты!H91:Q91)+COUNTBLANK(Инвестиционные_проекты!S91:T91)+COUNTBLANK(Инвестиционные_проекты!Z91)+COUNTBLANK(Инвестиционные_проекты!B91:E91)&lt;&gt;17,COUNTBLANK(Инвестиционные_проекты!H91:Q91)+COUNTBLANK(Инвестиционные_проекты!S91:T91)+COUNTBLANK(Инвестиционные_проекты!Z91)+COUNTBLANK(Инвестиционные_проекты!B91:E91)&lt;&gt;0),"Ошибка!","")</f>
        <v/>
      </c>
      <c r="B86" s="4" t="str">
        <f>IF(A86="","",CONCATENATE(ROW(Инвестиционные_проекты!$A91),", ",))</f>
        <v/>
      </c>
      <c r="C86" t="str">
        <f t="shared" si="11"/>
        <v xml:space="preserve">8, </v>
      </c>
      <c r="D86" s="5" t="str">
        <f>IF(AND(COUNTBLANK(Инвестиционные_проекты!AB91)=0,COUNTBLANK(Инвестиционные_проекты!W91:Y91)&lt;&gt;0),"Ошибка!","")</f>
        <v/>
      </c>
      <c r="E86" s="4" t="str">
        <f>IF(D86="","",CONCATENATE(ROW(Инвестиционные_проекты!$A91),", ",))</f>
        <v/>
      </c>
      <c r="F86" t="str">
        <f t="shared" si="12"/>
        <v xml:space="preserve">8, </v>
      </c>
      <c r="G86" s="8" t="str">
        <f>IF(AND(Инвестиционные_проекты!J91="создание нового",Инвестиционные_проекты!S91=""),"Ошибка!","")</f>
        <v/>
      </c>
      <c r="H86" s="4" t="str">
        <f>IF(Техлист!G86="","",CONCATENATE(ROW(Инвестиционные_проекты!$A91),", ",))</f>
        <v/>
      </c>
      <c r="I86" t="str">
        <f t="shared" si="13"/>
        <v/>
      </c>
      <c r="J86" s="5" t="str">
        <f>IF(Инвестиционные_проекты!J91="модернизация",IF(COUNTBLANK(Инвестиционные_проекты!R91:S91)&lt;&gt;0,"Ошибка!",""),"")</f>
        <v/>
      </c>
      <c r="K86" s="9" t="str">
        <f>IF(Техлист!J86="","",CONCATENATE(ROW(Инвестиционные_проекты!$A91),", ",))</f>
        <v/>
      </c>
      <c r="L86" t="str">
        <f t="shared" si="14"/>
        <v/>
      </c>
      <c r="M86" s="5" t="str">
        <f>IF(Инвестиционные_проекты!S91&lt;Инвестиционные_проекты!R91,"Ошибка!","")</f>
        <v/>
      </c>
      <c r="N86" s="4" t="str">
        <f>IF(Техлист!M86="","",CONCATENATE(ROW(Инвестиционные_проекты!$A91),", ",))</f>
        <v/>
      </c>
      <c r="O86" t="str">
        <f t="shared" si="15"/>
        <v/>
      </c>
      <c r="P86" s="5" t="str">
        <f>IF(Инвестиционные_проекты!Z91&lt;&gt;SUM(Инвестиционные_проекты!AA91:AB91),"Ошибка!","")</f>
        <v/>
      </c>
      <c r="Q86" s="4" t="str">
        <f>IF(Техлист!P86="","",CONCATENATE(ROW(Инвестиционные_проекты!$A91),", ",))</f>
        <v/>
      </c>
      <c r="R86" t="str">
        <f t="shared" si="16"/>
        <v/>
      </c>
      <c r="S86" s="5" t="str">
        <f>IF(Инвестиционные_проекты!Y91&gt;Инвестиционные_проекты!AB91,"Ошибка!","")</f>
        <v/>
      </c>
      <c r="T86" s="4" t="str">
        <f>IF(Техлист!S86="","",CONCATENATE(ROW(Инвестиционные_проекты!$A91),", ",))</f>
        <v/>
      </c>
      <c r="U86" t="str">
        <f t="shared" si="17"/>
        <v/>
      </c>
      <c r="V86" s="5" t="str">
        <f>IF(Инвестиционные_проекты!O91&lt;Инвестиционные_проекты!N91,"Ошибка!","")</f>
        <v/>
      </c>
      <c r="W86" s="4" t="str">
        <f>IF(Техлист!V86="","",CONCATENATE(ROW(Инвестиционные_проекты!$A91),", ",))</f>
        <v/>
      </c>
      <c r="X86" t="str">
        <f t="shared" si="18"/>
        <v xml:space="preserve">8, </v>
      </c>
      <c r="Y86" s="5" t="str">
        <f>IF(Инвестиционные_проекты!N91&lt;Инвестиционные_проекты!M91,"Ошибка!","")</f>
        <v/>
      </c>
      <c r="Z86" s="4" t="str">
        <f>IF(Техлист!Y86="","",CONCATENATE(ROW(Инвестиционные_проекты!$A91),", ",))</f>
        <v/>
      </c>
      <c r="AA86" t="str">
        <f t="shared" si="19"/>
        <v/>
      </c>
      <c r="AB86" s="5" t="str">
        <f ca="1">IF(Инвестиционные_проекты!K91="реализация",IF(Инвестиционные_проекты!M91&gt;TODAY(),"Ошибка!",""),"")</f>
        <v/>
      </c>
      <c r="AC86" s="4" t="str">
        <f ca="1">IF(Техлист!AB86="","",CONCATENATE(ROW(Инвестиционные_проекты!$A91),", ",))</f>
        <v/>
      </c>
      <c r="AD86" t="str">
        <f t="shared" ca="1" si="20"/>
        <v/>
      </c>
      <c r="AE86" s="5" t="str">
        <f>IFERROR(IF(OR(Инвестиционные_проекты!K91="идея",Инвестиционные_проекты!K91="проектная стадия"),IF(Инвестиционные_проекты!M91&gt;DATEVALUE(ФЛК!CV85),"","Ошибка!"),""),"")</f>
        <v/>
      </c>
      <c r="AF86" s="4" t="str">
        <f>IF(Техлист!AE86="","",CONCATENATE(ROW(Инвестиционные_проекты!$A91),", ",))</f>
        <v/>
      </c>
      <c r="AG86" t="str">
        <f t="shared" si="21"/>
        <v/>
      </c>
    </row>
    <row r="87" spans="1:33" x14ac:dyDescent="0.25">
      <c r="A87" s="5" t="str">
        <f>IF(AND(COUNTBLANK(Инвестиционные_проекты!H92:Q92)+COUNTBLANK(Инвестиционные_проекты!S92:T92)+COUNTBLANK(Инвестиционные_проекты!Z92)+COUNTBLANK(Инвестиционные_проекты!B92:E92)&lt;&gt;17,COUNTBLANK(Инвестиционные_проекты!H92:Q92)+COUNTBLANK(Инвестиционные_проекты!S92:T92)+COUNTBLANK(Инвестиционные_проекты!Z92)+COUNTBLANK(Инвестиционные_проекты!B92:E92)&lt;&gt;0),"Ошибка!","")</f>
        <v/>
      </c>
      <c r="B87" s="4" t="str">
        <f>IF(A87="","",CONCATENATE(ROW(Инвестиционные_проекты!$A92),", ",))</f>
        <v/>
      </c>
      <c r="C87" t="str">
        <f t="shared" si="11"/>
        <v xml:space="preserve">8, </v>
      </c>
      <c r="D87" s="5" t="str">
        <f>IF(AND(COUNTBLANK(Инвестиционные_проекты!AB92)=0,COUNTBLANK(Инвестиционные_проекты!W92:Y92)&lt;&gt;0),"Ошибка!","")</f>
        <v/>
      </c>
      <c r="E87" s="4" t="str">
        <f>IF(D87="","",CONCATENATE(ROW(Инвестиционные_проекты!$A92),", ",))</f>
        <v/>
      </c>
      <c r="F87" t="str">
        <f t="shared" si="12"/>
        <v xml:space="preserve">8, </v>
      </c>
      <c r="G87" s="8" t="str">
        <f>IF(AND(Инвестиционные_проекты!J92="создание нового",Инвестиционные_проекты!S92=""),"Ошибка!","")</f>
        <v/>
      </c>
      <c r="H87" s="4" t="str">
        <f>IF(Техлист!G87="","",CONCATENATE(ROW(Инвестиционные_проекты!$A92),", ",))</f>
        <v/>
      </c>
      <c r="I87" t="str">
        <f t="shared" si="13"/>
        <v/>
      </c>
      <c r="J87" s="5" t="str">
        <f>IF(Инвестиционные_проекты!J92="модернизация",IF(COUNTBLANK(Инвестиционные_проекты!R92:S92)&lt;&gt;0,"Ошибка!",""),"")</f>
        <v/>
      </c>
      <c r="K87" s="9" t="str">
        <f>IF(Техлист!J87="","",CONCATENATE(ROW(Инвестиционные_проекты!$A92),", ",))</f>
        <v/>
      </c>
      <c r="L87" t="str">
        <f t="shared" si="14"/>
        <v/>
      </c>
      <c r="M87" s="5" t="str">
        <f>IF(Инвестиционные_проекты!S92&lt;Инвестиционные_проекты!R92,"Ошибка!","")</f>
        <v/>
      </c>
      <c r="N87" s="4" t="str">
        <f>IF(Техлист!M87="","",CONCATENATE(ROW(Инвестиционные_проекты!$A92),", ",))</f>
        <v/>
      </c>
      <c r="O87" t="str">
        <f t="shared" si="15"/>
        <v/>
      </c>
      <c r="P87" s="5" t="str">
        <f>IF(Инвестиционные_проекты!Z92&lt;&gt;SUM(Инвестиционные_проекты!AA92:AB92),"Ошибка!","")</f>
        <v/>
      </c>
      <c r="Q87" s="4" t="str">
        <f>IF(Техлист!P87="","",CONCATENATE(ROW(Инвестиционные_проекты!$A92),", ",))</f>
        <v/>
      </c>
      <c r="R87" t="str">
        <f t="shared" si="16"/>
        <v/>
      </c>
      <c r="S87" s="5" t="str">
        <f>IF(Инвестиционные_проекты!Y92&gt;Инвестиционные_проекты!AB92,"Ошибка!","")</f>
        <v/>
      </c>
      <c r="T87" s="4" t="str">
        <f>IF(Техлист!S87="","",CONCATENATE(ROW(Инвестиционные_проекты!$A92),", ",))</f>
        <v/>
      </c>
      <c r="U87" t="str">
        <f t="shared" si="17"/>
        <v/>
      </c>
      <c r="V87" s="5" t="str">
        <f>IF(Инвестиционные_проекты!O92&lt;Инвестиционные_проекты!N92,"Ошибка!","")</f>
        <v/>
      </c>
      <c r="W87" s="4" t="str">
        <f>IF(Техлист!V87="","",CONCATENATE(ROW(Инвестиционные_проекты!$A92),", ",))</f>
        <v/>
      </c>
      <c r="X87" t="str">
        <f t="shared" si="18"/>
        <v xml:space="preserve">8, </v>
      </c>
      <c r="Y87" s="5" t="str">
        <f>IF(Инвестиционные_проекты!N92&lt;Инвестиционные_проекты!M92,"Ошибка!","")</f>
        <v/>
      </c>
      <c r="Z87" s="4" t="str">
        <f>IF(Техлист!Y87="","",CONCATENATE(ROW(Инвестиционные_проекты!$A92),", ",))</f>
        <v/>
      </c>
      <c r="AA87" t="str">
        <f t="shared" si="19"/>
        <v/>
      </c>
      <c r="AB87" s="5" t="str">
        <f ca="1">IF(Инвестиционные_проекты!K92="реализация",IF(Инвестиционные_проекты!M92&gt;TODAY(),"Ошибка!",""),"")</f>
        <v/>
      </c>
      <c r="AC87" s="4" t="str">
        <f ca="1">IF(Техлист!AB87="","",CONCATENATE(ROW(Инвестиционные_проекты!$A92),", ",))</f>
        <v/>
      </c>
      <c r="AD87" t="str">
        <f t="shared" ca="1" si="20"/>
        <v/>
      </c>
      <c r="AE87" s="5" t="str">
        <f>IFERROR(IF(OR(Инвестиционные_проекты!K92="идея",Инвестиционные_проекты!K92="проектная стадия"),IF(Инвестиционные_проекты!M92&gt;DATEVALUE(ФЛК!CV86),"","Ошибка!"),""),"")</f>
        <v/>
      </c>
      <c r="AF87" s="4" t="str">
        <f>IF(Техлист!AE87="","",CONCATENATE(ROW(Инвестиционные_проекты!$A92),", ",))</f>
        <v/>
      </c>
      <c r="AG87" t="str">
        <f t="shared" si="21"/>
        <v/>
      </c>
    </row>
    <row r="88" spans="1:33" x14ac:dyDescent="0.25">
      <c r="A88" s="5" t="str">
        <f>IF(AND(COUNTBLANK(Инвестиционные_проекты!H93:Q93)+COUNTBLANK(Инвестиционные_проекты!S93:T93)+COUNTBLANK(Инвестиционные_проекты!Z93)+COUNTBLANK(Инвестиционные_проекты!B93:E93)&lt;&gt;17,COUNTBLANK(Инвестиционные_проекты!H93:Q93)+COUNTBLANK(Инвестиционные_проекты!S93:T93)+COUNTBLANK(Инвестиционные_проекты!Z93)+COUNTBLANK(Инвестиционные_проекты!B93:E93)&lt;&gt;0),"Ошибка!","")</f>
        <v/>
      </c>
      <c r="B88" s="4" t="str">
        <f>IF(A88="","",CONCATENATE(ROW(Инвестиционные_проекты!$A93),", ",))</f>
        <v/>
      </c>
      <c r="C88" t="str">
        <f t="shared" si="11"/>
        <v xml:space="preserve">8, </v>
      </c>
      <c r="D88" s="5" t="str">
        <f>IF(AND(COUNTBLANK(Инвестиционные_проекты!AB93)=0,COUNTBLANK(Инвестиционные_проекты!W93:Y93)&lt;&gt;0),"Ошибка!","")</f>
        <v/>
      </c>
      <c r="E88" s="4" t="str">
        <f>IF(D88="","",CONCATENATE(ROW(Инвестиционные_проекты!$A93),", ",))</f>
        <v/>
      </c>
      <c r="F88" t="str">
        <f t="shared" si="12"/>
        <v xml:space="preserve">8, </v>
      </c>
      <c r="G88" s="8" t="str">
        <f>IF(AND(Инвестиционные_проекты!J93="создание нового",Инвестиционные_проекты!S93=""),"Ошибка!","")</f>
        <v/>
      </c>
      <c r="H88" s="4" t="str">
        <f>IF(Техлист!G88="","",CONCATENATE(ROW(Инвестиционные_проекты!$A93),", ",))</f>
        <v/>
      </c>
      <c r="I88" t="str">
        <f t="shared" si="13"/>
        <v/>
      </c>
      <c r="J88" s="5" t="str">
        <f>IF(Инвестиционные_проекты!J93="модернизация",IF(COUNTBLANK(Инвестиционные_проекты!R93:S93)&lt;&gt;0,"Ошибка!",""),"")</f>
        <v/>
      </c>
      <c r="K88" s="9" t="str">
        <f>IF(Техлист!J88="","",CONCATENATE(ROW(Инвестиционные_проекты!$A93),", ",))</f>
        <v/>
      </c>
      <c r="L88" t="str">
        <f t="shared" si="14"/>
        <v/>
      </c>
      <c r="M88" s="5" t="str">
        <f>IF(Инвестиционные_проекты!S93&lt;Инвестиционные_проекты!R93,"Ошибка!","")</f>
        <v/>
      </c>
      <c r="N88" s="4" t="str">
        <f>IF(Техлист!M88="","",CONCATENATE(ROW(Инвестиционные_проекты!$A93),", ",))</f>
        <v/>
      </c>
      <c r="O88" t="str">
        <f t="shared" si="15"/>
        <v/>
      </c>
      <c r="P88" s="5" t="str">
        <f>IF(Инвестиционные_проекты!Z93&lt;&gt;SUM(Инвестиционные_проекты!AA93:AB93),"Ошибка!","")</f>
        <v/>
      </c>
      <c r="Q88" s="4" t="str">
        <f>IF(Техлист!P88="","",CONCATENATE(ROW(Инвестиционные_проекты!$A93),", ",))</f>
        <v/>
      </c>
      <c r="R88" t="str">
        <f t="shared" si="16"/>
        <v/>
      </c>
      <c r="S88" s="5" t="str">
        <f>IF(Инвестиционные_проекты!Y93&gt;Инвестиционные_проекты!AB93,"Ошибка!","")</f>
        <v/>
      </c>
      <c r="T88" s="4" t="str">
        <f>IF(Техлист!S88="","",CONCATENATE(ROW(Инвестиционные_проекты!$A93),", ",))</f>
        <v/>
      </c>
      <c r="U88" t="str">
        <f t="shared" si="17"/>
        <v/>
      </c>
      <c r="V88" s="5" t="str">
        <f>IF(Инвестиционные_проекты!O93&lt;Инвестиционные_проекты!N93,"Ошибка!","")</f>
        <v/>
      </c>
      <c r="W88" s="4" t="str">
        <f>IF(Техлист!V88="","",CONCATENATE(ROW(Инвестиционные_проекты!$A93),", ",))</f>
        <v/>
      </c>
      <c r="X88" t="str">
        <f t="shared" si="18"/>
        <v xml:space="preserve">8, </v>
      </c>
      <c r="Y88" s="5" t="str">
        <f>IF(Инвестиционные_проекты!N93&lt;Инвестиционные_проекты!M93,"Ошибка!","")</f>
        <v/>
      </c>
      <c r="Z88" s="4" t="str">
        <f>IF(Техлист!Y88="","",CONCATENATE(ROW(Инвестиционные_проекты!$A93),", ",))</f>
        <v/>
      </c>
      <c r="AA88" t="str">
        <f t="shared" si="19"/>
        <v/>
      </c>
      <c r="AB88" s="5" t="str">
        <f ca="1">IF(Инвестиционные_проекты!K93="реализация",IF(Инвестиционные_проекты!M93&gt;TODAY(),"Ошибка!",""),"")</f>
        <v/>
      </c>
      <c r="AC88" s="4" t="str">
        <f ca="1">IF(Техлист!AB88="","",CONCATENATE(ROW(Инвестиционные_проекты!$A93),", ",))</f>
        <v/>
      </c>
      <c r="AD88" t="str">
        <f t="shared" ca="1" si="20"/>
        <v/>
      </c>
      <c r="AE88" s="5" t="str">
        <f>IFERROR(IF(OR(Инвестиционные_проекты!K93="идея",Инвестиционные_проекты!K93="проектная стадия"),IF(Инвестиционные_проекты!M93&gt;DATEVALUE(ФЛК!CV87),"","Ошибка!"),""),"")</f>
        <v/>
      </c>
      <c r="AF88" s="4" t="str">
        <f>IF(Техлист!AE88="","",CONCATENATE(ROW(Инвестиционные_проекты!$A93),", ",))</f>
        <v/>
      </c>
      <c r="AG88" t="str">
        <f t="shared" si="21"/>
        <v/>
      </c>
    </row>
    <row r="89" spans="1:33" x14ac:dyDescent="0.25">
      <c r="A89" s="5" t="str">
        <f>IF(AND(COUNTBLANK(Инвестиционные_проекты!H94:Q94)+COUNTBLANK(Инвестиционные_проекты!S94:T94)+COUNTBLANK(Инвестиционные_проекты!Z94)+COUNTBLANK(Инвестиционные_проекты!B94:E94)&lt;&gt;17,COUNTBLANK(Инвестиционные_проекты!H94:Q94)+COUNTBLANK(Инвестиционные_проекты!S94:T94)+COUNTBLANK(Инвестиционные_проекты!Z94)+COUNTBLANK(Инвестиционные_проекты!B94:E94)&lt;&gt;0),"Ошибка!","")</f>
        <v/>
      </c>
      <c r="B89" s="4" t="str">
        <f>IF(A89="","",CONCATENATE(ROW(Инвестиционные_проекты!$A94),", ",))</f>
        <v/>
      </c>
      <c r="C89" t="str">
        <f t="shared" si="11"/>
        <v xml:space="preserve">8, </v>
      </c>
      <c r="D89" s="5" t="str">
        <f>IF(AND(COUNTBLANK(Инвестиционные_проекты!AB94)=0,COUNTBLANK(Инвестиционные_проекты!W94:Y94)&lt;&gt;0),"Ошибка!","")</f>
        <v/>
      </c>
      <c r="E89" s="4" t="str">
        <f>IF(D89="","",CONCATENATE(ROW(Инвестиционные_проекты!$A94),", ",))</f>
        <v/>
      </c>
      <c r="F89" t="str">
        <f t="shared" si="12"/>
        <v xml:space="preserve">8, </v>
      </c>
      <c r="G89" s="8" t="str">
        <f>IF(AND(Инвестиционные_проекты!J94="создание нового",Инвестиционные_проекты!S94=""),"Ошибка!","")</f>
        <v/>
      </c>
      <c r="H89" s="4" t="str">
        <f>IF(Техлист!G89="","",CONCATENATE(ROW(Инвестиционные_проекты!$A94),", ",))</f>
        <v/>
      </c>
      <c r="I89" t="str">
        <f t="shared" si="13"/>
        <v/>
      </c>
      <c r="J89" s="5" t="str">
        <f>IF(Инвестиционные_проекты!J94="модернизация",IF(COUNTBLANK(Инвестиционные_проекты!R94:S94)&lt;&gt;0,"Ошибка!",""),"")</f>
        <v/>
      </c>
      <c r="K89" s="9" t="str">
        <f>IF(Техлист!J89="","",CONCATENATE(ROW(Инвестиционные_проекты!$A94),", ",))</f>
        <v/>
      </c>
      <c r="L89" t="str">
        <f t="shared" si="14"/>
        <v/>
      </c>
      <c r="M89" s="5" t="str">
        <f>IF(Инвестиционные_проекты!S94&lt;Инвестиционные_проекты!R94,"Ошибка!","")</f>
        <v/>
      </c>
      <c r="N89" s="4" t="str">
        <f>IF(Техлист!M89="","",CONCATENATE(ROW(Инвестиционные_проекты!$A94),", ",))</f>
        <v/>
      </c>
      <c r="O89" t="str">
        <f t="shared" si="15"/>
        <v/>
      </c>
      <c r="P89" s="5" t="str">
        <f>IF(Инвестиционные_проекты!Z94&lt;&gt;SUM(Инвестиционные_проекты!AA94:AB94),"Ошибка!","")</f>
        <v/>
      </c>
      <c r="Q89" s="4" t="str">
        <f>IF(Техлист!P89="","",CONCATENATE(ROW(Инвестиционные_проекты!$A94),", ",))</f>
        <v/>
      </c>
      <c r="R89" t="str">
        <f t="shared" si="16"/>
        <v/>
      </c>
      <c r="S89" s="5" t="str">
        <f>IF(Инвестиционные_проекты!Y94&gt;Инвестиционные_проекты!AB94,"Ошибка!","")</f>
        <v/>
      </c>
      <c r="T89" s="4" t="str">
        <f>IF(Техлист!S89="","",CONCATENATE(ROW(Инвестиционные_проекты!$A94),", ",))</f>
        <v/>
      </c>
      <c r="U89" t="str">
        <f t="shared" si="17"/>
        <v/>
      </c>
      <c r="V89" s="5" t="str">
        <f>IF(Инвестиционные_проекты!O94&lt;Инвестиционные_проекты!N94,"Ошибка!","")</f>
        <v/>
      </c>
      <c r="W89" s="4" t="str">
        <f>IF(Техлист!V89="","",CONCATENATE(ROW(Инвестиционные_проекты!$A94),", ",))</f>
        <v/>
      </c>
      <c r="X89" t="str">
        <f t="shared" si="18"/>
        <v xml:space="preserve">8, </v>
      </c>
      <c r="Y89" s="5" t="str">
        <f>IF(Инвестиционные_проекты!N94&lt;Инвестиционные_проекты!M94,"Ошибка!","")</f>
        <v/>
      </c>
      <c r="Z89" s="4" t="str">
        <f>IF(Техлист!Y89="","",CONCATENATE(ROW(Инвестиционные_проекты!$A94),", ",))</f>
        <v/>
      </c>
      <c r="AA89" t="str">
        <f t="shared" si="19"/>
        <v/>
      </c>
      <c r="AB89" s="5" t="str">
        <f ca="1">IF(Инвестиционные_проекты!K94="реализация",IF(Инвестиционные_проекты!M94&gt;TODAY(),"Ошибка!",""),"")</f>
        <v/>
      </c>
      <c r="AC89" s="4" t="str">
        <f ca="1">IF(Техлист!AB89="","",CONCATENATE(ROW(Инвестиционные_проекты!$A94),", ",))</f>
        <v/>
      </c>
      <c r="AD89" t="str">
        <f t="shared" ca="1" si="20"/>
        <v/>
      </c>
      <c r="AE89" s="5" t="str">
        <f>IFERROR(IF(OR(Инвестиционные_проекты!K94="идея",Инвестиционные_проекты!K94="проектная стадия"),IF(Инвестиционные_проекты!M94&gt;DATEVALUE(ФЛК!CV88),"","Ошибка!"),""),"")</f>
        <v/>
      </c>
      <c r="AF89" s="4" t="str">
        <f>IF(Техлист!AE89="","",CONCATENATE(ROW(Инвестиционные_проекты!$A94),", ",))</f>
        <v/>
      </c>
      <c r="AG89" t="str">
        <f t="shared" si="21"/>
        <v/>
      </c>
    </row>
    <row r="90" spans="1:33" x14ac:dyDescent="0.25">
      <c r="A90" s="5" t="str">
        <f>IF(AND(COUNTBLANK(Инвестиционные_проекты!H95:Q95)+COUNTBLANK(Инвестиционные_проекты!S95:T95)+COUNTBLANK(Инвестиционные_проекты!Z95)+COUNTBLANK(Инвестиционные_проекты!B95:E95)&lt;&gt;17,COUNTBLANK(Инвестиционные_проекты!H95:Q95)+COUNTBLANK(Инвестиционные_проекты!S95:T95)+COUNTBLANK(Инвестиционные_проекты!Z95)+COUNTBLANK(Инвестиционные_проекты!B95:E95)&lt;&gt;0),"Ошибка!","")</f>
        <v/>
      </c>
      <c r="B90" s="4" t="str">
        <f>IF(A90="","",CONCATENATE(ROW(Инвестиционные_проекты!$A95),", ",))</f>
        <v/>
      </c>
      <c r="C90" t="str">
        <f t="shared" si="11"/>
        <v xml:space="preserve">8, </v>
      </c>
      <c r="D90" s="5" t="str">
        <f>IF(AND(COUNTBLANK(Инвестиционные_проекты!AB95)=0,COUNTBLANK(Инвестиционные_проекты!W95:Y95)&lt;&gt;0),"Ошибка!","")</f>
        <v/>
      </c>
      <c r="E90" s="4" t="str">
        <f>IF(D90="","",CONCATENATE(ROW(Инвестиционные_проекты!$A95),", ",))</f>
        <v/>
      </c>
      <c r="F90" t="str">
        <f t="shared" si="12"/>
        <v xml:space="preserve">8, </v>
      </c>
      <c r="G90" s="8" t="str">
        <f>IF(AND(Инвестиционные_проекты!J95="создание нового",Инвестиционные_проекты!S95=""),"Ошибка!","")</f>
        <v/>
      </c>
      <c r="H90" s="4" t="str">
        <f>IF(Техлист!G90="","",CONCATENATE(ROW(Инвестиционные_проекты!$A95),", ",))</f>
        <v/>
      </c>
      <c r="I90" t="str">
        <f t="shared" si="13"/>
        <v/>
      </c>
      <c r="J90" s="5" t="str">
        <f>IF(Инвестиционные_проекты!J95="модернизация",IF(COUNTBLANK(Инвестиционные_проекты!R95:S95)&lt;&gt;0,"Ошибка!",""),"")</f>
        <v/>
      </c>
      <c r="K90" s="9" t="str">
        <f>IF(Техлист!J90="","",CONCATENATE(ROW(Инвестиционные_проекты!$A95),", ",))</f>
        <v/>
      </c>
      <c r="L90" t="str">
        <f t="shared" si="14"/>
        <v/>
      </c>
      <c r="M90" s="5" t="str">
        <f>IF(Инвестиционные_проекты!S95&lt;Инвестиционные_проекты!R95,"Ошибка!","")</f>
        <v/>
      </c>
      <c r="N90" s="4" t="str">
        <f>IF(Техлист!M90="","",CONCATENATE(ROW(Инвестиционные_проекты!$A95),", ",))</f>
        <v/>
      </c>
      <c r="O90" t="str">
        <f t="shared" si="15"/>
        <v/>
      </c>
      <c r="P90" s="5" t="str">
        <f>IF(Инвестиционные_проекты!Z95&lt;&gt;SUM(Инвестиционные_проекты!AA95:AB95),"Ошибка!","")</f>
        <v/>
      </c>
      <c r="Q90" s="4" t="str">
        <f>IF(Техлист!P90="","",CONCATENATE(ROW(Инвестиционные_проекты!$A95),", ",))</f>
        <v/>
      </c>
      <c r="R90" t="str">
        <f t="shared" si="16"/>
        <v/>
      </c>
      <c r="S90" s="5" t="str">
        <f>IF(Инвестиционные_проекты!Y95&gt;Инвестиционные_проекты!AB95,"Ошибка!","")</f>
        <v/>
      </c>
      <c r="T90" s="4" t="str">
        <f>IF(Техлист!S90="","",CONCATENATE(ROW(Инвестиционные_проекты!$A95),", ",))</f>
        <v/>
      </c>
      <c r="U90" t="str">
        <f t="shared" si="17"/>
        <v/>
      </c>
      <c r="V90" s="5" t="str">
        <f>IF(Инвестиционные_проекты!O95&lt;Инвестиционные_проекты!N95,"Ошибка!","")</f>
        <v/>
      </c>
      <c r="W90" s="4" t="str">
        <f>IF(Техлист!V90="","",CONCATENATE(ROW(Инвестиционные_проекты!$A95),", ",))</f>
        <v/>
      </c>
      <c r="X90" t="str">
        <f t="shared" si="18"/>
        <v xml:space="preserve">8, </v>
      </c>
      <c r="Y90" s="5" t="str">
        <f>IF(Инвестиционные_проекты!N95&lt;Инвестиционные_проекты!M95,"Ошибка!","")</f>
        <v/>
      </c>
      <c r="Z90" s="4" t="str">
        <f>IF(Техлист!Y90="","",CONCATENATE(ROW(Инвестиционные_проекты!$A95),", ",))</f>
        <v/>
      </c>
      <c r="AA90" t="str">
        <f t="shared" si="19"/>
        <v/>
      </c>
      <c r="AB90" s="5" t="str">
        <f ca="1">IF(Инвестиционные_проекты!K95="реализация",IF(Инвестиционные_проекты!M95&gt;TODAY(),"Ошибка!",""),"")</f>
        <v/>
      </c>
      <c r="AC90" s="4" t="str">
        <f ca="1">IF(Техлист!AB90="","",CONCATENATE(ROW(Инвестиционные_проекты!$A95),", ",))</f>
        <v/>
      </c>
      <c r="AD90" t="str">
        <f t="shared" ca="1" si="20"/>
        <v/>
      </c>
      <c r="AE90" s="5" t="str">
        <f>IFERROR(IF(OR(Инвестиционные_проекты!K95="идея",Инвестиционные_проекты!K95="проектная стадия"),IF(Инвестиционные_проекты!M95&gt;DATEVALUE(ФЛК!CV89),"","Ошибка!"),""),"")</f>
        <v/>
      </c>
      <c r="AF90" s="4" t="str">
        <f>IF(Техлист!AE90="","",CONCATENATE(ROW(Инвестиционные_проекты!$A95),", ",))</f>
        <v/>
      </c>
      <c r="AG90" t="str">
        <f t="shared" si="21"/>
        <v/>
      </c>
    </row>
    <row r="91" spans="1:33" x14ac:dyDescent="0.25">
      <c r="A91" s="5" t="str">
        <f>IF(AND(COUNTBLANK(Инвестиционные_проекты!H96:Q96)+COUNTBLANK(Инвестиционные_проекты!S96:T96)+COUNTBLANK(Инвестиционные_проекты!Z96)+COUNTBLANK(Инвестиционные_проекты!B96:E96)&lt;&gt;17,COUNTBLANK(Инвестиционные_проекты!H96:Q96)+COUNTBLANK(Инвестиционные_проекты!S96:T96)+COUNTBLANK(Инвестиционные_проекты!Z96)+COUNTBLANK(Инвестиционные_проекты!B96:E96)&lt;&gt;0),"Ошибка!","")</f>
        <v/>
      </c>
      <c r="B91" s="4" t="str">
        <f>IF(A91="","",CONCATENATE(ROW(Инвестиционные_проекты!$A96),", ",))</f>
        <v/>
      </c>
      <c r="C91" t="str">
        <f t="shared" si="11"/>
        <v xml:space="preserve">8, </v>
      </c>
      <c r="D91" s="5" t="str">
        <f>IF(AND(COUNTBLANK(Инвестиционные_проекты!AB96)=0,COUNTBLANK(Инвестиционные_проекты!W96:Y96)&lt;&gt;0),"Ошибка!","")</f>
        <v/>
      </c>
      <c r="E91" s="4" t="str">
        <f>IF(D91="","",CONCATENATE(ROW(Инвестиционные_проекты!$A96),", ",))</f>
        <v/>
      </c>
      <c r="F91" t="str">
        <f t="shared" si="12"/>
        <v xml:space="preserve">8, </v>
      </c>
      <c r="G91" s="8" t="str">
        <f>IF(AND(Инвестиционные_проекты!J96="создание нового",Инвестиционные_проекты!S96=""),"Ошибка!","")</f>
        <v/>
      </c>
      <c r="H91" s="4" t="str">
        <f>IF(Техлист!G91="","",CONCATENATE(ROW(Инвестиционные_проекты!$A96),", ",))</f>
        <v/>
      </c>
      <c r="I91" t="str">
        <f t="shared" si="13"/>
        <v/>
      </c>
      <c r="J91" s="5" t="str">
        <f>IF(Инвестиционные_проекты!J96="модернизация",IF(COUNTBLANK(Инвестиционные_проекты!R96:S96)&lt;&gt;0,"Ошибка!",""),"")</f>
        <v/>
      </c>
      <c r="K91" s="9" t="str">
        <f>IF(Техлист!J91="","",CONCATENATE(ROW(Инвестиционные_проекты!$A96),", ",))</f>
        <v/>
      </c>
      <c r="L91" t="str">
        <f t="shared" si="14"/>
        <v/>
      </c>
      <c r="M91" s="5" t="str">
        <f>IF(Инвестиционные_проекты!S96&lt;Инвестиционные_проекты!R96,"Ошибка!","")</f>
        <v/>
      </c>
      <c r="N91" s="4" t="str">
        <f>IF(Техлист!M91="","",CONCATENATE(ROW(Инвестиционные_проекты!$A96),", ",))</f>
        <v/>
      </c>
      <c r="O91" t="str">
        <f t="shared" si="15"/>
        <v/>
      </c>
      <c r="P91" s="5" t="str">
        <f>IF(Инвестиционные_проекты!Z96&lt;&gt;SUM(Инвестиционные_проекты!AA96:AB96),"Ошибка!","")</f>
        <v/>
      </c>
      <c r="Q91" s="4" t="str">
        <f>IF(Техлист!P91="","",CONCATENATE(ROW(Инвестиционные_проекты!$A96),", ",))</f>
        <v/>
      </c>
      <c r="R91" t="str">
        <f t="shared" si="16"/>
        <v/>
      </c>
      <c r="S91" s="5" t="str">
        <f>IF(Инвестиционные_проекты!Y96&gt;Инвестиционные_проекты!AB96,"Ошибка!","")</f>
        <v/>
      </c>
      <c r="T91" s="4" t="str">
        <f>IF(Техлист!S91="","",CONCATENATE(ROW(Инвестиционные_проекты!$A96),", ",))</f>
        <v/>
      </c>
      <c r="U91" t="str">
        <f t="shared" si="17"/>
        <v/>
      </c>
      <c r="V91" s="5" t="str">
        <f>IF(Инвестиционные_проекты!O96&lt;Инвестиционные_проекты!N96,"Ошибка!","")</f>
        <v/>
      </c>
      <c r="W91" s="4" t="str">
        <f>IF(Техлист!V91="","",CONCATENATE(ROW(Инвестиционные_проекты!$A96),", ",))</f>
        <v/>
      </c>
      <c r="X91" t="str">
        <f t="shared" si="18"/>
        <v xml:space="preserve">8, </v>
      </c>
      <c r="Y91" s="5" t="str">
        <f>IF(Инвестиционные_проекты!N96&lt;Инвестиционные_проекты!M96,"Ошибка!","")</f>
        <v/>
      </c>
      <c r="Z91" s="4" t="str">
        <f>IF(Техлист!Y91="","",CONCATENATE(ROW(Инвестиционные_проекты!$A96),", ",))</f>
        <v/>
      </c>
      <c r="AA91" t="str">
        <f t="shared" si="19"/>
        <v/>
      </c>
      <c r="AB91" s="5" t="str">
        <f ca="1">IF(Инвестиционные_проекты!K96="реализация",IF(Инвестиционные_проекты!M96&gt;TODAY(),"Ошибка!",""),"")</f>
        <v/>
      </c>
      <c r="AC91" s="4" t="str">
        <f ca="1">IF(Техлист!AB91="","",CONCATENATE(ROW(Инвестиционные_проекты!$A96),", ",))</f>
        <v/>
      </c>
      <c r="AD91" t="str">
        <f t="shared" ca="1" si="20"/>
        <v/>
      </c>
      <c r="AE91" s="5" t="str">
        <f>IFERROR(IF(OR(Инвестиционные_проекты!K96="идея",Инвестиционные_проекты!K96="проектная стадия"),IF(Инвестиционные_проекты!M96&gt;DATEVALUE(ФЛК!CV90),"","Ошибка!"),""),"")</f>
        <v/>
      </c>
      <c r="AF91" s="4" t="str">
        <f>IF(Техлист!AE91="","",CONCATENATE(ROW(Инвестиционные_проекты!$A96),", ",))</f>
        <v/>
      </c>
      <c r="AG91" t="str">
        <f t="shared" si="21"/>
        <v/>
      </c>
    </row>
    <row r="92" spans="1:33" x14ac:dyDescent="0.25">
      <c r="A92" s="5" t="str">
        <f>IF(AND(COUNTBLANK(Инвестиционные_проекты!H97:Q97)+COUNTBLANK(Инвестиционные_проекты!S97:T97)+COUNTBLANK(Инвестиционные_проекты!Z97)+COUNTBLANK(Инвестиционные_проекты!B97:E97)&lt;&gt;17,COUNTBLANK(Инвестиционные_проекты!H97:Q97)+COUNTBLANK(Инвестиционные_проекты!S97:T97)+COUNTBLANK(Инвестиционные_проекты!Z97)+COUNTBLANK(Инвестиционные_проекты!B97:E97)&lt;&gt;0),"Ошибка!","")</f>
        <v/>
      </c>
      <c r="B92" s="4" t="str">
        <f>IF(A92="","",CONCATENATE(ROW(Инвестиционные_проекты!$A97),", ",))</f>
        <v/>
      </c>
      <c r="C92" t="str">
        <f t="shared" si="11"/>
        <v xml:space="preserve">8, </v>
      </c>
      <c r="D92" s="5" t="str">
        <f>IF(AND(COUNTBLANK(Инвестиционные_проекты!AB97)=0,COUNTBLANK(Инвестиционные_проекты!W97:Y97)&lt;&gt;0),"Ошибка!","")</f>
        <v/>
      </c>
      <c r="E92" s="4" t="str">
        <f>IF(D92="","",CONCATENATE(ROW(Инвестиционные_проекты!$A97),", ",))</f>
        <v/>
      </c>
      <c r="F92" t="str">
        <f t="shared" si="12"/>
        <v xml:space="preserve">8, </v>
      </c>
      <c r="G92" s="8" t="str">
        <f>IF(AND(Инвестиционные_проекты!J97="создание нового",Инвестиционные_проекты!S97=""),"Ошибка!","")</f>
        <v/>
      </c>
      <c r="H92" s="4" t="str">
        <f>IF(Техлист!G92="","",CONCATENATE(ROW(Инвестиционные_проекты!$A97),", ",))</f>
        <v/>
      </c>
      <c r="I92" t="str">
        <f t="shared" si="13"/>
        <v/>
      </c>
      <c r="J92" s="5" t="str">
        <f>IF(Инвестиционные_проекты!J97="модернизация",IF(COUNTBLANK(Инвестиционные_проекты!R97:S97)&lt;&gt;0,"Ошибка!",""),"")</f>
        <v/>
      </c>
      <c r="K92" s="9" t="str">
        <f>IF(Техлист!J92="","",CONCATENATE(ROW(Инвестиционные_проекты!$A97),", ",))</f>
        <v/>
      </c>
      <c r="L92" t="str">
        <f t="shared" si="14"/>
        <v/>
      </c>
      <c r="M92" s="5" t="str">
        <f>IF(Инвестиционные_проекты!S97&lt;Инвестиционные_проекты!R97,"Ошибка!","")</f>
        <v/>
      </c>
      <c r="N92" s="4" t="str">
        <f>IF(Техлист!M92="","",CONCATENATE(ROW(Инвестиционные_проекты!$A97),", ",))</f>
        <v/>
      </c>
      <c r="O92" t="str">
        <f t="shared" si="15"/>
        <v/>
      </c>
      <c r="P92" s="5" t="str">
        <f>IF(Инвестиционные_проекты!Z97&lt;&gt;SUM(Инвестиционные_проекты!AA97:AB97),"Ошибка!","")</f>
        <v/>
      </c>
      <c r="Q92" s="4" t="str">
        <f>IF(Техлист!P92="","",CONCATENATE(ROW(Инвестиционные_проекты!$A97),", ",))</f>
        <v/>
      </c>
      <c r="R92" t="str">
        <f t="shared" si="16"/>
        <v/>
      </c>
      <c r="S92" s="5" t="str">
        <f>IF(Инвестиционные_проекты!Y97&gt;Инвестиционные_проекты!AB97,"Ошибка!","")</f>
        <v/>
      </c>
      <c r="T92" s="4" t="str">
        <f>IF(Техлист!S92="","",CONCATENATE(ROW(Инвестиционные_проекты!$A97),", ",))</f>
        <v/>
      </c>
      <c r="U92" t="str">
        <f t="shared" si="17"/>
        <v/>
      </c>
      <c r="V92" s="5" t="str">
        <f>IF(Инвестиционные_проекты!O97&lt;Инвестиционные_проекты!N97,"Ошибка!","")</f>
        <v/>
      </c>
      <c r="W92" s="4" t="str">
        <f>IF(Техлист!V92="","",CONCATENATE(ROW(Инвестиционные_проекты!$A97),", ",))</f>
        <v/>
      </c>
      <c r="X92" t="str">
        <f t="shared" si="18"/>
        <v xml:space="preserve">8, </v>
      </c>
      <c r="Y92" s="5" t="str">
        <f>IF(Инвестиционные_проекты!N97&lt;Инвестиционные_проекты!M97,"Ошибка!","")</f>
        <v/>
      </c>
      <c r="Z92" s="4" t="str">
        <f>IF(Техлист!Y92="","",CONCATENATE(ROW(Инвестиционные_проекты!$A97),", ",))</f>
        <v/>
      </c>
      <c r="AA92" t="str">
        <f t="shared" si="19"/>
        <v/>
      </c>
      <c r="AB92" s="5" t="str">
        <f ca="1">IF(Инвестиционные_проекты!K97="реализация",IF(Инвестиционные_проекты!M97&gt;TODAY(),"Ошибка!",""),"")</f>
        <v/>
      </c>
      <c r="AC92" s="4" t="str">
        <f ca="1">IF(Техлист!AB92="","",CONCATENATE(ROW(Инвестиционные_проекты!$A97),", ",))</f>
        <v/>
      </c>
      <c r="AD92" t="str">
        <f t="shared" ca="1" si="20"/>
        <v/>
      </c>
      <c r="AE92" s="5" t="str">
        <f>IFERROR(IF(OR(Инвестиционные_проекты!K97="идея",Инвестиционные_проекты!K97="проектная стадия"),IF(Инвестиционные_проекты!M97&gt;DATEVALUE(ФЛК!CV91),"","Ошибка!"),""),"")</f>
        <v/>
      </c>
      <c r="AF92" s="4" t="str">
        <f>IF(Техлист!AE92="","",CONCATENATE(ROW(Инвестиционные_проекты!$A97),", ",))</f>
        <v/>
      </c>
      <c r="AG92" t="str">
        <f t="shared" si="21"/>
        <v/>
      </c>
    </row>
    <row r="93" spans="1:33" x14ac:dyDescent="0.25">
      <c r="A93" s="5" t="str">
        <f>IF(AND(COUNTBLANK(Инвестиционные_проекты!H98:Q98)+COUNTBLANK(Инвестиционные_проекты!S98:T98)+COUNTBLANK(Инвестиционные_проекты!Z98)+COUNTBLANK(Инвестиционные_проекты!B98:E98)&lt;&gt;17,COUNTBLANK(Инвестиционные_проекты!H98:Q98)+COUNTBLANK(Инвестиционные_проекты!S98:T98)+COUNTBLANK(Инвестиционные_проекты!Z98)+COUNTBLANK(Инвестиционные_проекты!B98:E98)&lt;&gt;0),"Ошибка!","")</f>
        <v/>
      </c>
      <c r="B93" s="4" t="str">
        <f>IF(A93="","",CONCATENATE(ROW(Инвестиционные_проекты!$A98),", ",))</f>
        <v/>
      </c>
      <c r="C93" t="str">
        <f t="shared" si="11"/>
        <v xml:space="preserve">8, </v>
      </c>
      <c r="D93" s="5" t="str">
        <f>IF(AND(COUNTBLANK(Инвестиционные_проекты!AB98)=0,COUNTBLANK(Инвестиционные_проекты!W98:Y98)&lt;&gt;0),"Ошибка!","")</f>
        <v/>
      </c>
      <c r="E93" s="4" t="str">
        <f>IF(D93="","",CONCATENATE(ROW(Инвестиционные_проекты!$A98),", ",))</f>
        <v/>
      </c>
      <c r="F93" t="str">
        <f t="shared" si="12"/>
        <v xml:space="preserve">8, </v>
      </c>
      <c r="G93" s="8" t="str">
        <f>IF(AND(Инвестиционные_проекты!J98="создание нового",Инвестиционные_проекты!S98=""),"Ошибка!","")</f>
        <v/>
      </c>
      <c r="H93" s="4" t="str">
        <f>IF(Техлист!G93="","",CONCATENATE(ROW(Инвестиционные_проекты!$A98),", ",))</f>
        <v/>
      </c>
      <c r="I93" t="str">
        <f t="shared" si="13"/>
        <v/>
      </c>
      <c r="J93" s="5" t="str">
        <f>IF(Инвестиционные_проекты!J98="модернизация",IF(COUNTBLANK(Инвестиционные_проекты!R98:S98)&lt;&gt;0,"Ошибка!",""),"")</f>
        <v/>
      </c>
      <c r="K93" s="9" t="str">
        <f>IF(Техлист!J93="","",CONCATENATE(ROW(Инвестиционные_проекты!$A98),", ",))</f>
        <v/>
      </c>
      <c r="L93" t="str">
        <f t="shared" si="14"/>
        <v/>
      </c>
      <c r="M93" s="5" t="str">
        <f>IF(Инвестиционные_проекты!S98&lt;Инвестиционные_проекты!R98,"Ошибка!","")</f>
        <v/>
      </c>
      <c r="N93" s="4" t="str">
        <f>IF(Техлист!M93="","",CONCATENATE(ROW(Инвестиционные_проекты!$A98),", ",))</f>
        <v/>
      </c>
      <c r="O93" t="str">
        <f t="shared" si="15"/>
        <v/>
      </c>
      <c r="P93" s="5" t="str">
        <f>IF(Инвестиционные_проекты!Z98&lt;&gt;SUM(Инвестиционные_проекты!AA98:AB98),"Ошибка!","")</f>
        <v/>
      </c>
      <c r="Q93" s="4" t="str">
        <f>IF(Техлист!P93="","",CONCATENATE(ROW(Инвестиционные_проекты!$A98),", ",))</f>
        <v/>
      </c>
      <c r="R93" t="str">
        <f t="shared" si="16"/>
        <v/>
      </c>
      <c r="S93" s="5" t="str">
        <f>IF(Инвестиционные_проекты!Y98&gt;Инвестиционные_проекты!AB98,"Ошибка!","")</f>
        <v/>
      </c>
      <c r="T93" s="4" t="str">
        <f>IF(Техлист!S93="","",CONCATENATE(ROW(Инвестиционные_проекты!$A98),", ",))</f>
        <v/>
      </c>
      <c r="U93" t="str">
        <f t="shared" si="17"/>
        <v/>
      </c>
      <c r="V93" s="5" t="str">
        <f>IF(Инвестиционные_проекты!O98&lt;Инвестиционные_проекты!N98,"Ошибка!","")</f>
        <v/>
      </c>
      <c r="W93" s="4" t="str">
        <f>IF(Техлист!V93="","",CONCATENATE(ROW(Инвестиционные_проекты!$A98),", ",))</f>
        <v/>
      </c>
      <c r="X93" t="str">
        <f t="shared" si="18"/>
        <v xml:space="preserve">8, </v>
      </c>
      <c r="Y93" s="5" t="str">
        <f>IF(Инвестиционные_проекты!N98&lt;Инвестиционные_проекты!M98,"Ошибка!","")</f>
        <v/>
      </c>
      <c r="Z93" s="4" t="str">
        <f>IF(Техлист!Y93="","",CONCATENATE(ROW(Инвестиционные_проекты!$A98),", ",))</f>
        <v/>
      </c>
      <c r="AA93" t="str">
        <f t="shared" si="19"/>
        <v/>
      </c>
      <c r="AB93" s="5" t="str">
        <f ca="1">IF(Инвестиционные_проекты!K98="реализация",IF(Инвестиционные_проекты!M98&gt;TODAY(),"Ошибка!",""),"")</f>
        <v/>
      </c>
      <c r="AC93" s="4" t="str">
        <f ca="1">IF(Техлист!AB93="","",CONCATENATE(ROW(Инвестиционные_проекты!$A98),", ",))</f>
        <v/>
      </c>
      <c r="AD93" t="str">
        <f t="shared" ca="1" si="20"/>
        <v/>
      </c>
      <c r="AE93" s="5" t="str">
        <f>IFERROR(IF(OR(Инвестиционные_проекты!K98="идея",Инвестиционные_проекты!K98="проектная стадия"),IF(Инвестиционные_проекты!M98&gt;DATEVALUE(ФЛК!CV92),"","Ошибка!"),""),"")</f>
        <v/>
      </c>
      <c r="AF93" s="4" t="str">
        <f>IF(Техлист!AE93="","",CONCATENATE(ROW(Инвестиционные_проекты!$A98),", ",))</f>
        <v/>
      </c>
      <c r="AG93" t="str">
        <f t="shared" si="21"/>
        <v/>
      </c>
    </row>
    <row r="94" spans="1:33" x14ac:dyDescent="0.25">
      <c r="A94" s="5" t="str">
        <f>IF(AND(COUNTBLANK(Инвестиционные_проекты!H99:Q99)+COUNTBLANK(Инвестиционные_проекты!S99:T99)+COUNTBLANK(Инвестиционные_проекты!Z99)+COUNTBLANK(Инвестиционные_проекты!B99:E99)&lt;&gt;17,COUNTBLANK(Инвестиционные_проекты!H99:Q99)+COUNTBLANK(Инвестиционные_проекты!S99:T99)+COUNTBLANK(Инвестиционные_проекты!Z99)+COUNTBLANK(Инвестиционные_проекты!B99:E99)&lt;&gt;0),"Ошибка!","")</f>
        <v/>
      </c>
      <c r="B94" s="4" t="str">
        <f>IF(A94="","",CONCATENATE(ROW(Инвестиционные_проекты!$A99),", ",))</f>
        <v/>
      </c>
      <c r="C94" t="str">
        <f t="shared" si="11"/>
        <v xml:space="preserve">8, </v>
      </c>
      <c r="D94" s="5" t="str">
        <f>IF(AND(COUNTBLANK(Инвестиционные_проекты!AB99)=0,COUNTBLANK(Инвестиционные_проекты!W99:Y99)&lt;&gt;0),"Ошибка!","")</f>
        <v/>
      </c>
      <c r="E94" s="4" t="str">
        <f>IF(D94="","",CONCATENATE(ROW(Инвестиционные_проекты!$A99),", ",))</f>
        <v/>
      </c>
      <c r="F94" t="str">
        <f t="shared" si="12"/>
        <v xml:space="preserve">8, </v>
      </c>
      <c r="G94" s="8" t="str">
        <f>IF(AND(Инвестиционные_проекты!J99="создание нового",Инвестиционные_проекты!S99=""),"Ошибка!","")</f>
        <v/>
      </c>
      <c r="H94" s="4" t="str">
        <f>IF(Техлист!G94="","",CONCATENATE(ROW(Инвестиционные_проекты!$A99),", ",))</f>
        <v/>
      </c>
      <c r="I94" t="str">
        <f t="shared" si="13"/>
        <v/>
      </c>
      <c r="J94" s="5" t="str">
        <f>IF(Инвестиционные_проекты!J99="модернизация",IF(COUNTBLANK(Инвестиционные_проекты!R99:S99)&lt;&gt;0,"Ошибка!",""),"")</f>
        <v/>
      </c>
      <c r="K94" s="9" t="str">
        <f>IF(Техлист!J94="","",CONCATENATE(ROW(Инвестиционные_проекты!$A99),", ",))</f>
        <v/>
      </c>
      <c r="L94" t="str">
        <f t="shared" si="14"/>
        <v/>
      </c>
      <c r="M94" s="5" t="str">
        <f>IF(Инвестиционные_проекты!S99&lt;Инвестиционные_проекты!R99,"Ошибка!","")</f>
        <v/>
      </c>
      <c r="N94" s="4" t="str">
        <f>IF(Техлист!M94="","",CONCATENATE(ROW(Инвестиционные_проекты!$A99),", ",))</f>
        <v/>
      </c>
      <c r="O94" t="str">
        <f t="shared" si="15"/>
        <v/>
      </c>
      <c r="P94" s="5" t="str">
        <f>IF(Инвестиционные_проекты!Z99&lt;&gt;SUM(Инвестиционные_проекты!AA99:AB99),"Ошибка!","")</f>
        <v/>
      </c>
      <c r="Q94" s="4" t="str">
        <f>IF(Техлист!P94="","",CONCATENATE(ROW(Инвестиционные_проекты!$A99),", ",))</f>
        <v/>
      </c>
      <c r="R94" t="str">
        <f t="shared" si="16"/>
        <v/>
      </c>
      <c r="S94" s="5" t="str">
        <f>IF(Инвестиционные_проекты!Y99&gt;Инвестиционные_проекты!AB99,"Ошибка!","")</f>
        <v/>
      </c>
      <c r="T94" s="4" t="str">
        <f>IF(Техлист!S94="","",CONCATENATE(ROW(Инвестиционные_проекты!$A99),", ",))</f>
        <v/>
      </c>
      <c r="U94" t="str">
        <f t="shared" si="17"/>
        <v/>
      </c>
      <c r="V94" s="5" t="str">
        <f>IF(Инвестиционные_проекты!O99&lt;Инвестиционные_проекты!N99,"Ошибка!","")</f>
        <v/>
      </c>
      <c r="W94" s="4" t="str">
        <f>IF(Техлист!V94="","",CONCATENATE(ROW(Инвестиционные_проекты!$A99),", ",))</f>
        <v/>
      </c>
      <c r="X94" t="str">
        <f t="shared" si="18"/>
        <v xml:space="preserve">8, </v>
      </c>
      <c r="Y94" s="5" t="str">
        <f>IF(Инвестиционные_проекты!N99&lt;Инвестиционные_проекты!M99,"Ошибка!","")</f>
        <v/>
      </c>
      <c r="Z94" s="4" t="str">
        <f>IF(Техлист!Y94="","",CONCATENATE(ROW(Инвестиционные_проекты!$A99),", ",))</f>
        <v/>
      </c>
      <c r="AA94" t="str">
        <f t="shared" si="19"/>
        <v/>
      </c>
      <c r="AB94" s="5" t="str">
        <f ca="1">IF(Инвестиционные_проекты!K99="реализация",IF(Инвестиционные_проекты!M99&gt;TODAY(),"Ошибка!",""),"")</f>
        <v/>
      </c>
      <c r="AC94" s="4" t="str">
        <f ca="1">IF(Техлист!AB94="","",CONCATENATE(ROW(Инвестиционные_проекты!$A99),", ",))</f>
        <v/>
      </c>
      <c r="AD94" t="str">
        <f t="shared" ca="1" si="20"/>
        <v/>
      </c>
      <c r="AE94" s="5" t="str">
        <f>IFERROR(IF(OR(Инвестиционные_проекты!K99="идея",Инвестиционные_проекты!K99="проектная стадия"),IF(Инвестиционные_проекты!M99&gt;DATEVALUE(ФЛК!CV93),"","Ошибка!"),""),"")</f>
        <v/>
      </c>
      <c r="AF94" s="4" t="str">
        <f>IF(Техлист!AE94="","",CONCATENATE(ROW(Инвестиционные_проекты!$A99),", ",))</f>
        <v/>
      </c>
      <c r="AG94" t="str">
        <f t="shared" si="21"/>
        <v/>
      </c>
    </row>
    <row r="95" spans="1:33" x14ac:dyDescent="0.25">
      <c r="A95" s="5" t="str">
        <f>IF(AND(COUNTBLANK(Инвестиционные_проекты!H100:Q100)+COUNTBLANK(Инвестиционные_проекты!S100:T100)+COUNTBLANK(Инвестиционные_проекты!Z100)+COUNTBLANK(Инвестиционные_проекты!B100:E100)&lt;&gt;17,COUNTBLANK(Инвестиционные_проекты!H100:Q100)+COUNTBLANK(Инвестиционные_проекты!S100:T100)+COUNTBLANK(Инвестиционные_проекты!Z100)+COUNTBLANK(Инвестиционные_проекты!B100:E100)&lt;&gt;0),"Ошибка!","")</f>
        <v/>
      </c>
      <c r="B95" s="4" t="str">
        <f>IF(A95="","",CONCATENATE(ROW(Инвестиционные_проекты!$A100),", ",))</f>
        <v/>
      </c>
      <c r="C95" t="str">
        <f t="shared" si="11"/>
        <v xml:space="preserve">8, </v>
      </c>
      <c r="D95" s="5" t="str">
        <f>IF(AND(COUNTBLANK(Инвестиционные_проекты!AB100)=0,COUNTBLANK(Инвестиционные_проекты!W100:Y100)&lt;&gt;0),"Ошибка!","")</f>
        <v/>
      </c>
      <c r="E95" s="4" t="str">
        <f>IF(D95="","",CONCATENATE(ROW(Инвестиционные_проекты!$A100),", ",))</f>
        <v/>
      </c>
      <c r="F95" t="str">
        <f t="shared" si="12"/>
        <v xml:space="preserve">8, </v>
      </c>
      <c r="G95" s="8" t="str">
        <f>IF(AND(Инвестиционные_проекты!J100="создание нового",Инвестиционные_проекты!S100=""),"Ошибка!","")</f>
        <v/>
      </c>
      <c r="H95" s="4" t="str">
        <f>IF(Техлист!G95="","",CONCATENATE(ROW(Инвестиционные_проекты!$A100),", ",))</f>
        <v/>
      </c>
      <c r="I95" t="str">
        <f t="shared" si="13"/>
        <v/>
      </c>
      <c r="J95" s="5" t="str">
        <f>IF(Инвестиционные_проекты!J100="модернизация",IF(COUNTBLANK(Инвестиционные_проекты!R100:S100)&lt;&gt;0,"Ошибка!",""),"")</f>
        <v/>
      </c>
      <c r="K95" s="9" t="str">
        <f>IF(Техлист!J95="","",CONCATENATE(ROW(Инвестиционные_проекты!$A100),", ",))</f>
        <v/>
      </c>
      <c r="L95" t="str">
        <f t="shared" si="14"/>
        <v/>
      </c>
      <c r="M95" s="5" t="str">
        <f>IF(Инвестиционные_проекты!S100&lt;Инвестиционные_проекты!R100,"Ошибка!","")</f>
        <v/>
      </c>
      <c r="N95" s="4" t="str">
        <f>IF(Техлист!M95="","",CONCATENATE(ROW(Инвестиционные_проекты!$A100),", ",))</f>
        <v/>
      </c>
      <c r="O95" t="str">
        <f t="shared" si="15"/>
        <v/>
      </c>
      <c r="P95" s="5" t="str">
        <f>IF(Инвестиционные_проекты!Z100&lt;&gt;SUM(Инвестиционные_проекты!AA100:AB100),"Ошибка!","")</f>
        <v/>
      </c>
      <c r="Q95" s="4" t="str">
        <f>IF(Техлист!P95="","",CONCATENATE(ROW(Инвестиционные_проекты!$A100),", ",))</f>
        <v/>
      </c>
      <c r="R95" t="str">
        <f t="shared" si="16"/>
        <v/>
      </c>
      <c r="S95" s="5" t="str">
        <f>IF(Инвестиционные_проекты!Y100&gt;Инвестиционные_проекты!AB100,"Ошибка!","")</f>
        <v/>
      </c>
      <c r="T95" s="4" t="str">
        <f>IF(Техлист!S95="","",CONCATENATE(ROW(Инвестиционные_проекты!$A100),", ",))</f>
        <v/>
      </c>
      <c r="U95" t="str">
        <f t="shared" si="17"/>
        <v/>
      </c>
      <c r="V95" s="5" t="str">
        <f>IF(Инвестиционные_проекты!O100&lt;Инвестиционные_проекты!N100,"Ошибка!","")</f>
        <v/>
      </c>
      <c r="W95" s="4" t="str">
        <f>IF(Техлист!V95="","",CONCATENATE(ROW(Инвестиционные_проекты!$A100),", ",))</f>
        <v/>
      </c>
      <c r="X95" t="str">
        <f t="shared" si="18"/>
        <v xml:space="preserve">8, </v>
      </c>
      <c r="Y95" s="5" t="str">
        <f>IF(Инвестиционные_проекты!N100&lt;Инвестиционные_проекты!M100,"Ошибка!","")</f>
        <v/>
      </c>
      <c r="Z95" s="4" t="str">
        <f>IF(Техлист!Y95="","",CONCATENATE(ROW(Инвестиционные_проекты!$A100),", ",))</f>
        <v/>
      </c>
      <c r="AA95" t="str">
        <f t="shared" si="19"/>
        <v/>
      </c>
      <c r="AB95" s="5" t="str">
        <f ca="1">IF(Инвестиционные_проекты!K100="реализация",IF(Инвестиционные_проекты!M100&gt;TODAY(),"Ошибка!",""),"")</f>
        <v/>
      </c>
      <c r="AC95" s="4" t="str">
        <f ca="1">IF(Техлист!AB95="","",CONCATENATE(ROW(Инвестиционные_проекты!$A100),", ",))</f>
        <v/>
      </c>
      <c r="AD95" t="str">
        <f t="shared" ca="1" si="20"/>
        <v/>
      </c>
      <c r="AE95" s="5" t="str">
        <f>IFERROR(IF(OR(Инвестиционные_проекты!K100="идея",Инвестиционные_проекты!K100="проектная стадия"),IF(Инвестиционные_проекты!M100&gt;DATEVALUE(ФЛК!CV94),"","Ошибка!"),""),"")</f>
        <v/>
      </c>
      <c r="AF95" s="4" t="str">
        <f>IF(Техлист!AE95="","",CONCATENATE(ROW(Инвестиционные_проекты!$A100),", ",))</f>
        <v/>
      </c>
      <c r="AG95" t="str">
        <f t="shared" si="21"/>
        <v/>
      </c>
    </row>
    <row r="96" spans="1:33" x14ac:dyDescent="0.25">
      <c r="A96" s="5" t="str">
        <f>IF(AND(COUNTBLANK(Инвестиционные_проекты!H101:Q101)+COUNTBLANK(Инвестиционные_проекты!S101:T101)+COUNTBLANK(Инвестиционные_проекты!Z101)+COUNTBLANK(Инвестиционные_проекты!B101:E101)&lt;&gt;17,COUNTBLANK(Инвестиционные_проекты!H101:Q101)+COUNTBLANK(Инвестиционные_проекты!S101:T101)+COUNTBLANK(Инвестиционные_проекты!Z101)+COUNTBLANK(Инвестиционные_проекты!B101:E101)&lt;&gt;0),"Ошибка!","")</f>
        <v/>
      </c>
      <c r="B96" s="4" t="str">
        <f>IF(A96="","",CONCATENATE(ROW(Инвестиционные_проекты!$A101),", ",))</f>
        <v/>
      </c>
      <c r="C96" t="str">
        <f t="shared" si="11"/>
        <v xml:space="preserve">8, </v>
      </c>
      <c r="D96" s="5" t="str">
        <f>IF(AND(COUNTBLANK(Инвестиционные_проекты!AB101)=0,COUNTBLANK(Инвестиционные_проекты!W101:Y101)&lt;&gt;0),"Ошибка!","")</f>
        <v/>
      </c>
      <c r="E96" s="4" t="str">
        <f>IF(D96="","",CONCATENATE(ROW(Инвестиционные_проекты!$A101),", ",))</f>
        <v/>
      </c>
      <c r="F96" t="str">
        <f t="shared" si="12"/>
        <v xml:space="preserve">8, </v>
      </c>
      <c r="G96" s="8" t="str">
        <f>IF(AND(Инвестиционные_проекты!J101="создание нового",Инвестиционные_проекты!S101=""),"Ошибка!","")</f>
        <v/>
      </c>
      <c r="H96" s="4" t="str">
        <f>IF(Техлист!G96="","",CONCATENATE(ROW(Инвестиционные_проекты!$A101),", ",))</f>
        <v/>
      </c>
      <c r="I96" t="str">
        <f t="shared" si="13"/>
        <v/>
      </c>
      <c r="J96" s="5" t="str">
        <f>IF(Инвестиционные_проекты!J101="модернизация",IF(COUNTBLANK(Инвестиционные_проекты!R101:S101)&lt;&gt;0,"Ошибка!",""),"")</f>
        <v/>
      </c>
      <c r="K96" s="9" t="str">
        <f>IF(Техлист!J96="","",CONCATENATE(ROW(Инвестиционные_проекты!$A101),", ",))</f>
        <v/>
      </c>
      <c r="L96" t="str">
        <f t="shared" si="14"/>
        <v/>
      </c>
      <c r="M96" s="5" t="str">
        <f>IF(Инвестиционные_проекты!S101&lt;Инвестиционные_проекты!R101,"Ошибка!","")</f>
        <v/>
      </c>
      <c r="N96" s="4" t="str">
        <f>IF(Техлист!M96="","",CONCATENATE(ROW(Инвестиционные_проекты!$A101),", ",))</f>
        <v/>
      </c>
      <c r="O96" t="str">
        <f t="shared" si="15"/>
        <v/>
      </c>
      <c r="P96" s="5" t="str">
        <f>IF(Инвестиционные_проекты!Z101&lt;&gt;SUM(Инвестиционные_проекты!AA101:AB101),"Ошибка!","")</f>
        <v/>
      </c>
      <c r="Q96" s="4" t="str">
        <f>IF(Техлист!P96="","",CONCATENATE(ROW(Инвестиционные_проекты!$A101),", ",))</f>
        <v/>
      </c>
      <c r="R96" t="str">
        <f t="shared" si="16"/>
        <v/>
      </c>
      <c r="S96" s="5" t="str">
        <f>IF(Инвестиционные_проекты!Y101&gt;Инвестиционные_проекты!AB101,"Ошибка!","")</f>
        <v/>
      </c>
      <c r="T96" s="4" t="str">
        <f>IF(Техлист!S96="","",CONCATENATE(ROW(Инвестиционные_проекты!$A101),", ",))</f>
        <v/>
      </c>
      <c r="U96" t="str">
        <f t="shared" si="17"/>
        <v/>
      </c>
      <c r="V96" s="5" t="str">
        <f>IF(Инвестиционные_проекты!O101&lt;Инвестиционные_проекты!N101,"Ошибка!","")</f>
        <v/>
      </c>
      <c r="W96" s="4" t="str">
        <f>IF(Техлист!V96="","",CONCATENATE(ROW(Инвестиционные_проекты!$A101),", ",))</f>
        <v/>
      </c>
      <c r="X96" t="str">
        <f t="shared" si="18"/>
        <v xml:space="preserve">8, </v>
      </c>
      <c r="Y96" s="5" t="str">
        <f>IF(Инвестиционные_проекты!N101&lt;Инвестиционные_проекты!M101,"Ошибка!","")</f>
        <v/>
      </c>
      <c r="Z96" s="4" t="str">
        <f>IF(Техлист!Y96="","",CONCATENATE(ROW(Инвестиционные_проекты!$A101),", ",))</f>
        <v/>
      </c>
      <c r="AA96" t="str">
        <f t="shared" si="19"/>
        <v/>
      </c>
      <c r="AB96" s="5" t="str">
        <f ca="1">IF(Инвестиционные_проекты!K101="реализация",IF(Инвестиционные_проекты!M101&gt;TODAY(),"Ошибка!",""),"")</f>
        <v/>
      </c>
      <c r="AC96" s="4" t="str">
        <f ca="1">IF(Техлист!AB96="","",CONCATENATE(ROW(Инвестиционные_проекты!$A101),", ",))</f>
        <v/>
      </c>
      <c r="AD96" t="str">
        <f t="shared" ca="1" si="20"/>
        <v/>
      </c>
      <c r="AE96" s="5" t="str">
        <f>IFERROR(IF(OR(Инвестиционные_проекты!K101="идея",Инвестиционные_проекты!K101="проектная стадия"),IF(Инвестиционные_проекты!M101&gt;DATEVALUE(ФЛК!CV95),"","Ошибка!"),""),"")</f>
        <v/>
      </c>
      <c r="AF96" s="4" t="str">
        <f>IF(Техлист!AE96="","",CONCATENATE(ROW(Инвестиционные_проекты!$A101),", ",))</f>
        <v/>
      </c>
      <c r="AG96" t="str">
        <f t="shared" si="21"/>
        <v/>
      </c>
    </row>
    <row r="97" spans="1:33" x14ac:dyDescent="0.25">
      <c r="A97" s="5" t="str">
        <f>IF(AND(COUNTBLANK(Инвестиционные_проекты!H102:Q102)+COUNTBLANK(Инвестиционные_проекты!S102:T102)+COUNTBLANK(Инвестиционные_проекты!Z102)+COUNTBLANK(Инвестиционные_проекты!B102:E102)&lt;&gt;17,COUNTBLANK(Инвестиционные_проекты!H102:Q102)+COUNTBLANK(Инвестиционные_проекты!S102:T102)+COUNTBLANK(Инвестиционные_проекты!Z102)+COUNTBLANK(Инвестиционные_проекты!B102:E102)&lt;&gt;0),"Ошибка!","")</f>
        <v/>
      </c>
      <c r="B97" s="4" t="str">
        <f>IF(A97="","",CONCATENATE(ROW(Инвестиционные_проекты!$A102),", ",))</f>
        <v/>
      </c>
      <c r="C97" t="str">
        <f t="shared" si="11"/>
        <v xml:space="preserve">8, </v>
      </c>
      <c r="D97" s="5" t="str">
        <f>IF(AND(COUNTBLANK(Инвестиционные_проекты!AB102)=0,COUNTBLANK(Инвестиционные_проекты!W102:Y102)&lt;&gt;0),"Ошибка!","")</f>
        <v/>
      </c>
      <c r="E97" s="4" t="str">
        <f>IF(D97="","",CONCATENATE(ROW(Инвестиционные_проекты!$A102),", ",))</f>
        <v/>
      </c>
      <c r="F97" t="str">
        <f t="shared" si="12"/>
        <v xml:space="preserve">8, </v>
      </c>
      <c r="G97" s="8" t="str">
        <f>IF(AND(Инвестиционные_проекты!J102="создание нового",Инвестиционные_проекты!S102=""),"Ошибка!","")</f>
        <v/>
      </c>
      <c r="H97" s="4" t="str">
        <f>IF(Техлист!G97="","",CONCATENATE(ROW(Инвестиционные_проекты!$A102),", ",))</f>
        <v/>
      </c>
      <c r="I97" t="str">
        <f t="shared" si="13"/>
        <v/>
      </c>
      <c r="J97" s="5" t="str">
        <f>IF(Инвестиционные_проекты!J102="модернизация",IF(COUNTBLANK(Инвестиционные_проекты!R102:S102)&lt;&gt;0,"Ошибка!",""),"")</f>
        <v/>
      </c>
      <c r="K97" s="9" t="str">
        <f>IF(Техлист!J97="","",CONCATENATE(ROW(Инвестиционные_проекты!$A102),", ",))</f>
        <v/>
      </c>
      <c r="L97" t="str">
        <f t="shared" si="14"/>
        <v/>
      </c>
      <c r="M97" s="5" t="str">
        <f>IF(Инвестиционные_проекты!S102&lt;Инвестиционные_проекты!R102,"Ошибка!","")</f>
        <v/>
      </c>
      <c r="N97" s="4" t="str">
        <f>IF(Техлист!M97="","",CONCATENATE(ROW(Инвестиционные_проекты!$A102),", ",))</f>
        <v/>
      </c>
      <c r="O97" t="str">
        <f t="shared" si="15"/>
        <v/>
      </c>
      <c r="P97" s="5" t="str">
        <f>IF(Инвестиционные_проекты!Z102&lt;&gt;SUM(Инвестиционные_проекты!AA102:AB102),"Ошибка!","")</f>
        <v/>
      </c>
      <c r="Q97" s="4" t="str">
        <f>IF(Техлист!P97="","",CONCATENATE(ROW(Инвестиционные_проекты!$A102),", ",))</f>
        <v/>
      </c>
      <c r="R97" t="str">
        <f t="shared" si="16"/>
        <v/>
      </c>
      <c r="S97" s="5" t="str">
        <f>IF(Инвестиционные_проекты!Y102&gt;Инвестиционные_проекты!AB102,"Ошибка!","")</f>
        <v/>
      </c>
      <c r="T97" s="4" t="str">
        <f>IF(Техлист!S97="","",CONCATENATE(ROW(Инвестиционные_проекты!$A102),", ",))</f>
        <v/>
      </c>
      <c r="U97" t="str">
        <f t="shared" si="17"/>
        <v/>
      </c>
      <c r="V97" s="5" t="str">
        <f>IF(Инвестиционные_проекты!O102&lt;Инвестиционные_проекты!N102,"Ошибка!","")</f>
        <v/>
      </c>
      <c r="W97" s="4" t="str">
        <f>IF(Техлист!V97="","",CONCATENATE(ROW(Инвестиционные_проекты!$A102),", ",))</f>
        <v/>
      </c>
      <c r="X97" t="str">
        <f t="shared" si="18"/>
        <v xml:space="preserve">8, </v>
      </c>
      <c r="Y97" s="5" t="str">
        <f>IF(Инвестиционные_проекты!N102&lt;Инвестиционные_проекты!M102,"Ошибка!","")</f>
        <v/>
      </c>
      <c r="Z97" s="4" t="str">
        <f>IF(Техлист!Y97="","",CONCATENATE(ROW(Инвестиционные_проекты!$A102),", ",))</f>
        <v/>
      </c>
      <c r="AA97" t="str">
        <f t="shared" si="19"/>
        <v/>
      </c>
      <c r="AB97" s="5" t="str">
        <f ca="1">IF(Инвестиционные_проекты!K102="реализация",IF(Инвестиционные_проекты!M102&gt;TODAY(),"Ошибка!",""),"")</f>
        <v/>
      </c>
      <c r="AC97" s="4" t="str">
        <f ca="1">IF(Техлист!AB97="","",CONCATENATE(ROW(Инвестиционные_проекты!$A102),", ",))</f>
        <v/>
      </c>
      <c r="AD97" t="str">
        <f t="shared" ca="1" si="20"/>
        <v/>
      </c>
      <c r="AE97" s="5" t="str">
        <f>IFERROR(IF(OR(Инвестиционные_проекты!K102="идея",Инвестиционные_проекты!K102="проектная стадия"),IF(Инвестиционные_проекты!M102&gt;DATEVALUE(ФЛК!CV96),"","Ошибка!"),""),"")</f>
        <v/>
      </c>
      <c r="AF97" s="4" t="str">
        <f>IF(Техлист!AE97="","",CONCATENATE(ROW(Инвестиционные_проекты!$A102),", ",))</f>
        <v/>
      </c>
      <c r="AG97" t="str">
        <f t="shared" si="21"/>
        <v/>
      </c>
    </row>
    <row r="98" spans="1:33" x14ac:dyDescent="0.25">
      <c r="A98" s="5" t="str">
        <f>IF(AND(COUNTBLANK(Инвестиционные_проекты!H103:Q103)+COUNTBLANK(Инвестиционные_проекты!S103:T103)+COUNTBLANK(Инвестиционные_проекты!Z103)+COUNTBLANK(Инвестиционные_проекты!B103:E103)&lt;&gt;17,COUNTBLANK(Инвестиционные_проекты!H103:Q103)+COUNTBLANK(Инвестиционные_проекты!S103:T103)+COUNTBLANK(Инвестиционные_проекты!Z103)+COUNTBLANK(Инвестиционные_проекты!B103:E103)&lt;&gt;0),"Ошибка!","")</f>
        <v/>
      </c>
      <c r="B98" s="4" t="str">
        <f>IF(A98="","",CONCATENATE(ROW(Инвестиционные_проекты!$A103),", ",))</f>
        <v/>
      </c>
      <c r="C98" t="str">
        <f t="shared" si="11"/>
        <v xml:space="preserve">8, </v>
      </c>
      <c r="D98" s="5" t="str">
        <f>IF(AND(COUNTBLANK(Инвестиционные_проекты!AB103)=0,COUNTBLANK(Инвестиционные_проекты!W103:Y103)&lt;&gt;0),"Ошибка!","")</f>
        <v/>
      </c>
      <c r="E98" s="4" t="str">
        <f>IF(D98="","",CONCATENATE(ROW(Инвестиционные_проекты!$A103),", ",))</f>
        <v/>
      </c>
      <c r="F98" t="str">
        <f t="shared" si="12"/>
        <v xml:space="preserve">8, </v>
      </c>
      <c r="G98" s="8" t="str">
        <f>IF(AND(Инвестиционные_проекты!J103="создание нового",Инвестиционные_проекты!S103=""),"Ошибка!","")</f>
        <v/>
      </c>
      <c r="H98" s="4" t="str">
        <f>IF(Техлист!G98="","",CONCATENATE(ROW(Инвестиционные_проекты!$A103),", ",))</f>
        <v/>
      </c>
      <c r="I98" t="str">
        <f t="shared" si="13"/>
        <v/>
      </c>
      <c r="J98" s="5" t="str">
        <f>IF(Инвестиционные_проекты!J103="модернизация",IF(COUNTBLANK(Инвестиционные_проекты!R103:S103)&lt;&gt;0,"Ошибка!",""),"")</f>
        <v/>
      </c>
      <c r="K98" s="9" t="str">
        <f>IF(Техлист!J98="","",CONCATENATE(ROW(Инвестиционные_проекты!$A103),", ",))</f>
        <v/>
      </c>
      <c r="L98" t="str">
        <f t="shared" si="14"/>
        <v/>
      </c>
      <c r="M98" s="5" t="str">
        <f>IF(Инвестиционные_проекты!S103&lt;Инвестиционные_проекты!R103,"Ошибка!","")</f>
        <v/>
      </c>
      <c r="N98" s="4" t="str">
        <f>IF(Техлист!M98="","",CONCATENATE(ROW(Инвестиционные_проекты!$A103),", ",))</f>
        <v/>
      </c>
      <c r="O98" t="str">
        <f t="shared" si="15"/>
        <v/>
      </c>
      <c r="P98" s="5" t="str">
        <f>IF(Инвестиционные_проекты!Z103&lt;&gt;SUM(Инвестиционные_проекты!AA103:AB103),"Ошибка!","")</f>
        <v/>
      </c>
      <c r="Q98" s="4" t="str">
        <f>IF(Техлист!P98="","",CONCATENATE(ROW(Инвестиционные_проекты!$A103),", ",))</f>
        <v/>
      </c>
      <c r="R98" t="str">
        <f t="shared" si="16"/>
        <v/>
      </c>
      <c r="S98" s="5" t="str">
        <f>IF(Инвестиционные_проекты!Y103&gt;Инвестиционные_проекты!AB103,"Ошибка!","")</f>
        <v/>
      </c>
      <c r="T98" s="4" t="str">
        <f>IF(Техлист!S98="","",CONCATENATE(ROW(Инвестиционные_проекты!$A103),", ",))</f>
        <v/>
      </c>
      <c r="U98" t="str">
        <f t="shared" si="17"/>
        <v/>
      </c>
      <c r="V98" s="5" t="str">
        <f>IF(Инвестиционные_проекты!O103&lt;Инвестиционные_проекты!N103,"Ошибка!","")</f>
        <v/>
      </c>
      <c r="W98" s="4" t="str">
        <f>IF(Техлист!V98="","",CONCATENATE(ROW(Инвестиционные_проекты!$A103),", ",))</f>
        <v/>
      </c>
      <c r="X98" t="str">
        <f t="shared" si="18"/>
        <v xml:space="preserve">8, </v>
      </c>
      <c r="Y98" s="5" t="str">
        <f>IF(Инвестиционные_проекты!N103&lt;Инвестиционные_проекты!M103,"Ошибка!","")</f>
        <v/>
      </c>
      <c r="Z98" s="4" t="str">
        <f>IF(Техлист!Y98="","",CONCATENATE(ROW(Инвестиционные_проекты!$A103),", ",))</f>
        <v/>
      </c>
      <c r="AA98" t="str">
        <f t="shared" si="19"/>
        <v/>
      </c>
      <c r="AB98" s="5" t="str">
        <f ca="1">IF(Инвестиционные_проекты!K103="реализация",IF(Инвестиционные_проекты!M103&gt;TODAY(),"Ошибка!",""),"")</f>
        <v/>
      </c>
      <c r="AC98" s="4" t="str">
        <f ca="1">IF(Техлист!AB98="","",CONCATENATE(ROW(Инвестиционные_проекты!$A103),", ",))</f>
        <v/>
      </c>
      <c r="AD98" t="str">
        <f t="shared" ca="1" si="20"/>
        <v/>
      </c>
      <c r="AE98" s="5" t="str">
        <f>IFERROR(IF(OR(Инвестиционные_проекты!K103="идея",Инвестиционные_проекты!K103="проектная стадия"),IF(Инвестиционные_проекты!M103&gt;DATEVALUE(ФЛК!CV97),"","Ошибка!"),""),"")</f>
        <v/>
      </c>
      <c r="AF98" s="4" t="str">
        <f>IF(Техлист!AE98="","",CONCATENATE(ROW(Инвестиционные_проекты!$A103),", ",))</f>
        <v/>
      </c>
      <c r="AG98" t="str">
        <f t="shared" si="21"/>
        <v/>
      </c>
    </row>
    <row r="99" spans="1:33" x14ac:dyDescent="0.25">
      <c r="A99" s="5" t="str">
        <f>IF(AND(COUNTBLANK(Инвестиционные_проекты!H104:Q104)+COUNTBLANK(Инвестиционные_проекты!S104:T104)+COUNTBLANK(Инвестиционные_проекты!Z104)+COUNTBLANK(Инвестиционные_проекты!B104:E104)&lt;&gt;17,COUNTBLANK(Инвестиционные_проекты!H104:Q104)+COUNTBLANK(Инвестиционные_проекты!S104:T104)+COUNTBLANK(Инвестиционные_проекты!Z104)+COUNTBLANK(Инвестиционные_проекты!B104:E104)&lt;&gt;0),"Ошибка!","")</f>
        <v/>
      </c>
      <c r="B99" s="4" t="str">
        <f>IF(A99="","",CONCATENATE(ROW(Инвестиционные_проекты!$A104),", ",))</f>
        <v/>
      </c>
      <c r="C99" t="str">
        <f t="shared" si="11"/>
        <v xml:space="preserve">8, </v>
      </c>
      <c r="D99" s="5" t="str">
        <f>IF(AND(COUNTBLANK(Инвестиционные_проекты!AB104)=0,COUNTBLANK(Инвестиционные_проекты!W104:Y104)&lt;&gt;0),"Ошибка!","")</f>
        <v/>
      </c>
      <c r="E99" s="4" t="str">
        <f>IF(D99="","",CONCATENATE(ROW(Инвестиционные_проекты!$A104),", ",))</f>
        <v/>
      </c>
      <c r="F99" t="str">
        <f t="shared" si="12"/>
        <v xml:space="preserve">8, </v>
      </c>
      <c r="G99" s="8" t="str">
        <f>IF(AND(Инвестиционные_проекты!J104="создание нового",Инвестиционные_проекты!S104=""),"Ошибка!","")</f>
        <v/>
      </c>
      <c r="H99" s="4" t="str">
        <f>IF(Техлист!G99="","",CONCATENATE(ROW(Инвестиционные_проекты!$A104),", ",))</f>
        <v/>
      </c>
      <c r="I99" t="str">
        <f t="shared" si="13"/>
        <v/>
      </c>
      <c r="J99" s="5" t="str">
        <f>IF(Инвестиционные_проекты!J104="модернизация",IF(COUNTBLANK(Инвестиционные_проекты!R104:S104)&lt;&gt;0,"Ошибка!",""),"")</f>
        <v/>
      </c>
      <c r="K99" s="9" t="str">
        <f>IF(Техлист!J99="","",CONCATENATE(ROW(Инвестиционные_проекты!$A104),", ",))</f>
        <v/>
      </c>
      <c r="L99" t="str">
        <f t="shared" si="14"/>
        <v/>
      </c>
      <c r="M99" s="5" t="str">
        <f>IF(Инвестиционные_проекты!S104&lt;Инвестиционные_проекты!R104,"Ошибка!","")</f>
        <v/>
      </c>
      <c r="N99" s="4" t="str">
        <f>IF(Техлист!M99="","",CONCATENATE(ROW(Инвестиционные_проекты!$A104),", ",))</f>
        <v/>
      </c>
      <c r="O99" t="str">
        <f t="shared" si="15"/>
        <v/>
      </c>
      <c r="P99" s="5" t="str">
        <f>IF(Инвестиционные_проекты!Z104&lt;&gt;SUM(Инвестиционные_проекты!AA104:AB104),"Ошибка!","")</f>
        <v/>
      </c>
      <c r="Q99" s="4" t="str">
        <f>IF(Техлист!P99="","",CONCATENATE(ROW(Инвестиционные_проекты!$A104),", ",))</f>
        <v/>
      </c>
      <c r="R99" t="str">
        <f t="shared" si="16"/>
        <v/>
      </c>
      <c r="S99" s="5" t="str">
        <f>IF(Инвестиционные_проекты!Y104&gt;Инвестиционные_проекты!AB104,"Ошибка!","")</f>
        <v/>
      </c>
      <c r="T99" s="4" t="str">
        <f>IF(Техлист!S99="","",CONCATENATE(ROW(Инвестиционные_проекты!$A104),", ",))</f>
        <v/>
      </c>
      <c r="U99" t="str">
        <f t="shared" si="17"/>
        <v/>
      </c>
      <c r="V99" s="5" t="str">
        <f>IF(Инвестиционные_проекты!O104&lt;Инвестиционные_проекты!N104,"Ошибка!","")</f>
        <v/>
      </c>
      <c r="W99" s="4" t="str">
        <f>IF(Техлист!V99="","",CONCATENATE(ROW(Инвестиционные_проекты!$A104),", ",))</f>
        <v/>
      </c>
      <c r="X99" t="str">
        <f t="shared" si="18"/>
        <v xml:space="preserve">8, </v>
      </c>
      <c r="Y99" s="5" t="str">
        <f>IF(Инвестиционные_проекты!N104&lt;Инвестиционные_проекты!M104,"Ошибка!","")</f>
        <v/>
      </c>
      <c r="Z99" s="4" t="str">
        <f>IF(Техлист!Y99="","",CONCATENATE(ROW(Инвестиционные_проекты!$A104),", ",))</f>
        <v/>
      </c>
      <c r="AA99" t="str">
        <f t="shared" si="19"/>
        <v/>
      </c>
      <c r="AB99" s="5" t="str">
        <f ca="1">IF(Инвестиционные_проекты!K104="реализация",IF(Инвестиционные_проекты!M104&gt;TODAY(),"Ошибка!",""),"")</f>
        <v/>
      </c>
      <c r="AC99" s="4" t="str">
        <f ca="1">IF(Техлист!AB99="","",CONCATENATE(ROW(Инвестиционные_проекты!$A104),", ",))</f>
        <v/>
      </c>
      <c r="AD99" t="str">
        <f t="shared" ca="1" si="20"/>
        <v/>
      </c>
      <c r="AE99" s="5" t="str">
        <f>IFERROR(IF(OR(Инвестиционные_проекты!K104="идея",Инвестиционные_проекты!K104="проектная стадия"),IF(Инвестиционные_проекты!M104&gt;DATEVALUE(ФЛК!CV98),"","Ошибка!"),""),"")</f>
        <v/>
      </c>
      <c r="AF99" s="4" t="str">
        <f>IF(Техлист!AE99="","",CONCATENATE(ROW(Инвестиционные_проекты!$A104),", ",))</f>
        <v/>
      </c>
      <c r="AG99" t="str">
        <f t="shared" si="21"/>
        <v/>
      </c>
    </row>
    <row r="100" spans="1:33" x14ac:dyDescent="0.25">
      <c r="A100" s="5" t="str">
        <f>IF(AND(COUNTBLANK(Инвестиционные_проекты!H105:Q105)+COUNTBLANK(Инвестиционные_проекты!S105:T105)+COUNTBLANK(Инвестиционные_проекты!Z105)+COUNTBLANK(Инвестиционные_проекты!B105:E105)&lt;&gt;17,COUNTBLANK(Инвестиционные_проекты!H105:Q105)+COUNTBLANK(Инвестиционные_проекты!S105:T105)+COUNTBLANK(Инвестиционные_проекты!Z105)+COUNTBLANK(Инвестиционные_проекты!B105:E105)&lt;&gt;0),"Ошибка!","")</f>
        <v/>
      </c>
      <c r="B100" s="4" t="str">
        <f>IF(A100="","",CONCATENATE(ROW(Инвестиционные_проекты!$A105),", ",))</f>
        <v/>
      </c>
      <c r="C100" t="str">
        <f t="shared" si="11"/>
        <v xml:space="preserve">8, </v>
      </c>
      <c r="D100" s="5" t="str">
        <f>IF(AND(COUNTBLANK(Инвестиционные_проекты!AB105)=0,COUNTBLANK(Инвестиционные_проекты!W105:Y105)&lt;&gt;0),"Ошибка!","")</f>
        <v/>
      </c>
      <c r="E100" s="4" t="str">
        <f>IF(D100="","",CONCATENATE(ROW(Инвестиционные_проекты!$A105),", ",))</f>
        <v/>
      </c>
      <c r="F100" t="str">
        <f t="shared" si="12"/>
        <v xml:space="preserve">8, </v>
      </c>
      <c r="G100" s="8" t="str">
        <f>IF(AND(Инвестиционные_проекты!J105="создание нового",Инвестиционные_проекты!S105=""),"Ошибка!","")</f>
        <v/>
      </c>
      <c r="H100" s="4" t="str">
        <f>IF(Техлист!G100="","",CONCATENATE(ROW(Инвестиционные_проекты!$A105),", ",))</f>
        <v/>
      </c>
      <c r="I100" t="str">
        <f t="shared" si="13"/>
        <v/>
      </c>
      <c r="J100" s="5" t="str">
        <f>IF(Инвестиционные_проекты!J105="модернизация",IF(COUNTBLANK(Инвестиционные_проекты!R105:S105)&lt;&gt;0,"Ошибка!",""),"")</f>
        <v/>
      </c>
      <c r="K100" s="9" t="str">
        <f>IF(Техлист!J100="","",CONCATENATE(ROW(Инвестиционные_проекты!$A105),", ",))</f>
        <v/>
      </c>
      <c r="L100" t="str">
        <f t="shared" si="14"/>
        <v/>
      </c>
      <c r="M100" s="5" t="str">
        <f>IF(Инвестиционные_проекты!S105&lt;Инвестиционные_проекты!R105,"Ошибка!","")</f>
        <v/>
      </c>
      <c r="N100" s="4" t="str">
        <f>IF(Техлист!M100="","",CONCATENATE(ROW(Инвестиционные_проекты!$A105),", ",))</f>
        <v/>
      </c>
      <c r="O100" t="str">
        <f t="shared" si="15"/>
        <v/>
      </c>
      <c r="P100" s="5" t="str">
        <f>IF(Инвестиционные_проекты!Z105&lt;&gt;SUM(Инвестиционные_проекты!AA105:AB105),"Ошибка!","")</f>
        <v/>
      </c>
      <c r="Q100" s="4" t="str">
        <f>IF(Техлист!P100="","",CONCATENATE(ROW(Инвестиционные_проекты!$A105),", ",))</f>
        <v/>
      </c>
      <c r="R100" t="str">
        <f t="shared" si="16"/>
        <v/>
      </c>
      <c r="S100" s="5" t="str">
        <f>IF(Инвестиционные_проекты!Y105&gt;Инвестиционные_проекты!AB105,"Ошибка!","")</f>
        <v/>
      </c>
      <c r="T100" s="4" t="str">
        <f>IF(Техлист!S100="","",CONCATENATE(ROW(Инвестиционные_проекты!$A105),", ",))</f>
        <v/>
      </c>
      <c r="U100" t="str">
        <f t="shared" si="17"/>
        <v/>
      </c>
      <c r="V100" s="5" t="str">
        <f>IF(Инвестиционные_проекты!O105&lt;Инвестиционные_проекты!N105,"Ошибка!","")</f>
        <v/>
      </c>
      <c r="W100" s="4" t="str">
        <f>IF(Техлист!V100="","",CONCATENATE(ROW(Инвестиционные_проекты!$A105),", ",))</f>
        <v/>
      </c>
      <c r="X100" t="str">
        <f t="shared" si="18"/>
        <v xml:space="preserve">8, </v>
      </c>
      <c r="Y100" s="5" t="str">
        <f>IF(Инвестиционные_проекты!N105&lt;Инвестиционные_проекты!M105,"Ошибка!","")</f>
        <v/>
      </c>
      <c r="Z100" s="4" t="str">
        <f>IF(Техлист!Y100="","",CONCATENATE(ROW(Инвестиционные_проекты!$A105),", ",))</f>
        <v/>
      </c>
      <c r="AA100" t="str">
        <f t="shared" si="19"/>
        <v/>
      </c>
      <c r="AB100" s="5" t="str">
        <f ca="1">IF(Инвестиционные_проекты!K105="реализация",IF(Инвестиционные_проекты!M105&gt;TODAY(),"Ошибка!",""),"")</f>
        <v/>
      </c>
      <c r="AC100" s="4" t="str">
        <f ca="1">IF(Техлист!AB100="","",CONCATENATE(ROW(Инвестиционные_проекты!$A105),", ",))</f>
        <v/>
      </c>
      <c r="AD100" t="str">
        <f t="shared" ca="1" si="20"/>
        <v/>
      </c>
      <c r="AE100" s="5" t="str">
        <f>IFERROR(IF(OR(Инвестиционные_проекты!K105="идея",Инвестиционные_проекты!K105="проектная стадия"),IF(Инвестиционные_проекты!M105&gt;DATEVALUE(ФЛК!CV99),"","Ошибка!"),""),"")</f>
        <v/>
      </c>
      <c r="AF100" s="4" t="str">
        <f>IF(Техлист!AE100="","",CONCATENATE(ROW(Инвестиционные_проекты!$A105),", ",))</f>
        <v/>
      </c>
      <c r="AG100" t="str">
        <f t="shared" si="21"/>
        <v/>
      </c>
    </row>
    <row r="101" spans="1:33" x14ac:dyDescent="0.25">
      <c r="A101" s="5" t="str">
        <f>IF(AND(COUNTBLANK(Инвестиционные_проекты!H106:Q106)+COUNTBLANK(Инвестиционные_проекты!S106:T106)+COUNTBLANK(Инвестиционные_проекты!Z106)+COUNTBLANK(Инвестиционные_проекты!B106:E106)&lt;&gt;17,COUNTBLANK(Инвестиционные_проекты!H106:Q106)+COUNTBLANK(Инвестиционные_проекты!S106:T106)+COUNTBLANK(Инвестиционные_проекты!Z106)+COUNTBLANK(Инвестиционные_проекты!B106:E106)&lt;&gt;0),"Ошибка!","")</f>
        <v/>
      </c>
      <c r="B101" s="4" t="str">
        <f>IF(A101="","",CONCATENATE(ROW(Инвестиционные_проекты!$A106),", ",))</f>
        <v/>
      </c>
      <c r="C101" t="str">
        <f t="shared" si="11"/>
        <v xml:space="preserve">8, </v>
      </c>
      <c r="D101" s="5" t="str">
        <f>IF(AND(COUNTBLANK(Инвестиционные_проекты!AB106)=0,COUNTBLANK(Инвестиционные_проекты!W106:Y106)&lt;&gt;0),"Ошибка!","")</f>
        <v/>
      </c>
      <c r="E101" s="4" t="str">
        <f>IF(D101="","",CONCATENATE(ROW(Инвестиционные_проекты!$A106),", ",))</f>
        <v/>
      </c>
      <c r="F101" t="str">
        <f t="shared" si="12"/>
        <v xml:space="preserve">8, </v>
      </c>
      <c r="G101" s="8" t="str">
        <f>IF(AND(Инвестиционные_проекты!J106="создание нового",Инвестиционные_проекты!S106=""),"Ошибка!","")</f>
        <v/>
      </c>
      <c r="H101" s="4" t="str">
        <f>IF(Техлист!G101="","",CONCATENATE(ROW(Инвестиционные_проекты!$A106),", ",))</f>
        <v/>
      </c>
      <c r="I101" t="str">
        <f t="shared" si="13"/>
        <v/>
      </c>
      <c r="J101" s="5" t="str">
        <f>IF(Инвестиционные_проекты!J106="модернизация",IF(COUNTBLANK(Инвестиционные_проекты!R106:S106)&lt;&gt;0,"Ошибка!",""),"")</f>
        <v/>
      </c>
      <c r="K101" s="9" t="str">
        <f>IF(Техлист!J101="","",CONCATENATE(ROW(Инвестиционные_проекты!$A106),", ",))</f>
        <v/>
      </c>
      <c r="L101" t="str">
        <f t="shared" si="14"/>
        <v/>
      </c>
      <c r="M101" s="5" t="str">
        <f>IF(Инвестиционные_проекты!S106&lt;Инвестиционные_проекты!R106,"Ошибка!","")</f>
        <v/>
      </c>
      <c r="N101" s="4" t="str">
        <f>IF(Техлист!M101="","",CONCATENATE(ROW(Инвестиционные_проекты!$A106),", ",))</f>
        <v/>
      </c>
      <c r="O101" t="str">
        <f t="shared" si="15"/>
        <v/>
      </c>
      <c r="P101" s="5" t="str">
        <f>IF(Инвестиционные_проекты!Z106&lt;&gt;SUM(Инвестиционные_проекты!AA106:AB106),"Ошибка!","")</f>
        <v/>
      </c>
      <c r="Q101" s="4" t="str">
        <f>IF(Техлист!P101="","",CONCATENATE(ROW(Инвестиционные_проекты!$A106),", ",))</f>
        <v/>
      </c>
      <c r="R101" t="str">
        <f t="shared" si="16"/>
        <v/>
      </c>
      <c r="S101" s="5" t="str">
        <f>IF(Инвестиционные_проекты!Y106&gt;Инвестиционные_проекты!AB106,"Ошибка!","")</f>
        <v/>
      </c>
      <c r="T101" s="4" t="str">
        <f>IF(Техлист!S101="","",CONCATENATE(ROW(Инвестиционные_проекты!$A106),", ",))</f>
        <v/>
      </c>
      <c r="U101" t="str">
        <f t="shared" si="17"/>
        <v/>
      </c>
      <c r="V101" s="5" t="str">
        <f>IF(Инвестиционные_проекты!O106&lt;Инвестиционные_проекты!N106,"Ошибка!","")</f>
        <v/>
      </c>
      <c r="W101" s="4" t="str">
        <f>IF(Техлист!V101="","",CONCATENATE(ROW(Инвестиционные_проекты!$A106),", ",))</f>
        <v/>
      </c>
      <c r="X101" t="str">
        <f t="shared" si="18"/>
        <v xml:space="preserve">8, </v>
      </c>
      <c r="Y101" s="5" t="str">
        <f>IF(Инвестиционные_проекты!N106&lt;Инвестиционные_проекты!M106,"Ошибка!","")</f>
        <v/>
      </c>
      <c r="Z101" s="4" t="str">
        <f>IF(Техлист!Y101="","",CONCATENATE(ROW(Инвестиционные_проекты!$A106),", ",))</f>
        <v/>
      </c>
      <c r="AA101" t="str">
        <f t="shared" si="19"/>
        <v/>
      </c>
      <c r="AB101" s="5" t="str">
        <f ca="1">IF(Инвестиционные_проекты!K106="реализация",IF(Инвестиционные_проекты!M106&gt;TODAY(),"Ошибка!",""),"")</f>
        <v/>
      </c>
      <c r="AC101" s="4" t="str">
        <f ca="1">IF(Техлист!AB101="","",CONCATENATE(ROW(Инвестиционные_проекты!$A106),", ",))</f>
        <v/>
      </c>
      <c r="AD101" t="str">
        <f t="shared" ca="1" si="20"/>
        <v/>
      </c>
      <c r="AE101" s="5" t="str">
        <f>IFERROR(IF(OR(Инвестиционные_проекты!K106="идея",Инвестиционные_проекты!K106="проектная стадия"),IF(Инвестиционные_проекты!M106&gt;DATEVALUE(ФЛК!CV100),"","Ошибка!"),""),"")</f>
        <v/>
      </c>
      <c r="AF101" s="4" t="str">
        <f>IF(Техлист!AE101="","",CONCATENATE(ROW(Инвестиционные_проекты!$A106),", ",))</f>
        <v/>
      </c>
      <c r="AG101" t="str">
        <f t="shared" si="21"/>
        <v/>
      </c>
    </row>
    <row r="102" spans="1:33" x14ac:dyDescent="0.25">
      <c r="A102" s="5" t="str">
        <f>IF(AND(COUNTBLANK(Инвестиционные_проекты!H107:Q107)+COUNTBLANK(Инвестиционные_проекты!S107:T107)+COUNTBLANK(Инвестиционные_проекты!Z107)+COUNTBLANK(Инвестиционные_проекты!B107:E107)&lt;&gt;17,COUNTBLANK(Инвестиционные_проекты!H107:Q107)+COUNTBLANK(Инвестиционные_проекты!S107:T107)+COUNTBLANK(Инвестиционные_проекты!Z107)+COUNTBLANK(Инвестиционные_проекты!B107:E107)&lt;&gt;0),"Ошибка!","")</f>
        <v/>
      </c>
      <c r="B102" s="4" t="str">
        <f>IF(A102="","",CONCATENATE(ROW(Инвестиционные_проекты!$A107),", ",))</f>
        <v/>
      </c>
      <c r="C102" t="str">
        <f t="shared" si="11"/>
        <v xml:space="preserve">8, </v>
      </c>
      <c r="D102" s="5" t="str">
        <f>IF(AND(COUNTBLANK(Инвестиционные_проекты!AB107)=0,COUNTBLANK(Инвестиционные_проекты!W107:Y107)&lt;&gt;0),"Ошибка!","")</f>
        <v/>
      </c>
      <c r="E102" s="4" t="str">
        <f>IF(D102="","",CONCATENATE(ROW(Инвестиционные_проекты!$A107),", ",))</f>
        <v/>
      </c>
      <c r="F102" t="str">
        <f t="shared" si="12"/>
        <v xml:space="preserve">8, </v>
      </c>
      <c r="G102" s="8" t="str">
        <f>IF(AND(Инвестиционные_проекты!J107="создание нового",Инвестиционные_проекты!S107=""),"Ошибка!","")</f>
        <v/>
      </c>
      <c r="H102" s="4" t="str">
        <f>IF(Техлист!G102="","",CONCATENATE(ROW(Инвестиционные_проекты!$A107),", ",))</f>
        <v/>
      </c>
      <c r="I102" t="str">
        <f t="shared" si="13"/>
        <v/>
      </c>
      <c r="J102" s="5" t="str">
        <f>IF(Инвестиционные_проекты!J107="модернизация",IF(COUNTBLANK(Инвестиционные_проекты!R107:S107)&lt;&gt;0,"Ошибка!",""),"")</f>
        <v/>
      </c>
      <c r="K102" s="9" t="str">
        <f>IF(Техлист!J102="","",CONCATENATE(ROW(Инвестиционные_проекты!$A107),", ",))</f>
        <v/>
      </c>
      <c r="L102" t="str">
        <f t="shared" si="14"/>
        <v/>
      </c>
      <c r="M102" s="5" t="str">
        <f>IF(Инвестиционные_проекты!S107&lt;Инвестиционные_проекты!R107,"Ошибка!","")</f>
        <v/>
      </c>
      <c r="N102" s="4" t="str">
        <f>IF(Техлист!M102="","",CONCATENATE(ROW(Инвестиционные_проекты!$A107),", ",))</f>
        <v/>
      </c>
      <c r="O102" t="str">
        <f t="shared" si="15"/>
        <v/>
      </c>
      <c r="P102" s="5" t="str">
        <f>IF(Инвестиционные_проекты!Z107&lt;&gt;SUM(Инвестиционные_проекты!AA107:AB107),"Ошибка!","")</f>
        <v/>
      </c>
      <c r="Q102" s="4" t="str">
        <f>IF(Техлист!P102="","",CONCATENATE(ROW(Инвестиционные_проекты!$A107),", ",))</f>
        <v/>
      </c>
      <c r="R102" t="str">
        <f t="shared" si="16"/>
        <v/>
      </c>
      <c r="S102" s="5" t="str">
        <f>IF(Инвестиционные_проекты!Y107&gt;Инвестиционные_проекты!AB107,"Ошибка!","")</f>
        <v/>
      </c>
      <c r="T102" s="4" t="str">
        <f>IF(Техлист!S102="","",CONCATENATE(ROW(Инвестиционные_проекты!$A107),", ",))</f>
        <v/>
      </c>
      <c r="U102" t="str">
        <f t="shared" si="17"/>
        <v/>
      </c>
      <c r="V102" s="5" t="str">
        <f>IF(Инвестиционные_проекты!O107&lt;Инвестиционные_проекты!N107,"Ошибка!","")</f>
        <v/>
      </c>
      <c r="W102" s="4" t="str">
        <f>IF(Техлист!V102="","",CONCATENATE(ROW(Инвестиционные_проекты!$A107),", ",))</f>
        <v/>
      </c>
      <c r="X102" t="str">
        <f t="shared" si="18"/>
        <v xml:space="preserve">8, </v>
      </c>
      <c r="Y102" s="5" t="str">
        <f>IF(Инвестиционные_проекты!N107&lt;Инвестиционные_проекты!M107,"Ошибка!","")</f>
        <v/>
      </c>
      <c r="Z102" s="4" t="str">
        <f>IF(Техлист!Y102="","",CONCATENATE(ROW(Инвестиционные_проекты!$A107),", ",))</f>
        <v/>
      </c>
      <c r="AA102" t="str">
        <f t="shared" si="19"/>
        <v/>
      </c>
      <c r="AB102" s="5" t="str">
        <f ca="1">IF(Инвестиционные_проекты!K107="реализация",IF(Инвестиционные_проекты!M107&gt;TODAY(),"Ошибка!",""),"")</f>
        <v/>
      </c>
      <c r="AC102" s="4" t="str">
        <f ca="1">IF(Техлист!AB102="","",CONCATENATE(ROW(Инвестиционные_проекты!$A107),", ",))</f>
        <v/>
      </c>
      <c r="AD102" t="str">
        <f t="shared" ca="1" si="20"/>
        <v/>
      </c>
      <c r="AE102" s="5" t="str">
        <f>IFERROR(IF(OR(Инвестиционные_проекты!K107="идея",Инвестиционные_проекты!K107="проектная стадия"),IF(Инвестиционные_проекты!M107&gt;DATEVALUE(ФЛК!CV101),"","Ошибка!"),""),"")</f>
        <v/>
      </c>
      <c r="AF102" s="4" t="str">
        <f>IF(Техлист!AE102="","",CONCATENATE(ROW(Инвестиционные_проекты!$A107),", ",))</f>
        <v/>
      </c>
      <c r="AG102" t="str">
        <f t="shared" si="21"/>
        <v/>
      </c>
    </row>
    <row r="103" spans="1:33" x14ac:dyDescent="0.25">
      <c r="A103" s="5" t="str">
        <f>IF(AND(COUNTBLANK(Инвестиционные_проекты!H108:Q108)+COUNTBLANK(Инвестиционные_проекты!S108:T108)+COUNTBLANK(Инвестиционные_проекты!Z108)+COUNTBLANK(Инвестиционные_проекты!B108:E108)&lt;&gt;17,COUNTBLANK(Инвестиционные_проекты!H108:Q108)+COUNTBLANK(Инвестиционные_проекты!S108:T108)+COUNTBLANK(Инвестиционные_проекты!Z108)+COUNTBLANK(Инвестиционные_проекты!B108:E108)&lt;&gt;0),"Ошибка!","")</f>
        <v/>
      </c>
      <c r="B103" s="4" t="str">
        <f>IF(A103="","",CONCATENATE(ROW(Инвестиционные_проекты!$A108),", ",))</f>
        <v/>
      </c>
      <c r="C103" t="str">
        <f t="shared" si="11"/>
        <v xml:space="preserve">8, </v>
      </c>
      <c r="D103" s="5" t="str">
        <f>IF(AND(COUNTBLANK(Инвестиционные_проекты!AB108)=0,COUNTBLANK(Инвестиционные_проекты!W108:Y108)&lt;&gt;0),"Ошибка!","")</f>
        <v/>
      </c>
      <c r="E103" s="4" t="str">
        <f>IF(D103="","",CONCATENATE(ROW(Инвестиционные_проекты!$A108),", ",))</f>
        <v/>
      </c>
      <c r="F103" t="str">
        <f t="shared" si="12"/>
        <v xml:space="preserve">8, </v>
      </c>
      <c r="G103" s="8" t="str">
        <f>IF(AND(Инвестиционные_проекты!J108="создание нового",Инвестиционные_проекты!S108=""),"Ошибка!","")</f>
        <v/>
      </c>
      <c r="H103" s="4" t="str">
        <f>IF(Техлист!G103="","",CONCATENATE(ROW(Инвестиционные_проекты!$A108),", ",))</f>
        <v/>
      </c>
      <c r="I103" t="str">
        <f t="shared" si="13"/>
        <v/>
      </c>
      <c r="J103" s="5" t="str">
        <f>IF(Инвестиционные_проекты!J108="модернизация",IF(COUNTBLANK(Инвестиционные_проекты!R108:S108)&lt;&gt;0,"Ошибка!",""),"")</f>
        <v/>
      </c>
      <c r="K103" s="9" t="str">
        <f>IF(Техлист!J103="","",CONCATENATE(ROW(Инвестиционные_проекты!$A108),", ",))</f>
        <v/>
      </c>
      <c r="L103" t="str">
        <f t="shared" si="14"/>
        <v/>
      </c>
      <c r="M103" s="5" t="str">
        <f>IF(Инвестиционные_проекты!S108&lt;Инвестиционные_проекты!R108,"Ошибка!","")</f>
        <v/>
      </c>
      <c r="N103" s="4" t="str">
        <f>IF(Техлист!M103="","",CONCATENATE(ROW(Инвестиционные_проекты!$A108),", ",))</f>
        <v/>
      </c>
      <c r="O103" t="str">
        <f t="shared" si="15"/>
        <v/>
      </c>
      <c r="P103" s="5" t="str">
        <f>IF(Инвестиционные_проекты!Z108&lt;&gt;SUM(Инвестиционные_проекты!AA108:AB108),"Ошибка!","")</f>
        <v/>
      </c>
      <c r="Q103" s="4" t="str">
        <f>IF(Техлист!P103="","",CONCATENATE(ROW(Инвестиционные_проекты!$A108),", ",))</f>
        <v/>
      </c>
      <c r="R103" t="str">
        <f t="shared" si="16"/>
        <v/>
      </c>
      <c r="S103" s="5" t="str">
        <f>IF(Инвестиционные_проекты!Y108&gt;Инвестиционные_проекты!AB108,"Ошибка!","")</f>
        <v/>
      </c>
      <c r="T103" s="4" t="str">
        <f>IF(Техлист!S103="","",CONCATENATE(ROW(Инвестиционные_проекты!$A108),", ",))</f>
        <v/>
      </c>
      <c r="U103" t="str">
        <f t="shared" si="17"/>
        <v/>
      </c>
      <c r="V103" s="5" t="str">
        <f>IF(Инвестиционные_проекты!O108&lt;Инвестиционные_проекты!N108,"Ошибка!","")</f>
        <v/>
      </c>
      <c r="W103" s="4" t="str">
        <f>IF(Техлист!V103="","",CONCATENATE(ROW(Инвестиционные_проекты!$A108),", ",))</f>
        <v/>
      </c>
      <c r="X103" t="str">
        <f t="shared" si="18"/>
        <v xml:space="preserve">8, </v>
      </c>
      <c r="Y103" s="5" t="str">
        <f>IF(Инвестиционные_проекты!N108&lt;Инвестиционные_проекты!M108,"Ошибка!","")</f>
        <v/>
      </c>
      <c r="Z103" s="4" t="str">
        <f>IF(Техлист!Y103="","",CONCATENATE(ROW(Инвестиционные_проекты!$A108),", ",))</f>
        <v/>
      </c>
      <c r="AA103" t="str">
        <f t="shared" si="19"/>
        <v/>
      </c>
      <c r="AB103" s="5" t="str">
        <f ca="1">IF(Инвестиционные_проекты!K108="реализация",IF(Инвестиционные_проекты!M108&gt;TODAY(),"Ошибка!",""),"")</f>
        <v/>
      </c>
      <c r="AC103" s="4" t="str">
        <f ca="1">IF(Техлист!AB103="","",CONCATENATE(ROW(Инвестиционные_проекты!$A108),", ",))</f>
        <v/>
      </c>
      <c r="AD103" t="str">
        <f t="shared" ca="1" si="20"/>
        <v/>
      </c>
      <c r="AE103" s="5" t="str">
        <f>IFERROR(IF(OR(Инвестиционные_проекты!K108="идея",Инвестиционные_проекты!K108="проектная стадия"),IF(Инвестиционные_проекты!M108&gt;DATEVALUE(ФЛК!CV102),"","Ошибка!"),""),"")</f>
        <v/>
      </c>
      <c r="AF103" s="4" t="str">
        <f>IF(Техлист!AE103="","",CONCATENATE(ROW(Инвестиционные_проекты!$A108),", ",))</f>
        <v/>
      </c>
      <c r="AG103" t="str">
        <f t="shared" si="21"/>
        <v/>
      </c>
    </row>
    <row r="104" spans="1:33" x14ac:dyDescent="0.25">
      <c r="A104" s="5" t="str">
        <f>IF(AND(COUNTBLANK(Инвестиционные_проекты!H109:Q109)+COUNTBLANK(Инвестиционные_проекты!S109:T109)+COUNTBLANK(Инвестиционные_проекты!Z109)+COUNTBLANK(Инвестиционные_проекты!B109:E109)&lt;&gt;17,COUNTBLANK(Инвестиционные_проекты!H109:Q109)+COUNTBLANK(Инвестиционные_проекты!S109:T109)+COUNTBLANK(Инвестиционные_проекты!Z109)+COUNTBLANK(Инвестиционные_проекты!B109:E109)&lt;&gt;0),"Ошибка!","")</f>
        <v/>
      </c>
      <c r="B104" s="4" t="str">
        <f>IF(A104="","",CONCATENATE(ROW(Инвестиционные_проекты!$A109),", ",))</f>
        <v/>
      </c>
      <c r="C104" t="str">
        <f t="shared" si="11"/>
        <v xml:space="preserve">8, </v>
      </c>
      <c r="D104" s="5" t="str">
        <f>IF(AND(COUNTBLANK(Инвестиционные_проекты!AB109)=0,COUNTBLANK(Инвестиционные_проекты!W109:Y109)&lt;&gt;0),"Ошибка!","")</f>
        <v/>
      </c>
      <c r="E104" s="4" t="str">
        <f>IF(D104="","",CONCATENATE(ROW(Инвестиционные_проекты!$A109),", ",))</f>
        <v/>
      </c>
      <c r="F104" t="str">
        <f t="shared" si="12"/>
        <v xml:space="preserve">8, </v>
      </c>
      <c r="G104" s="8" t="str">
        <f>IF(AND(Инвестиционные_проекты!J109="создание нового",Инвестиционные_проекты!S109=""),"Ошибка!","")</f>
        <v/>
      </c>
      <c r="H104" s="4" t="str">
        <f>IF(Техлист!G104="","",CONCATENATE(ROW(Инвестиционные_проекты!$A109),", ",))</f>
        <v/>
      </c>
      <c r="I104" t="str">
        <f t="shared" si="13"/>
        <v/>
      </c>
      <c r="J104" s="5" t="str">
        <f>IF(Инвестиционные_проекты!J109="модернизация",IF(COUNTBLANK(Инвестиционные_проекты!R109:S109)&lt;&gt;0,"Ошибка!",""),"")</f>
        <v/>
      </c>
      <c r="K104" s="9" t="str">
        <f>IF(Техлист!J104="","",CONCATENATE(ROW(Инвестиционные_проекты!$A109),", ",))</f>
        <v/>
      </c>
      <c r="L104" t="str">
        <f t="shared" si="14"/>
        <v/>
      </c>
      <c r="M104" s="5" t="str">
        <f>IF(Инвестиционные_проекты!S109&lt;Инвестиционные_проекты!R109,"Ошибка!","")</f>
        <v/>
      </c>
      <c r="N104" s="4" t="str">
        <f>IF(Техлист!M104="","",CONCATENATE(ROW(Инвестиционные_проекты!$A109),", ",))</f>
        <v/>
      </c>
      <c r="O104" t="str">
        <f t="shared" si="15"/>
        <v/>
      </c>
      <c r="P104" s="5" t="str">
        <f>IF(Инвестиционные_проекты!Z109&lt;&gt;SUM(Инвестиционные_проекты!AA109:AB109),"Ошибка!","")</f>
        <v/>
      </c>
      <c r="Q104" s="4" t="str">
        <f>IF(Техлист!P104="","",CONCATENATE(ROW(Инвестиционные_проекты!$A109),", ",))</f>
        <v/>
      </c>
      <c r="R104" t="str">
        <f t="shared" si="16"/>
        <v/>
      </c>
      <c r="S104" s="5" t="str">
        <f>IF(Инвестиционные_проекты!Y109&gt;Инвестиционные_проекты!AB109,"Ошибка!","")</f>
        <v/>
      </c>
      <c r="T104" s="4" t="str">
        <f>IF(Техлист!S104="","",CONCATENATE(ROW(Инвестиционные_проекты!$A109),", ",))</f>
        <v/>
      </c>
      <c r="U104" t="str">
        <f t="shared" si="17"/>
        <v/>
      </c>
      <c r="V104" s="5" t="str">
        <f>IF(Инвестиционные_проекты!O109&lt;Инвестиционные_проекты!N109,"Ошибка!","")</f>
        <v/>
      </c>
      <c r="W104" s="4" t="str">
        <f>IF(Техлист!V104="","",CONCATENATE(ROW(Инвестиционные_проекты!$A109),", ",))</f>
        <v/>
      </c>
      <c r="X104" t="str">
        <f t="shared" si="18"/>
        <v xml:space="preserve">8, </v>
      </c>
      <c r="Y104" s="5" t="str">
        <f>IF(Инвестиционные_проекты!N109&lt;Инвестиционные_проекты!M109,"Ошибка!","")</f>
        <v/>
      </c>
      <c r="Z104" s="4" t="str">
        <f>IF(Техлист!Y104="","",CONCATENATE(ROW(Инвестиционные_проекты!$A109),", ",))</f>
        <v/>
      </c>
      <c r="AA104" t="str">
        <f t="shared" si="19"/>
        <v/>
      </c>
      <c r="AB104" s="5" t="str">
        <f ca="1">IF(Инвестиционные_проекты!K109="реализация",IF(Инвестиционные_проекты!M109&gt;TODAY(),"Ошибка!",""),"")</f>
        <v/>
      </c>
      <c r="AC104" s="4" t="str">
        <f ca="1">IF(Техлист!AB104="","",CONCATENATE(ROW(Инвестиционные_проекты!$A109),", ",))</f>
        <v/>
      </c>
      <c r="AD104" t="str">
        <f t="shared" ca="1" si="20"/>
        <v/>
      </c>
      <c r="AE104" s="5" t="str">
        <f>IFERROR(IF(OR(Инвестиционные_проекты!K109="идея",Инвестиционные_проекты!K109="проектная стадия"),IF(Инвестиционные_проекты!M109&gt;DATEVALUE(ФЛК!CV103),"","Ошибка!"),""),"")</f>
        <v/>
      </c>
      <c r="AF104" s="4" t="str">
        <f>IF(Техлист!AE104="","",CONCATENATE(ROW(Инвестиционные_проекты!$A109),", ",))</f>
        <v/>
      </c>
      <c r="AG104" t="str">
        <f t="shared" si="21"/>
        <v/>
      </c>
    </row>
    <row r="105" spans="1:33" x14ac:dyDescent="0.25">
      <c r="A105" s="5" t="str">
        <f>IF(AND(COUNTBLANK(Инвестиционные_проекты!H110:Q110)+COUNTBLANK(Инвестиционные_проекты!S110:T110)+COUNTBLANK(Инвестиционные_проекты!Z110)+COUNTBLANK(Инвестиционные_проекты!B110:E110)&lt;&gt;17,COUNTBLANK(Инвестиционные_проекты!H110:Q110)+COUNTBLANK(Инвестиционные_проекты!S110:T110)+COUNTBLANK(Инвестиционные_проекты!Z110)+COUNTBLANK(Инвестиционные_проекты!B110:E110)&lt;&gt;0),"Ошибка!","")</f>
        <v/>
      </c>
      <c r="B105" s="4" t="str">
        <f>IF(A105="","",CONCATENATE(ROW(Инвестиционные_проекты!$A110),", ",))</f>
        <v/>
      </c>
      <c r="C105" t="str">
        <f t="shared" si="11"/>
        <v xml:space="preserve">8, </v>
      </c>
      <c r="D105" s="5" t="str">
        <f>IF(AND(COUNTBLANK(Инвестиционные_проекты!AB110)=0,COUNTBLANK(Инвестиционные_проекты!W110:Y110)&lt;&gt;0),"Ошибка!","")</f>
        <v/>
      </c>
      <c r="E105" s="4" t="str">
        <f>IF(D105="","",CONCATENATE(ROW(Инвестиционные_проекты!$A110),", ",))</f>
        <v/>
      </c>
      <c r="F105" t="str">
        <f t="shared" si="12"/>
        <v xml:space="preserve">8, </v>
      </c>
      <c r="G105" s="8" t="str">
        <f>IF(AND(Инвестиционные_проекты!J110="создание нового",Инвестиционные_проекты!S110=""),"Ошибка!","")</f>
        <v/>
      </c>
      <c r="H105" s="4" t="str">
        <f>IF(Техлист!G105="","",CONCATENATE(ROW(Инвестиционные_проекты!$A110),", ",))</f>
        <v/>
      </c>
      <c r="I105" t="str">
        <f t="shared" si="13"/>
        <v/>
      </c>
      <c r="J105" s="5" t="str">
        <f>IF(Инвестиционные_проекты!J110="модернизация",IF(COUNTBLANK(Инвестиционные_проекты!R110:S110)&lt;&gt;0,"Ошибка!",""),"")</f>
        <v/>
      </c>
      <c r="K105" s="9" t="str">
        <f>IF(Техлист!J105="","",CONCATENATE(ROW(Инвестиционные_проекты!$A110),", ",))</f>
        <v/>
      </c>
      <c r="L105" t="str">
        <f t="shared" si="14"/>
        <v/>
      </c>
      <c r="M105" s="5" t="str">
        <f>IF(Инвестиционные_проекты!S110&lt;Инвестиционные_проекты!R110,"Ошибка!","")</f>
        <v/>
      </c>
      <c r="N105" s="4" t="str">
        <f>IF(Техлист!M105="","",CONCATENATE(ROW(Инвестиционные_проекты!$A110),", ",))</f>
        <v/>
      </c>
      <c r="O105" t="str">
        <f t="shared" si="15"/>
        <v/>
      </c>
      <c r="P105" s="5" t="str">
        <f>IF(Инвестиционные_проекты!Z110&lt;&gt;SUM(Инвестиционные_проекты!AA110:AB110),"Ошибка!","")</f>
        <v/>
      </c>
      <c r="Q105" s="4" t="str">
        <f>IF(Техлист!P105="","",CONCATENATE(ROW(Инвестиционные_проекты!$A110),", ",))</f>
        <v/>
      </c>
      <c r="R105" t="str">
        <f t="shared" si="16"/>
        <v/>
      </c>
      <c r="S105" s="5" t="str">
        <f>IF(Инвестиционные_проекты!Y110&gt;Инвестиционные_проекты!AB110,"Ошибка!","")</f>
        <v/>
      </c>
      <c r="T105" s="4" t="str">
        <f>IF(Техлист!S105="","",CONCATENATE(ROW(Инвестиционные_проекты!$A110),", ",))</f>
        <v/>
      </c>
      <c r="U105" t="str">
        <f t="shared" si="17"/>
        <v/>
      </c>
      <c r="V105" s="5" t="str">
        <f>IF(Инвестиционные_проекты!O110&lt;Инвестиционные_проекты!N110,"Ошибка!","")</f>
        <v/>
      </c>
      <c r="W105" s="4" t="str">
        <f>IF(Техлист!V105="","",CONCATENATE(ROW(Инвестиционные_проекты!$A110),", ",))</f>
        <v/>
      </c>
      <c r="X105" t="str">
        <f t="shared" si="18"/>
        <v xml:space="preserve">8, </v>
      </c>
      <c r="Y105" s="5" t="str">
        <f>IF(Инвестиционные_проекты!N110&lt;Инвестиционные_проекты!M110,"Ошибка!","")</f>
        <v/>
      </c>
      <c r="Z105" s="4" t="str">
        <f>IF(Техлист!Y105="","",CONCATENATE(ROW(Инвестиционные_проекты!$A110),", ",))</f>
        <v/>
      </c>
      <c r="AA105" t="str">
        <f t="shared" si="19"/>
        <v/>
      </c>
      <c r="AB105" s="5" t="str">
        <f ca="1">IF(Инвестиционные_проекты!K110="реализация",IF(Инвестиционные_проекты!M110&gt;TODAY(),"Ошибка!",""),"")</f>
        <v/>
      </c>
      <c r="AC105" s="4" t="str">
        <f ca="1">IF(Техлист!AB105="","",CONCATENATE(ROW(Инвестиционные_проекты!$A110),", ",))</f>
        <v/>
      </c>
      <c r="AD105" t="str">
        <f t="shared" ca="1" si="20"/>
        <v/>
      </c>
      <c r="AE105" s="5" t="str">
        <f>IFERROR(IF(OR(Инвестиционные_проекты!K110="идея",Инвестиционные_проекты!K110="проектная стадия"),IF(Инвестиционные_проекты!M110&gt;DATEVALUE(ФЛК!CV104),"","Ошибка!"),""),"")</f>
        <v/>
      </c>
      <c r="AF105" s="4" t="str">
        <f>IF(Техлист!AE105="","",CONCATENATE(ROW(Инвестиционные_проекты!$A110),", ",))</f>
        <v/>
      </c>
      <c r="AG105" t="str">
        <f t="shared" si="21"/>
        <v/>
      </c>
    </row>
    <row r="106" spans="1:33" x14ac:dyDescent="0.25">
      <c r="A106" s="5" t="str">
        <f>IF(AND(COUNTBLANK(Инвестиционные_проекты!H111:Q111)+COUNTBLANK(Инвестиционные_проекты!S111:T111)+COUNTBLANK(Инвестиционные_проекты!Z111)+COUNTBLANK(Инвестиционные_проекты!B111:E111)&lt;&gt;17,COUNTBLANK(Инвестиционные_проекты!H111:Q111)+COUNTBLANK(Инвестиционные_проекты!S111:T111)+COUNTBLANK(Инвестиционные_проекты!Z111)+COUNTBLANK(Инвестиционные_проекты!B111:E111)&lt;&gt;0),"Ошибка!","")</f>
        <v/>
      </c>
      <c r="B106" s="4" t="str">
        <f>IF(A106="","",CONCATENATE(ROW(Инвестиционные_проекты!$A111),", ",))</f>
        <v/>
      </c>
      <c r="C106" t="str">
        <f t="shared" si="11"/>
        <v xml:space="preserve">8, </v>
      </c>
      <c r="D106" s="5" t="str">
        <f>IF(AND(COUNTBLANK(Инвестиционные_проекты!AB111)=0,COUNTBLANK(Инвестиционные_проекты!W111:Y111)&lt;&gt;0),"Ошибка!","")</f>
        <v/>
      </c>
      <c r="E106" s="4" t="str">
        <f>IF(D106="","",CONCATENATE(ROW(Инвестиционные_проекты!$A111),", ",))</f>
        <v/>
      </c>
      <c r="F106" t="str">
        <f t="shared" si="12"/>
        <v xml:space="preserve">8, </v>
      </c>
      <c r="G106" s="8" t="str">
        <f>IF(AND(Инвестиционные_проекты!J111="создание нового",Инвестиционные_проекты!S111=""),"Ошибка!","")</f>
        <v/>
      </c>
      <c r="H106" s="4" t="str">
        <f>IF(Техлист!G106="","",CONCATENATE(ROW(Инвестиционные_проекты!$A111),", ",))</f>
        <v/>
      </c>
      <c r="I106" t="str">
        <f t="shared" si="13"/>
        <v/>
      </c>
      <c r="J106" s="5" t="str">
        <f>IF(Инвестиционные_проекты!J111="модернизация",IF(COUNTBLANK(Инвестиционные_проекты!R111:S111)&lt;&gt;0,"Ошибка!",""),"")</f>
        <v/>
      </c>
      <c r="K106" s="9" t="str">
        <f>IF(Техлист!J106="","",CONCATENATE(ROW(Инвестиционные_проекты!$A111),", ",))</f>
        <v/>
      </c>
      <c r="L106" t="str">
        <f t="shared" si="14"/>
        <v/>
      </c>
      <c r="M106" s="5" t="str">
        <f>IF(Инвестиционные_проекты!S111&lt;Инвестиционные_проекты!R111,"Ошибка!","")</f>
        <v/>
      </c>
      <c r="N106" s="4" t="str">
        <f>IF(Техлист!M106="","",CONCATENATE(ROW(Инвестиционные_проекты!$A111),", ",))</f>
        <v/>
      </c>
      <c r="O106" t="str">
        <f t="shared" si="15"/>
        <v/>
      </c>
      <c r="P106" s="5" t="str">
        <f>IF(Инвестиционные_проекты!Z111&lt;&gt;SUM(Инвестиционные_проекты!AA111:AB111),"Ошибка!","")</f>
        <v/>
      </c>
      <c r="Q106" s="4" t="str">
        <f>IF(Техлист!P106="","",CONCATENATE(ROW(Инвестиционные_проекты!$A111),", ",))</f>
        <v/>
      </c>
      <c r="R106" t="str">
        <f t="shared" si="16"/>
        <v/>
      </c>
      <c r="S106" s="5" t="str">
        <f>IF(Инвестиционные_проекты!Y111&gt;Инвестиционные_проекты!AB111,"Ошибка!","")</f>
        <v/>
      </c>
      <c r="T106" s="4" t="str">
        <f>IF(Техлист!S106="","",CONCATENATE(ROW(Инвестиционные_проекты!$A111),", ",))</f>
        <v/>
      </c>
      <c r="U106" t="str">
        <f t="shared" si="17"/>
        <v/>
      </c>
      <c r="V106" s="5" t="str">
        <f>IF(Инвестиционные_проекты!O111&lt;Инвестиционные_проекты!N111,"Ошибка!","")</f>
        <v/>
      </c>
      <c r="W106" s="4" t="str">
        <f>IF(Техлист!V106="","",CONCATENATE(ROW(Инвестиционные_проекты!$A111),", ",))</f>
        <v/>
      </c>
      <c r="X106" t="str">
        <f t="shared" si="18"/>
        <v xml:space="preserve">8, </v>
      </c>
      <c r="Y106" s="5" t="str">
        <f>IF(Инвестиционные_проекты!N111&lt;Инвестиционные_проекты!M111,"Ошибка!","")</f>
        <v/>
      </c>
      <c r="Z106" s="4" t="str">
        <f>IF(Техлист!Y106="","",CONCATENATE(ROW(Инвестиционные_проекты!$A111),", ",))</f>
        <v/>
      </c>
      <c r="AA106" t="str">
        <f t="shared" si="19"/>
        <v/>
      </c>
      <c r="AB106" s="5" t="str">
        <f ca="1">IF(Инвестиционные_проекты!K111="реализация",IF(Инвестиционные_проекты!M111&gt;TODAY(),"Ошибка!",""),"")</f>
        <v/>
      </c>
      <c r="AC106" s="4" t="str">
        <f ca="1">IF(Техлист!AB106="","",CONCATENATE(ROW(Инвестиционные_проекты!$A111),", ",))</f>
        <v/>
      </c>
      <c r="AD106" t="str">
        <f t="shared" ca="1" si="20"/>
        <v/>
      </c>
      <c r="AE106" s="5" t="str">
        <f>IFERROR(IF(OR(Инвестиционные_проекты!K111="идея",Инвестиционные_проекты!K111="проектная стадия"),IF(Инвестиционные_проекты!M111&gt;DATEVALUE(ФЛК!CV105),"","Ошибка!"),""),"")</f>
        <v/>
      </c>
      <c r="AF106" s="4" t="str">
        <f>IF(Техлист!AE106="","",CONCATENATE(ROW(Инвестиционные_проекты!$A111),", ",))</f>
        <v/>
      </c>
      <c r="AG106" t="str">
        <f t="shared" si="21"/>
        <v/>
      </c>
    </row>
    <row r="107" spans="1:33" x14ac:dyDescent="0.25">
      <c r="A107" s="5" t="str">
        <f>IF(AND(COUNTBLANK(Инвестиционные_проекты!H112:Q112)+COUNTBLANK(Инвестиционные_проекты!S112:T112)+COUNTBLANK(Инвестиционные_проекты!Z112)+COUNTBLANK(Инвестиционные_проекты!B112:E112)&lt;&gt;17,COUNTBLANK(Инвестиционные_проекты!H112:Q112)+COUNTBLANK(Инвестиционные_проекты!S112:T112)+COUNTBLANK(Инвестиционные_проекты!Z112)+COUNTBLANK(Инвестиционные_проекты!B112:E112)&lt;&gt;0),"Ошибка!","")</f>
        <v/>
      </c>
      <c r="B107" s="4" t="str">
        <f>IF(A107="","",CONCATENATE(ROW(Инвестиционные_проекты!$A112),", ",))</f>
        <v/>
      </c>
      <c r="C107" t="str">
        <f t="shared" si="11"/>
        <v xml:space="preserve">8, </v>
      </c>
      <c r="D107" s="5" t="str">
        <f>IF(AND(COUNTBLANK(Инвестиционные_проекты!AB112)=0,COUNTBLANK(Инвестиционные_проекты!W112:Y112)&lt;&gt;0),"Ошибка!","")</f>
        <v/>
      </c>
      <c r="E107" s="4" t="str">
        <f>IF(D107="","",CONCATENATE(ROW(Инвестиционные_проекты!$A112),", ",))</f>
        <v/>
      </c>
      <c r="F107" t="str">
        <f t="shared" si="12"/>
        <v xml:space="preserve">8, </v>
      </c>
      <c r="G107" s="8" t="str">
        <f>IF(AND(Инвестиционные_проекты!J112="создание нового",Инвестиционные_проекты!S112=""),"Ошибка!","")</f>
        <v/>
      </c>
      <c r="H107" s="4" t="str">
        <f>IF(Техлист!G107="","",CONCATENATE(ROW(Инвестиционные_проекты!$A112),", ",))</f>
        <v/>
      </c>
      <c r="I107" t="str">
        <f t="shared" si="13"/>
        <v/>
      </c>
      <c r="J107" s="5" t="str">
        <f>IF(Инвестиционные_проекты!J112="модернизация",IF(COUNTBLANK(Инвестиционные_проекты!R112:S112)&lt;&gt;0,"Ошибка!",""),"")</f>
        <v/>
      </c>
      <c r="K107" s="9" t="str">
        <f>IF(Техлист!J107="","",CONCATENATE(ROW(Инвестиционные_проекты!$A112),", ",))</f>
        <v/>
      </c>
      <c r="L107" t="str">
        <f t="shared" si="14"/>
        <v/>
      </c>
      <c r="M107" s="5" t="str">
        <f>IF(Инвестиционные_проекты!S112&lt;Инвестиционные_проекты!R112,"Ошибка!","")</f>
        <v/>
      </c>
      <c r="N107" s="4" t="str">
        <f>IF(Техлист!M107="","",CONCATENATE(ROW(Инвестиционные_проекты!$A112),", ",))</f>
        <v/>
      </c>
      <c r="O107" t="str">
        <f t="shared" si="15"/>
        <v/>
      </c>
      <c r="P107" s="5" t="str">
        <f>IF(Инвестиционные_проекты!Z112&lt;&gt;SUM(Инвестиционные_проекты!AA112:AB112),"Ошибка!","")</f>
        <v/>
      </c>
      <c r="Q107" s="4" t="str">
        <f>IF(Техлист!P107="","",CONCATENATE(ROW(Инвестиционные_проекты!$A112),", ",))</f>
        <v/>
      </c>
      <c r="R107" t="str">
        <f t="shared" si="16"/>
        <v/>
      </c>
      <c r="S107" s="5" t="str">
        <f>IF(Инвестиционные_проекты!Y112&gt;Инвестиционные_проекты!AB112,"Ошибка!","")</f>
        <v/>
      </c>
      <c r="T107" s="4" t="str">
        <f>IF(Техлист!S107="","",CONCATENATE(ROW(Инвестиционные_проекты!$A112),", ",))</f>
        <v/>
      </c>
      <c r="U107" t="str">
        <f t="shared" si="17"/>
        <v/>
      </c>
      <c r="V107" s="5" t="str">
        <f>IF(Инвестиционные_проекты!O112&lt;Инвестиционные_проекты!N112,"Ошибка!","")</f>
        <v/>
      </c>
      <c r="W107" s="4" t="str">
        <f>IF(Техлист!V107="","",CONCATENATE(ROW(Инвестиционные_проекты!$A112),", ",))</f>
        <v/>
      </c>
      <c r="X107" t="str">
        <f t="shared" si="18"/>
        <v xml:space="preserve">8, </v>
      </c>
      <c r="Y107" s="5" t="str">
        <f>IF(Инвестиционные_проекты!N112&lt;Инвестиционные_проекты!M112,"Ошибка!","")</f>
        <v/>
      </c>
      <c r="Z107" s="4" t="str">
        <f>IF(Техлист!Y107="","",CONCATENATE(ROW(Инвестиционные_проекты!$A112),", ",))</f>
        <v/>
      </c>
      <c r="AA107" t="str">
        <f t="shared" si="19"/>
        <v/>
      </c>
      <c r="AB107" s="5" t="str">
        <f ca="1">IF(Инвестиционные_проекты!K112="реализация",IF(Инвестиционные_проекты!M112&gt;TODAY(),"Ошибка!",""),"")</f>
        <v/>
      </c>
      <c r="AC107" s="4" t="str">
        <f ca="1">IF(Техлист!AB107="","",CONCATENATE(ROW(Инвестиционные_проекты!$A112),", ",))</f>
        <v/>
      </c>
      <c r="AD107" t="str">
        <f t="shared" ca="1" si="20"/>
        <v/>
      </c>
      <c r="AE107" s="5" t="str">
        <f>IFERROR(IF(OR(Инвестиционные_проекты!K112="идея",Инвестиционные_проекты!K112="проектная стадия"),IF(Инвестиционные_проекты!M112&gt;DATEVALUE(ФЛК!CV106),"","Ошибка!"),""),"")</f>
        <v/>
      </c>
      <c r="AF107" s="4" t="str">
        <f>IF(Техлист!AE107="","",CONCATENATE(ROW(Инвестиционные_проекты!$A112),", ",))</f>
        <v/>
      </c>
      <c r="AG107" t="str">
        <f t="shared" si="21"/>
        <v/>
      </c>
    </row>
    <row r="108" spans="1:33" x14ac:dyDescent="0.25">
      <c r="A108" s="5" t="str">
        <f>IF(AND(COUNTBLANK(Инвестиционные_проекты!H113:Q113)+COUNTBLANK(Инвестиционные_проекты!S113:T113)+COUNTBLANK(Инвестиционные_проекты!Z113)+COUNTBLANK(Инвестиционные_проекты!B113:E113)&lt;&gt;17,COUNTBLANK(Инвестиционные_проекты!H113:Q113)+COUNTBLANK(Инвестиционные_проекты!S113:T113)+COUNTBLANK(Инвестиционные_проекты!Z113)+COUNTBLANK(Инвестиционные_проекты!B113:E113)&lt;&gt;0),"Ошибка!","")</f>
        <v/>
      </c>
      <c r="B108" s="4" t="str">
        <f>IF(A108="","",CONCATENATE(ROW(Инвестиционные_проекты!$A113),", ",))</f>
        <v/>
      </c>
      <c r="C108" t="str">
        <f t="shared" si="11"/>
        <v xml:space="preserve">8, </v>
      </c>
      <c r="D108" s="5" t="str">
        <f>IF(AND(COUNTBLANK(Инвестиционные_проекты!AB113)=0,COUNTBLANK(Инвестиционные_проекты!W113:Y113)&lt;&gt;0),"Ошибка!","")</f>
        <v/>
      </c>
      <c r="E108" s="4" t="str">
        <f>IF(D108="","",CONCATENATE(ROW(Инвестиционные_проекты!$A113),", ",))</f>
        <v/>
      </c>
      <c r="F108" t="str">
        <f t="shared" si="12"/>
        <v xml:space="preserve">8, </v>
      </c>
      <c r="G108" s="8" t="str">
        <f>IF(AND(Инвестиционные_проекты!J113="создание нового",Инвестиционные_проекты!S113=""),"Ошибка!","")</f>
        <v/>
      </c>
      <c r="H108" s="4" t="str">
        <f>IF(Техлист!G108="","",CONCATENATE(ROW(Инвестиционные_проекты!$A113),", ",))</f>
        <v/>
      </c>
      <c r="I108" t="str">
        <f t="shared" si="13"/>
        <v/>
      </c>
      <c r="J108" s="5" t="str">
        <f>IF(Инвестиционные_проекты!J113="модернизация",IF(COUNTBLANK(Инвестиционные_проекты!R113:S113)&lt;&gt;0,"Ошибка!",""),"")</f>
        <v/>
      </c>
      <c r="K108" s="9" t="str">
        <f>IF(Техлист!J108="","",CONCATENATE(ROW(Инвестиционные_проекты!$A113),", ",))</f>
        <v/>
      </c>
      <c r="L108" t="str">
        <f t="shared" si="14"/>
        <v/>
      </c>
      <c r="M108" s="5" t="str">
        <f>IF(Инвестиционные_проекты!S113&lt;Инвестиционные_проекты!R113,"Ошибка!","")</f>
        <v/>
      </c>
      <c r="N108" s="4" t="str">
        <f>IF(Техлист!M108="","",CONCATENATE(ROW(Инвестиционные_проекты!$A113),", ",))</f>
        <v/>
      </c>
      <c r="O108" t="str">
        <f t="shared" si="15"/>
        <v/>
      </c>
      <c r="P108" s="5" t="str">
        <f>IF(Инвестиционные_проекты!Z113&lt;&gt;SUM(Инвестиционные_проекты!AA113:AB113),"Ошибка!","")</f>
        <v/>
      </c>
      <c r="Q108" s="4" t="str">
        <f>IF(Техлист!P108="","",CONCATENATE(ROW(Инвестиционные_проекты!$A113),", ",))</f>
        <v/>
      </c>
      <c r="R108" t="str">
        <f t="shared" si="16"/>
        <v/>
      </c>
      <c r="S108" s="5" t="str">
        <f>IF(Инвестиционные_проекты!Y113&gt;Инвестиционные_проекты!AB113,"Ошибка!","")</f>
        <v/>
      </c>
      <c r="T108" s="4" t="str">
        <f>IF(Техлист!S108="","",CONCATENATE(ROW(Инвестиционные_проекты!$A113),", ",))</f>
        <v/>
      </c>
      <c r="U108" t="str">
        <f t="shared" si="17"/>
        <v/>
      </c>
      <c r="V108" s="5" t="str">
        <f>IF(Инвестиционные_проекты!O113&lt;Инвестиционные_проекты!N113,"Ошибка!","")</f>
        <v/>
      </c>
      <c r="W108" s="4" t="str">
        <f>IF(Техлист!V108="","",CONCATENATE(ROW(Инвестиционные_проекты!$A113),", ",))</f>
        <v/>
      </c>
      <c r="X108" t="str">
        <f t="shared" si="18"/>
        <v xml:space="preserve">8, </v>
      </c>
      <c r="Y108" s="5" t="str">
        <f>IF(Инвестиционные_проекты!N113&lt;Инвестиционные_проекты!M113,"Ошибка!","")</f>
        <v/>
      </c>
      <c r="Z108" s="4" t="str">
        <f>IF(Техлист!Y108="","",CONCATENATE(ROW(Инвестиционные_проекты!$A113),", ",))</f>
        <v/>
      </c>
      <c r="AA108" t="str">
        <f t="shared" si="19"/>
        <v/>
      </c>
      <c r="AB108" s="5" t="str">
        <f ca="1">IF(Инвестиционные_проекты!K113="реализация",IF(Инвестиционные_проекты!M113&gt;TODAY(),"Ошибка!",""),"")</f>
        <v/>
      </c>
      <c r="AC108" s="4" t="str">
        <f ca="1">IF(Техлист!AB108="","",CONCATENATE(ROW(Инвестиционные_проекты!$A113),", ",))</f>
        <v/>
      </c>
      <c r="AD108" t="str">
        <f t="shared" ca="1" si="20"/>
        <v/>
      </c>
      <c r="AE108" s="5" t="str">
        <f>IFERROR(IF(OR(Инвестиционные_проекты!K113="идея",Инвестиционные_проекты!K113="проектная стадия"),IF(Инвестиционные_проекты!M113&gt;DATEVALUE(ФЛК!CV107),"","Ошибка!"),""),"")</f>
        <v/>
      </c>
      <c r="AF108" s="4" t="str">
        <f>IF(Техлист!AE108="","",CONCATENATE(ROW(Инвестиционные_проекты!$A113),", ",))</f>
        <v/>
      </c>
      <c r="AG108" t="str">
        <f t="shared" si="21"/>
        <v/>
      </c>
    </row>
    <row r="109" spans="1:33" x14ac:dyDescent="0.25">
      <c r="A109" s="5" t="str">
        <f>IF(AND(COUNTBLANK(Инвестиционные_проекты!H114:Q114)+COUNTBLANK(Инвестиционные_проекты!S114:T114)+COUNTBLANK(Инвестиционные_проекты!Z114)+COUNTBLANK(Инвестиционные_проекты!B114:E114)&lt;&gt;17,COUNTBLANK(Инвестиционные_проекты!H114:Q114)+COUNTBLANK(Инвестиционные_проекты!S114:T114)+COUNTBLANK(Инвестиционные_проекты!Z114)+COUNTBLANK(Инвестиционные_проекты!B114:E114)&lt;&gt;0),"Ошибка!","")</f>
        <v/>
      </c>
      <c r="B109" s="4" t="str">
        <f>IF(A109="","",CONCATENATE(ROW(Инвестиционные_проекты!$A114),", ",))</f>
        <v/>
      </c>
      <c r="C109" t="str">
        <f t="shared" si="11"/>
        <v xml:space="preserve">8, </v>
      </c>
      <c r="D109" s="5" t="str">
        <f>IF(AND(COUNTBLANK(Инвестиционные_проекты!AB114)=0,COUNTBLANK(Инвестиционные_проекты!W114:Y114)&lt;&gt;0),"Ошибка!","")</f>
        <v/>
      </c>
      <c r="E109" s="4" t="str">
        <f>IF(D109="","",CONCATENATE(ROW(Инвестиционные_проекты!$A114),", ",))</f>
        <v/>
      </c>
      <c r="F109" t="str">
        <f t="shared" si="12"/>
        <v xml:space="preserve">8, </v>
      </c>
      <c r="G109" s="8" t="str">
        <f>IF(AND(Инвестиционные_проекты!J114="создание нового",Инвестиционные_проекты!S114=""),"Ошибка!","")</f>
        <v/>
      </c>
      <c r="H109" s="4" t="str">
        <f>IF(Техлист!G109="","",CONCATENATE(ROW(Инвестиционные_проекты!$A114),", ",))</f>
        <v/>
      </c>
      <c r="I109" t="str">
        <f t="shared" si="13"/>
        <v/>
      </c>
      <c r="J109" s="5" t="str">
        <f>IF(Инвестиционные_проекты!J114="модернизация",IF(COUNTBLANK(Инвестиционные_проекты!R114:S114)&lt;&gt;0,"Ошибка!",""),"")</f>
        <v/>
      </c>
      <c r="K109" s="9" t="str">
        <f>IF(Техлист!J109="","",CONCATENATE(ROW(Инвестиционные_проекты!$A114),", ",))</f>
        <v/>
      </c>
      <c r="L109" t="str">
        <f t="shared" si="14"/>
        <v/>
      </c>
      <c r="M109" s="5" t="str">
        <f>IF(Инвестиционные_проекты!S114&lt;Инвестиционные_проекты!R114,"Ошибка!","")</f>
        <v/>
      </c>
      <c r="N109" s="4" t="str">
        <f>IF(Техлист!M109="","",CONCATENATE(ROW(Инвестиционные_проекты!$A114),", ",))</f>
        <v/>
      </c>
      <c r="O109" t="str">
        <f t="shared" si="15"/>
        <v/>
      </c>
      <c r="P109" s="5" t="str">
        <f>IF(Инвестиционные_проекты!Z114&lt;&gt;SUM(Инвестиционные_проекты!AA114:AB114),"Ошибка!","")</f>
        <v/>
      </c>
      <c r="Q109" s="4" t="str">
        <f>IF(Техлист!P109="","",CONCATENATE(ROW(Инвестиционные_проекты!$A114),", ",))</f>
        <v/>
      </c>
      <c r="R109" t="str">
        <f t="shared" si="16"/>
        <v/>
      </c>
      <c r="S109" s="5" t="str">
        <f>IF(Инвестиционные_проекты!Y114&gt;Инвестиционные_проекты!AB114,"Ошибка!","")</f>
        <v/>
      </c>
      <c r="T109" s="4" t="str">
        <f>IF(Техлист!S109="","",CONCATENATE(ROW(Инвестиционные_проекты!$A114),", ",))</f>
        <v/>
      </c>
      <c r="U109" t="str">
        <f t="shared" si="17"/>
        <v/>
      </c>
      <c r="V109" s="5" t="str">
        <f>IF(Инвестиционные_проекты!O114&lt;Инвестиционные_проекты!N114,"Ошибка!","")</f>
        <v/>
      </c>
      <c r="W109" s="4" t="str">
        <f>IF(Техлист!V109="","",CONCATENATE(ROW(Инвестиционные_проекты!$A114),", ",))</f>
        <v/>
      </c>
      <c r="X109" t="str">
        <f t="shared" si="18"/>
        <v xml:space="preserve">8, </v>
      </c>
      <c r="Y109" s="5" t="str">
        <f>IF(Инвестиционные_проекты!N114&lt;Инвестиционные_проекты!M114,"Ошибка!","")</f>
        <v/>
      </c>
      <c r="Z109" s="4" t="str">
        <f>IF(Техлист!Y109="","",CONCATENATE(ROW(Инвестиционные_проекты!$A114),", ",))</f>
        <v/>
      </c>
      <c r="AA109" t="str">
        <f t="shared" si="19"/>
        <v/>
      </c>
      <c r="AB109" s="5" t="str">
        <f ca="1">IF(Инвестиционные_проекты!K114="реализация",IF(Инвестиционные_проекты!M114&gt;TODAY(),"Ошибка!",""),"")</f>
        <v/>
      </c>
      <c r="AC109" s="4" t="str">
        <f ca="1">IF(Техлист!AB109="","",CONCATENATE(ROW(Инвестиционные_проекты!$A114),", ",))</f>
        <v/>
      </c>
      <c r="AD109" t="str">
        <f t="shared" ca="1" si="20"/>
        <v/>
      </c>
      <c r="AE109" s="5" t="str">
        <f>IFERROR(IF(OR(Инвестиционные_проекты!K114="идея",Инвестиционные_проекты!K114="проектная стадия"),IF(Инвестиционные_проекты!M114&gt;DATEVALUE(ФЛК!CV108),"","Ошибка!"),""),"")</f>
        <v/>
      </c>
      <c r="AF109" s="4" t="str">
        <f>IF(Техлист!AE109="","",CONCATENATE(ROW(Инвестиционные_проекты!$A114),", ",))</f>
        <v/>
      </c>
      <c r="AG109" t="str">
        <f t="shared" si="21"/>
        <v/>
      </c>
    </row>
    <row r="110" spans="1:33" x14ac:dyDescent="0.25">
      <c r="A110" s="5" t="str">
        <f>IF(AND(COUNTBLANK(Инвестиционные_проекты!H115:Q115)+COUNTBLANK(Инвестиционные_проекты!S115:T115)+COUNTBLANK(Инвестиционные_проекты!Z115)+COUNTBLANK(Инвестиционные_проекты!B115:E115)&lt;&gt;17,COUNTBLANK(Инвестиционные_проекты!H115:Q115)+COUNTBLANK(Инвестиционные_проекты!S115:T115)+COUNTBLANK(Инвестиционные_проекты!Z115)+COUNTBLANK(Инвестиционные_проекты!B115:E115)&lt;&gt;0),"Ошибка!","")</f>
        <v/>
      </c>
      <c r="B110" s="4" t="str">
        <f>IF(A110="","",CONCATENATE(ROW(Инвестиционные_проекты!$A115),", ",))</f>
        <v/>
      </c>
      <c r="C110" t="str">
        <f t="shared" si="11"/>
        <v xml:space="preserve">8, </v>
      </c>
      <c r="D110" s="5" t="str">
        <f>IF(AND(COUNTBLANK(Инвестиционные_проекты!AB115)=0,COUNTBLANK(Инвестиционные_проекты!W115:Y115)&lt;&gt;0),"Ошибка!","")</f>
        <v/>
      </c>
      <c r="E110" s="4" t="str">
        <f>IF(D110="","",CONCATENATE(ROW(Инвестиционные_проекты!$A115),", ",))</f>
        <v/>
      </c>
      <c r="F110" t="str">
        <f t="shared" si="12"/>
        <v xml:space="preserve">8, </v>
      </c>
      <c r="G110" s="8" t="str">
        <f>IF(AND(Инвестиционные_проекты!J115="создание нового",Инвестиционные_проекты!S115=""),"Ошибка!","")</f>
        <v/>
      </c>
      <c r="H110" s="4" t="str">
        <f>IF(Техлист!G110="","",CONCATENATE(ROW(Инвестиционные_проекты!$A115),", ",))</f>
        <v/>
      </c>
      <c r="I110" t="str">
        <f t="shared" si="13"/>
        <v/>
      </c>
      <c r="J110" s="5" t="str">
        <f>IF(Инвестиционные_проекты!J115="модернизация",IF(COUNTBLANK(Инвестиционные_проекты!R115:S115)&lt;&gt;0,"Ошибка!",""),"")</f>
        <v/>
      </c>
      <c r="K110" s="9" t="str">
        <f>IF(Техлист!J110="","",CONCATENATE(ROW(Инвестиционные_проекты!$A115),", ",))</f>
        <v/>
      </c>
      <c r="L110" t="str">
        <f t="shared" si="14"/>
        <v/>
      </c>
      <c r="M110" s="5" t="str">
        <f>IF(Инвестиционные_проекты!S115&lt;Инвестиционные_проекты!R115,"Ошибка!","")</f>
        <v/>
      </c>
      <c r="N110" s="4" t="str">
        <f>IF(Техлист!M110="","",CONCATENATE(ROW(Инвестиционные_проекты!$A115),", ",))</f>
        <v/>
      </c>
      <c r="O110" t="str">
        <f t="shared" si="15"/>
        <v/>
      </c>
      <c r="P110" s="5" t="str">
        <f>IF(Инвестиционные_проекты!Z115&lt;&gt;SUM(Инвестиционные_проекты!AA115:AB115),"Ошибка!","")</f>
        <v/>
      </c>
      <c r="Q110" s="4" t="str">
        <f>IF(Техлист!P110="","",CONCATENATE(ROW(Инвестиционные_проекты!$A115),", ",))</f>
        <v/>
      </c>
      <c r="R110" t="str">
        <f t="shared" si="16"/>
        <v/>
      </c>
      <c r="S110" s="5" t="str">
        <f>IF(Инвестиционные_проекты!Y115&gt;Инвестиционные_проекты!AB115,"Ошибка!","")</f>
        <v/>
      </c>
      <c r="T110" s="4" t="str">
        <f>IF(Техлист!S110="","",CONCATENATE(ROW(Инвестиционные_проекты!$A115),", ",))</f>
        <v/>
      </c>
      <c r="U110" t="str">
        <f t="shared" si="17"/>
        <v/>
      </c>
      <c r="V110" s="5" t="str">
        <f>IF(Инвестиционные_проекты!O115&lt;Инвестиционные_проекты!N115,"Ошибка!","")</f>
        <v/>
      </c>
      <c r="W110" s="4" t="str">
        <f>IF(Техлист!V110="","",CONCATENATE(ROW(Инвестиционные_проекты!$A115),", ",))</f>
        <v/>
      </c>
      <c r="X110" t="str">
        <f t="shared" si="18"/>
        <v xml:space="preserve">8, </v>
      </c>
      <c r="Y110" s="5" t="str">
        <f>IF(Инвестиционные_проекты!N115&lt;Инвестиционные_проекты!M115,"Ошибка!","")</f>
        <v/>
      </c>
      <c r="Z110" s="4" t="str">
        <f>IF(Техлист!Y110="","",CONCATENATE(ROW(Инвестиционные_проекты!$A115),", ",))</f>
        <v/>
      </c>
      <c r="AA110" t="str">
        <f t="shared" si="19"/>
        <v/>
      </c>
      <c r="AB110" s="5" t="str">
        <f ca="1">IF(Инвестиционные_проекты!K115="реализация",IF(Инвестиционные_проекты!M115&gt;TODAY(),"Ошибка!",""),"")</f>
        <v/>
      </c>
      <c r="AC110" s="4" t="str">
        <f ca="1">IF(Техлист!AB110="","",CONCATENATE(ROW(Инвестиционные_проекты!$A115),", ",))</f>
        <v/>
      </c>
      <c r="AD110" t="str">
        <f t="shared" ca="1" si="20"/>
        <v/>
      </c>
      <c r="AE110" s="5" t="str">
        <f>IFERROR(IF(OR(Инвестиционные_проекты!K115="идея",Инвестиционные_проекты!K115="проектная стадия"),IF(Инвестиционные_проекты!M115&gt;DATEVALUE(ФЛК!CV109),"","Ошибка!"),""),"")</f>
        <v/>
      </c>
      <c r="AF110" s="4" t="str">
        <f>IF(Техлист!AE110="","",CONCATENATE(ROW(Инвестиционные_проекты!$A115),", ",))</f>
        <v/>
      </c>
      <c r="AG110" t="str">
        <f t="shared" si="21"/>
        <v/>
      </c>
    </row>
    <row r="111" spans="1:33" x14ac:dyDescent="0.25">
      <c r="A111" s="5" t="str">
        <f>IF(AND(COUNTBLANK(Инвестиционные_проекты!H116:Q116)+COUNTBLANK(Инвестиционные_проекты!S116:T116)+COUNTBLANK(Инвестиционные_проекты!Z116)+COUNTBLANK(Инвестиционные_проекты!B116:E116)&lt;&gt;17,COUNTBLANK(Инвестиционные_проекты!H116:Q116)+COUNTBLANK(Инвестиционные_проекты!S116:T116)+COUNTBLANK(Инвестиционные_проекты!Z116)+COUNTBLANK(Инвестиционные_проекты!B116:E116)&lt;&gt;0),"Ошибка!","")</f>
        <v/>
      </c>
      <c r="B111" s="4" t="str">
        <f>IF(A111="","",CONCATENATE(ROW(Инвестиционные_проекты!$A116),", ",))</f>
        <v/>
      </c>
      <c r="C111" t="str">
        <f t="shared" si="11"/>
        <v xml:space="preserve">8, </v>
      </c>
      <c r="D111" s="5" t="str">
        <f>IF(AND(COUNTBLANK(Инвестиционные_проекты!AB116)=0,COUNTBLANK(Инвестиционные_проекты!W116:Y116)&lt;&gt;0),"Ошибка!","")</f>
        <v/>
      </c>
      <c r="E111" s="4" t="str">
        <f>IF(D111="","",CONCATENATE(ROW(Инвестиционные_проекты!$A116),", ",))</f>
        <v/>
      </c>
      <c r="F111" t="str">
        <f t="shared" si="12"/>
        <v xml:space="preserve">8, </v>
      </c>
      <c r="G111" s="8" t="str">
        <f>IF(AND(Инвестиционные_проекты!J116="создание нового",Инвестиционные_проекты!S116=""),"Ошибка!","")</f>
        <v/>
      </c>
      <c r="H111" s="4" t="str">
        <f>IF(Техлист!G111="","",CONCATENATE(ROW(Инвестиционные_проекты!$A116),", ",))</f>
        <v/>
      </c>
      <c r="I111" t="str">
        <f t="shared" si="13"/>
        <v/>
      </c>
      <c r="J111" s="5" t="str">
        <f>IF(Инвестиционные_проекты!J116="модернизация",IF(COUNTBLANK(Инвестиционные_проекты!R116:S116)&lt;&gt;0,"Ошибка!",""),"")</f>
        <v/>
      </c>
      <c r="K111" s="9" t="str">
        <f>IF(Техлист!J111="","",CONCATENATE(ROW(Инвестиционные_проекты!$A116),", ",))</f>
        <v/>
      </c>
      <c r="L111" t="str">
        <f t="shared" si="14"/>
        <v/>
      </c>
      <c r="M111" s="5" t="str">
        <f>IF(Инвестиционные_проекты!S116&lt;Инвестиционные_проекты!R116,"Ошибка!","")</f>
        <v/>
      </c>
      <c r="N111" s="4" t="str">
        <f>IF(Техлист!M111="","",CONCATENATE(ROW(Инвестиционные_проекты!$A116),", ",))</f>
        <v/>
      </c>
      <c r="O111" t="str">
        <f t="shared" si="15"/>
        <v/>
      </c>
      <c r="P111" s="5" t="str">
        <f>IF(Инвестиционные_проекты!Z116&lt;&gt;SUM(Инвестиционные_проекты!AA116:AB116),"Ошибка!","")</f>
        <v/>
      </c>
      <c r="Q111" s="4" t="str">
        <f>IF(Техлист!P111="","",CONCATENATE(ROW(Инвестиционные_проекты!$A116),", ",))</f>
        <v/>
      </c>
      <c r="R111" t="str">
        <f t="shared" si="16"/>
        <v/>
      </c>
      <c r="S111" s="5" t="str">
        <f>IF(Инвестиционные_проекты!Y116&gt;Инвестиционные_проекты!AB116,"Ошибка!","")</f>
        <v/>
      </c>
      <c r="T111" s="4" t="str">
        <f>IF(Техлист!S111="","",CONCATENATE(ROW(Инвестиционные_проекты!$A116),", ",))</f>
        <v/>
      </c>
      <c r="U111" t="str">
        <f t="shared" si="17"/>
        <v/>
      </c>
      <c r="V111" s="5" t="str">
        <f>IF(Инвестиционные_проекты!O116&lt;Инвестиционные_проекты!N116,"Ошибка!","")</f>
        <v/>
      </c>
      <c r="W111" s="4" t="str">
        <f>IF(Техлист!V111="","",CONCATENATE(ROW(Инвестиционные_проекты!$A116),", ",))</f>
        <v/>
      </c>
      <c r="X111" t="str">
        <f t="shared" si="18"/>
        <v xml:space="preserve">8, </v>
      </c>
      <c r="Y111" s="5" t="str">
        <f>IF(Инвестиционные_проекты!N116&lt;Инвестиционные_проекты!M116,"Ошибка!","")</f>
        <v/>
      </c>
      <c r="Z111" s="4" t="str">
        <f>IF(Техлист!Y111="","",CONCATENATE(ROW(Инвестиционные_проекты!$A116),", ",))</f>
        <v/>
      </c>
      <c r="AA111" t="str">
        <f t="shared" si="19"/>
        <v/>
      </c>
      <c r="AB111" s="5" t="str">
        <f ca="1">IF(Инвестиционные_проекты!K116="реализация",IF(Инвестиционные_проекты!M116&gt;TODAY(),"Ошибка!",""),"")</f>
        <v/>
      </c>
      <c r="AC111" s="4" t="str">
        <f ca="1">IF(Техлист!AB111="","",CONCATENATE(ROW(Инвестиционные_проекты!$A116),", ",))</f>
        <v/>
      </c>
      <c r="AD111" t="str">
        <f t="shared" ca="1" si="20"/>
        <v/>
      </c>
      <c r="AE111" s="5" t="str">
        <f>IFERROR(IF(OR(Инвестиционные_проекты!K116="идея",Инвестиционные_проекты!K116="проектная стадия"),IF(Инвестиционные_проекты!M116&gt;DATEVALUE(ФЛК!CV110),"","Ошибка!"),""),"")</f>
        <v/>
      </c>
      <c r="AF111" s="4" t="str">
        <f>IF(Техлист!AE111="","",CONCATENATE(ROW(Инвестиционные_проекты!$A116),", ",))</f>
        <v/>
      </c>
      <c r="AG111" t="str">
        <f t="shared" si="21"/>
        <v/>
      </c>
    </row>
    <row r="112" spans="1:33" x14ac:dyDescent="0.25">
      <c r="A112" s="5" t="str">
        <f>IF(AND(COUNTBLANK(Инвестиционные_проекты!H117:Q117)+COUNTBLANK(Инвестиционные_проекты!S117:T117)+COUNTBLANK(Инвестиционные_проекты!Z117)+COUNTBLANK(Инвестиционные_проекты!B117:E117)&lt;&gt;17,COUNTBLANK(Инвестиционные_проекты!H117:Q117)+COUNTBLANK(Инвестиционные_проекты!S117:T117)+COUNTBLANK(Инвестиционные_проекты!Z117)+COUNTBLANK(Инвестиционные_проекты!B117:E117)&lt;&gt;0),"Ошибка!","")</f>
        <v/>
      </c>
      <c r="B112" s="4" t="str">
        <f>IF(A112="","",CONCATENATE(ROW(Инвестиционные_проекты!$A117),", ",))</f>
        <v/>
      </c>
      <c r="C112" t="str">
        <f t="shared" si="11"/>
        <v xml:space="preserve">8, </v>
      </c>
      <c r="D112" s="5" t="str">
        <f>IF(AND(COUNTBLANK(Инвестиционные_проекты!AB117)=0,COUNTBLANK(Инвестиционные_проекты!W117:Y117)&lt;&gt;0),"Ошибка!","")</f>
        <v/>
      </c>
      <c r="E112" s="4" t="str">
        <f>IF(D112="","",CONCATENATE(ROW(Инвестиционные_проекты!$A117),", ",))</f>
        <v/>
      </c>
      <c r="F112" t="str">
        <f t="shared" si="12"/>
        <v xml:space="preserve">8, </v>
      </c>
      <c r="G112" s="8" t="str">
        <f>IF(AND(Инвестиционные_проекты!J117="создание нового",Инвестиционные_проекты!S117=""),"Ошибка!","")</f>
        <v/>
      </c>
      <c r="H112" s="4" t="str">
        <f>IF(Техлист!G112="","",CONCATENATE(ROW(Инвестиционные_проекты!$A117),", ",))</f>
        <v/>
      </c>
      <c r="I112" t="str">
        <f t="shared" si="13"/>
        <v/>
      </c>
      <c r="J112" s="5" t="str">
        <f>IF(Инвестиционные_проекты!J117="модернизация",IF(COUNTBLANK(Инвестиционные_проекты!R117:S117)&lt;&gt;0,"Ошибка!",""),"")</f>
        <v/>
      </c>
      <c r="K112" s="9" t="str">
        <f>IF(Техлист!J112="","",CONCATENATE(ROW(Инвестиционные_проекты!$A117),", ",))</f>
        <v/>
      </c>
      <c r="L112" t="str">
        <f t="shared" si="14"/>
        <v/>
      </c>
      <c r="M112" s="5" t="str">
        <f>IF(Инвестиционные_проекты!S117&lt;Инвестиционные_проекты!R117,"Ошибка!","")</f>
        <v/>
      </c>
      <c r="N112" s="4" t="str">
        <f>IF(Техлист!M112="","",CONCATENATE(ROW(Инвестиционные_проекты!$A117),", ",))</f>
        <v/>
      </c>
      <c r="O112" t="str">
        <f t="shared" si="15"/>
        <v/>
      </c>
      <c r="P112" s="5" t="str">
        <f>IF(Инвестиционные_проекты!Z117&lt;&gt;SUM(Инвестиционные_проекты!AA117:AB117),"Ошибка!","")</f>
        <v/>
      </c>
      <c r="Q112" s="4" t="str">
        <f>IF(Техлист!P112="","",CONCATENATE(ROW(Инвестиционные_проекты!$A117),", ",))</f>
        <v/>
      </c>
      <c r="R112" t="str">
        <f t="shared" si="16"/>
        <v/>
      </c>
      <c r="S112" s="5" t="str">
        <f>IF(Инвестиционные_проекты!Y117&gt;Инвестиционные_проекты!AB117,"Ошибка!","")</f>
        <v/>
      </c>
      <c r="T112" s="4" t="str">
        <f>IF(Техлист!S112="","",CONCATENATE(ROW(Инвестиционные_проекты!$A117),", ",))</f>
        <v/>
      </c>
      <c r="U112" t="str">
        <f t="shared" si="17"/>
        <v/>
      </c>
      <c r="V112" s="5" t="str">
        <f>IF(Инвестиционные_проекты!O117&lt;Инвестиционные_проекты!N117,"Ошибка!","")</f>
        <v/>
      </c>
      <c r="W112" s="4" t="str">
        <f>IF(Техлист!V112="","",CONCATENATE(ROW(Инвестиционные_проекты!$A117),", ",))</f>
        <v/>
      </c>
      <c r="X112" t="str">
        <f t="shared" si="18"/>
        <v xml:space="preserve">8, </v>
      </c>
      <c r="Y112" s="5" t="str">
        <f>IF(Инвестиционные_проекты!N117&lt;Инвестиционные_проекты!M117,"Ошибка!","")</f>
        <v/>
      </c>
      <c r="Z112" s="4" t="str">
        <f>IF(Техлист!Y112="","",CONCATENATE(ROW(Инвестиционные_проекты!$A117),", ",))</f>
        <v/>
      </c>
      <c r="AA112" t="str">
        <f t="shared" si="19"/>
        <v/>
      </c>
      <c r="AB112" s="5" t="str">
        <f ca="1">IF(Инвестиционные_проекты!K117="реализация",IF(Инвестиционные_проекты!M117&gt;TODAY(),"Ошибка!",""),"")</f>
        <v/>
      </c>
      <c r="AC112" s="4" t="str">
        <f ca="1">IF(Техлист!AB112="","",CONCATENATE(ROW(Инвестиционные_проекты!$A117),", ",))</f>
        <v/>
      </c>
      <c r="AD112" t="str">
        <f t="shared" ca="1" si="20"/>
        <v/>
      </c>
      <c r="AE112" s="5" t="str">
        <f>IFERROR(IF(OR(Инвестиционные_проекты!K117="идея",Инвестиционные_проекты!K117="проектная стадия"),IF(Инвестиционные_проекты!M117&gt;DATEVALUE(ФЛК!CV111),"","Ошибка!"),""),"")</f>
        <v/>
      </c>
      <c r="AF112" s="4" t="str">
        <f>IF(Техлист!AE112="","",CONCATENATE(ROW(Инвестиционные_проекты!$A117),", ",))</f>
        <v/>
      </c>
      <c r="AG112" t="str">
        <f t="shared" si="21"/>
        <v/>
      </c>
    </row>
    <row r="113" spans="1:33" x14ac:dyDescent="0.25">
      <c r="A113" s="5" t="str">
        <f>IF(AND(COUNTBLANK(Инвестиционные_проекты!H118:Q118)+COUNTBLANK(Инвестиционные_проекты!S118:T118)+COUNTBLANK(Инвестиционные_проекты!Z118)+COUNTBLANK(Инвестиционные_проекты!B118:E118)&lt;&gt;17,COUNTBLANK(Инвестиционные_проекты!H118:Q118)+COUNTBLANK(Инвестиционные_проекты!S118:T118)+COUNTBLANK(Инвестиционные_проекты!Z118)+COUNTBLANK(Инвестиционные_проекты!B118:E118)&lt;&gt;0),"Ошибка!","")</f>
        <v/>
      </c>
      <c r="B113" s="4" t="str">
        <f>IF(A113="","",CONCATENATE(ROW(Инвестиционные_проекты!$A118),", ",))</f>
        <v/>
      </c>
      <c r="C113" t="str">
        <f t="shared" si="11"/>
        <v xml:space="preserve">8, </v>
      </c>
      <c r="D113" s="5" t="str">
        <f>IF(AND(COUNTBLANK(Инвестиционные_проекты!AB118)=0,COUNTBLANK(Инвестиционные_проекты!W118:Y118)&lt;&gt;0),"Ошибка!","")</f>
        <v/>
      </c>
      <c r="E113" s="4" t="str">
        <f>IF(D113="","",CONCATENATE(ROW(Инвестиционные_проекты!$A118),", ",))</f>
        <v/>
      </c>
      <c r="F113" t="str">
        <f t="shared" si="12"/>
        <v xml:space="preserve">8, </v>
      </c>
      <c r="G113" s="8" t="str">
        <f>IF(AND(Инвестиционные_проекты!J118="создание нового",Инвестиционные_проекты!S118=""),"Ошибка!","")</f>
        <v/>
      </c>
      <c r="H113" s="4" t="str">
        <f>IF(Техлист!G113="","",CONCATENATE(ROW(Инвестиционные_проекты!$A118),", ",))</f>
        <v/>
      </c>
      <c r="I113" t="str">
        <f t="shared" si="13"/>
        <v/>
      </c>
      <c r="J113" s="5" t="str">
        <f>IF(Инвестиционные_проекты!J118="модернизация",IF(COUNTBLANK(Инвестиционные_проекты!R118:S118)&lt;&gt;0,"Ошибка!",""),"")</f>
        <v/>
      </c>
      <c r="K113" s="9" t="str">
        <f>IF(Техлист!J113="","",CONCATENATE(ROW(Инвестиционные_проекты!$A118),", ",))</f>
        <v/>
      </c>
      <c r="L113" t="str">
        <f t="shared" si="14"/>
        <v/>
      </c>
      <c r="M113" s="5" t="str">
        <f>IF(Инвестиционные_проекты!S118&lt;Инвестиционные_проекты!R118,"Ошибка!","")</f>
        <v/>
      </c>
      <c r="N113" s="4" t="str">
        <f>IF(Техлист!M113="","",CONCATENATE(ROW(Инвестиционные_проекты!$A118),", ",))</f>
        <v/>
      </c>
      <c r="O113" t="str">
        <f t="shared" si="15"/>
        <v/>
      </c>
      <c r="P113" s="5" t="str">
        <f>IF(Инвестиционные_проекты!Z118&lt;&gt;SUM(Инвестиционные_проекты!AA118:AB118),"Ошибка!","")</f>
        <v/>
      </c>
      <c r="Q113" s="4" t="str">
        <f>IF(Техлист!P113="","",CONCATENATE(ROW(Инвестиционные_проекты!$A118),", ",))</f>
        <v/>
      </c>
      <c r="R113" t="str">
        <f t="shared" si="16"/>
        <v/>
      </c>
      <c r="S113" s="5" t="str">
        <f>IF(Инвестиционные_проекты!Y118&gt;Инвестиционные_проекты!AB118,"Ошибка!","")</f>
        <v/>
      </c>
      <c r="T113" s="4" t="str">
        <f>IF(Техлист!S113="","",CONCATENATE(ROW(Инвестиционные_проекты!$A118),", ",))</f>
        <v/>
      </c>
      <c r="U113" t="str">
        <f t="shared" si="17"/>
        <v/>
      </c>
      <c r="V113" s="5" t="str">
        <f>IF(Инвестиционные_проекты!O118&lt;Инвестиционные_проекты!N118,"Ошибка!","")</f>
        <v/>
      </c>
      <c r="W113" s="4" t="str">
        <f>IF(Техлист!V113="","",CONCATENATE(ROW(Инвестиционные_проекты!$A118),", ",))</f>
        <v/>
      </c>
      <c r="X113" t="str">
        <f t="shared" si="18"/>
        <v xml:space="preserve">8, </v>
      </c>
      <c r="Y113" s="5" t="str">
        <f>IF(Инвестиционные_проекты!N118&lt;Инвестиционные_проекты!M118,"Ошибка!","")</f>
        <v/>
      </c>
      <c r="Z113" s="4" t="str">
        <f>IF(Техлист!Y113="","",CONCATENATE(ROW(Инвестиционные_проекты!$A118),", ",))</f>
        <v/>
      </c>
      <c r="AA113" t="str">
        <f t="shared" si="19"/>
        <v/>
      </c>
      <c r="AB113" s="5" t="str">
        <f ca="1">IF(Инвестиционные_проекты!K118="реализация",IF(Инвестиционные_проекты!M118&gt;TODAY(),"Ошибка!",""),"")</f>
        <v/>
      </c>
      <c r="AC113" s="4" t="str">
        <f ca="1">IF(Техлист!AB113="","",CONCATENATE(ROW(Инвестиционные_проекты!$A118),", ",))</f>
        <v/>
      </c>
      <c r="AD113" t="str">
        <f t="shared" ca="1" si="20"/>
        <v/>
      </c>
      <c r="AE113" s="5" t="str">
        <f>IFERROR(IF(OR(Инвестиционные_проекты!K118="идея",Инвестиционные_проекты!K118="проектная стадия"),IF(Инвестиционные_проекты!M118&gt;DATEVALUE(ФЛК!CV112),"","Ошибка!"),""),"")</f>
        <v/>
      </c>
      <c r="AF113" s="4" t="str">
        <f>IF(Техлист!AE113="","",CONCATENATE(ROW(Инвестиционные_проекты!$A118),", ",))</f>
        <v/>
      </c>
      <c r="AG113" t="str">
        <f t="shared" si="21"/>
        <v/>
      </c>
    </row>
    <row r="114" spans="1:33" x14ac:dyDescent="0.25">
      <c r="A114" s="5" t="str">
        <f>IF(AND(COUNTBLANK(Инвестиционные_проекты!H119:Q119)+COUNTBLANK(Инвестиционные_проекты!S119:T119)+COUNTBLANK(Инвестиционные_проекты!Z119)+COUNTBLANK(Инвестиционные_проекты!B119:E119)&lt;&gt;17,COUNTBLANK(Инвестиционные_проекты!H119:Q119)+COUNTBLANK(Инвестиционные_проекты!S119:T119)+COUNTBLANK(Инвестиционные_проекты!Z119)+COUNTBLANK(Инвестиционные_проекты!B119:E119)&lt;&gt;0),"Ошибка!","")</f>
        <v/>
      </c>
      <c r="B114" s="4" t="str">
        <f>IF(A114="","",CONCATENATE(ROW(Инвестиционные_проекты!$A119),", ",))</f>
        <v/>
      </c>
      <c r="C114" t="str">
        <f t="shared" si="11"/>
        <v xml:space="preserve">8, </v>
      </c>
      <c r="D114" s="5" t="str">
        <f>IF(AND(COUNTBLANK(Инвестиционные_проекты!AB119)=0,COUNTBLANK(Инвестиционные_проекты!W119:Y119)&lt;&gt;0),"Ошибка!","")</f>
        <v/>
      </c>
      <c r="E114" s="4" t="str">
        <f>IF(D114="","",CONCATENATE(ROW(Инвестиционные_проекты!$A119),", ",))</f>
        <v/>
      </c>
      <c r="F114" t="str">
        <f t="shared" si="12"/>
        <v xml:space="preserve">8, </v>
      </c>
      <c r="G114" s="8" t="str">
        <f>IF(AND(Инвестиционные_проекты!J119="создание нового",Инвестиционные_проекты!S119=""),"Ошибка!","")</f>
        <v/>
      </c>
      <c r="H114" s="4" t="str">
        <f>IF(Техлист!G114="","",CONCATENATE(ROW(Инвестиционные_проекты!$A119),", ",))</f>
        <v/>
      </c>
      <c r="I114" t="str">
        <f t="shared" si="13"/>
        <v/>
      </c>
      <c r="J114" s="5" t="str">
        <f>IF(Инвестиционные_проекты!J119="модернизация",IF(COUNTBLANK(Инвестиционные_проекты!R119:S119)&lt;&gt;0,"Ошибка!",""),"")</f>
        <v/>
      </c>
      <c r="K114" s="9" t="str">
        <f>IF(Техлист!J114="","",CONCATENATE(ROW(Инвестиционные_проекты!$A119),", ",))</f>
        <v/>
      </c>
      <c r="L114" t="str">
        <f t="shared" si="14"/>
        <v/>
      </c>
      <c r="M114" s="5" t="str">
        <f>IF(Инвестиционные_проекты!S119&lt;Инвестиционные_проекты!R119,"Ошибка!","")</f>
        <v/>
      </c>
      <c r="N114" s="4" t="str">
        <f>IF(Техлист!M114="","",CONCATENATE(ROW(Инвестиционные_проекты!$A119),", ",))</f>
        <v/>
      </c>
      <c r="O114" t="str">
        <f t="shared" si="15"/>
        <v/>
      </c>
      <c r="P114" s="5" t="str">
        <f>IF(Инвестиционные_проекты!Z119&lt;&gt;SUM(Инвестиционные_проекты!AA119:AB119),"Ошибка!","")</f>
        <v/>
      </c>
      <c r="Q114" s="4" t="str">
        <f>IF(Техлист!P114="","",CONCATENATE(ROW(Инвестиционные_проекты!$A119),", ",))</f>
        <v/>
      </c>
      <c r="R114" t="str">
        <f t="shared" si="16"/>
        <v/>
      </c>
      <c r="S114" s="5" t="str">
        <f>IF(Инвестиционные_проекты!Y119&gt;Инвестиционные_проекты!AB119,"Ошибка!","")</f>
        <v/>
      </c>
      <c r="T114" s="4" t="str">
        <f>IF(Техлист!S114="","",CONCATENATE(ROW(Инвестиционные_проекты!$A119),", ",))</f>
        <v/>
      </c>
      <c r="U114" t="str">
        <f t="shared" si="17"/>
        <v/>
      </c>
      <c r="V114" s="5" t="str">
        <f>IF(Инвестиционные_проекты!O119&lt;Инвестиционные_проекты!N119,"Ошибка!","")</f>
        <v/>
      </c>
      <c r="W114" s="4" t="str">
        <f>IF(Техлист!V114="","",CONCATENATE(ROW(Инвестиционные_проекты!$A119),", ",))</f>
        <v/>
      </c>
      <c r="X114" t="str">
        <f t="shared" si="18"/>
        <v xml:space="preserve">8, </v>
      </c>
      <c r="Y114" s="5" t="str">
        <f>IF(Инвестиционные_проекты!N119&lt;Инвестиционные_проекты!M119,"Ошибка!","")</f>
        <v/>
      </c>
      <c r="Z114" s="4" t="str">
        <f>IF(Техлист!Y114="","",CONCATENATE(ROW(Инвестиционные_проекты!$A119),", ",))</f>
        <v/>
      </c>
      <c r="AA114" t="str">
        <f t="shared" si="19"/>
        <v/>
      </c>
      <c r="AB114" s="5" t="str">
        <f ca="1">IF(Инвестиционные_проекты!K119="реализация",IF(Инвестиционные_проекты!M119&gt;TODAY(),"Ошибка!",""),"")</f>
        <v/>
      </c>
      <c r="AC114" s="4" t="str">
        <f ca="1">IF(Техлист!AB114="","",CONCATENATE(ROW(Инвестиционные_проекты!$A119),", ",))</f>
        <v/>
      </c>
      <c r="AD114" t="str">
        <f t="shared" ca="1" si="20"/>
        <v/>
      </c>
      <c r="AE114" s="5" t="str">
        <f>IFERROR(IF(OR(Инвестиционные_проекты!K119="идея",Инвестиционные_проекты!K119="проектная стадия"),IF(Инвестиционные_проекты!M119&gt;DATEVALUE(ФЛК!CV113),"","Ошибка!"),""),"")</f>
        <v/>
      </c>
      <c r="AF114" s="4" t="str">
        <f>IF(Техлист!AE114="","",CONCATENATE(ROW(Инвестиционные_проекты!$A119),", ",))</f>
        <v/>
      </c>
      <c r="AG114" t="str">
        <f t="shared" si="21"/>
        <v/>
      </c>
    </row>
    <row r="115" spans="1:33" x14ac:dyDescent="0.25">
      <c r="A115" s="5" t="str">
        <f>IF(AND(COUNTBLANK(Инвестиционные_проекты!H120:Q120)+COUNTBLANK(Инвестиционные_проекты!S120:T120)+COUNTBLANK(Инвестиционные_проекты!Z120)+COUNTBLANK(Инвестиционные_проекты!B120:E120)&lt;&gt;17,COUNTBLANK(Инвестиционные_проекты!H120:Q120)+COUNTBLANK(Инвестиционные_проекты!S120:T120)+COUNTBLANK(Инвестиционные_проекты!Z120)+COUNTBLANK(Инвестиционные_проекты!B120:E120)&lt;&gt;0),"Ошибка!","")</f>
        <v/>
      </c>
      <c r="B115" s="4" t="str">
        <f>IF(A115="","",CONCATENATE(ROW(Инвестиционные_проекты!$A120),", ",))</f>
        <v/>
      </c>
      <c r="C115" t="str">
        <f t="shared" si="11"/>
        <v xml:space="preserve">8, </v>
      </c>
      <c r="D115" s="5" t="str">
        <f>IF(AND(COUNTBLANK(Инвестиционные_проекты!AB120)=0,COUNTBLANK(Инвестиционные_проекты!W120:Y120)&lt;&gt;0),"Ошибка!","")</f>
        <v/>
      </c>
      <c r="E115" s="4" t="str">
        <f>IF(D115="","",CONCATENATE(ROW(Инвестиционные_проекты!$A120),", ",))</f>
        <v/>
      </c>
      <c r="F115" t="str">
        <f t="shared" si="12"/>
        <v xml:space="preserve">8, </v>
      </c>
      <c r="G115" s="8" t="str">
        <f>IF(AND(Инвестиционные_проекты!J120="создание нового",Инвестиционные_проекты!S120=""),"Ошибка!","")</f>
        <v/>
      </c>
      <c r="H115" s="4" t="str">
        <f>IF(Техлист!G115="","",CONCATENATE(ROW(Инвестиционные_проекты!$A120),", ",))</f>
        <v/>
      </c>
      <c r="I115" t="str">
        <f t="shared" si="13"/>
        <v/>
      </c>
      <c r="J115" s="5" t="str">
        <f>IF(Инвестиционные_проекты!J120="модернизация",IF(COUNTBLANK(Инвестиционные_проекты!R120:S120)&lt;&gt;0,"Ошибка!",""),"")</f>
        <v/>
      </c>
      <c r="K115" s="9" t="str">
        <f>IF(Техлист!J115="","",CONCATENATE(ROW(Инвестиционные_проекты!$A120),", ",))</f>
        <v/>
      </c>
      <c r="L115" t="str">
        <f t="shared" si="14"/>
        <v/>
      </c>
      <c r="M115" s="5" t="str">
        <f>IF(Инвестиционные_проекты!S120&lt;Инвестиционные_проекты!R120,"Ошибка!","")</f>
        <v/>
      </c>
      <c r="N115" s="4" t="str">
        <f>IF(Техлист!M115="","",CONCATENATE(ROW(Инвестиционные_проекты!$A120),", ",))</f>
        <v/>
      </c>
      <c r="O115" t="str">
        <f t="shared" si="15"/>
        <v/>
      </c>
      <c r="P115" s="5" t="str">
        <f>IF(Инвестиционные_проекты!Z120&lt;&gt;SUM(Инвестиционные_проекты!AA120:AB120),"Ошибка!","")</f>
        <v/>
      </c>
      <c r="Q115" s="4" t="str">
        <f>IF(Техлист!P115="","",CONCATENATE(ROW(Инвестиционные_проекты!$A120),", ",))</f>
        <v/>
      </c>
      <c r="R115" t="str">
        <f t="shared" si="16"/>
        <v/>
      </c>
      <c r="S115" s="5" t="str">
        <f>IF(Инвестиционные_проекты!Y120&gt;Инвестиционные_проекты!AB120,"Ошибка!","")</f>
        <v/>
      </c>
      <c r="T115" s="4" t="str">
        <f>IF(Техлист!S115="","",CONCATENATE(ROW(Инвестиционные_проекты!$A120),", ",))</f>
        <v/>
      </c>
      <c r="U115" t="str">
        <f t="shared" si="17"/>
        <v/>
      </c>
      <c r="V115" s="5" t="str">
        <f>IF(Инвестиционные_проекты!O120&lt;Инвестиционные_проекты!N120,"Ошибка!","")</f>
        <v/>
      </c>
      <c r="W115" s="4" t="str">
        <f>IF(Техлист!V115="","",CONCATENATE(ROW(Инвестиционные_проекты!$A120),", ",))</f>
        <v/>
      </c>
      <c r="X115" t="str">
        <f t="shared" si="18"/>
        <v xml:space="preserve">8, </v>
      </c>
      <c r="Y115" s="5" t="str">
        <f>IF(Инвестиционные_проекты!N120&lt;Инвестиционные_проекты!M120,"Ошибка!","")</f>
        <v/>
      </c>
      <c r="Z115" s="4" t="str">
        <f>IF(Техлист!Y115="","",CONCATENATE(ROW(Инвестиционные_проекты!$A120),", ",))</f>
        <v/>
      </c>
      <c r="AA115" t="str">
        <f t="shared" si="19"/>
        <v/>
      </c>
      <c r="AB115" s="5" t="str">
        <f ca="1">IF(Инвестиционные_проекты!K120="реализация",IF(Инвестиционные_проекты!M120&gt;TODAY(),"Ошибка!",""),"")</f>
        <v/>
      </c>
      <c r="AC115" s="4" t="str">
        <f ca="1">IF(Техлист!AB115="","",CONCATENATE(ROW(Инвестиционные_проекты!$A120),", ",))</f>
        <v/>
      </c>
      <c r="AD115" t="str">
        <f t="shared" ca="1" si="20"/>
        <v/>
      </c>
      <c r="AE115" s="5" t="str">
        <f>IFERROR(IF(OR(Инвестиционные_проекты!K120="идея",Инвестиционные_проекты!K120="проектная стадия"),IF(Инвестиционные_проекты!M120&gt;DATEVALUE(ФЛК!CV114),"","Ошибка!"),""),"")</f>
        <v/>
      </c>
      <c r="AF115" s="4" t="str">
        <f>IF(Техлист!AE115="","",CONCATENATE(ROW(Инвестиционные_проекты!$A120),", ",))</f>
        <v/>
      </c>
      <c r="AG115" t="str">
        <f t="shared" si="21"/>
        <v/>
      </c>
    </row>
    <row r="116" spans="1:33" x14ac:dyDescent="0.25">
      <c r="A116" s="5" t="str">
        <f>IF(AND(COUNTBLANK(Инвестиционные_проекты!H121:Q121)+COUNTBLANK(Инвестиционные_проекты!S121:T121)+COUNTBLANK(Инвестиционные_проекты!Z121)+COUNTBLANK(Инвестиционные_проекты!B121:E121)&lt;&gt;17,COUNTBLANK(Инвестиционные_проекты!H121:Q121)+COUNTBLANK(Инвестиционные_проекты!S121:T121)+COUNTBLANK(Инвестиционные_проекты!Z121)+COUNTBLANK(Инвестиционные_проекты!B121:E121)&lt;&gt;0),"Ошибка!","")</f>
        <v/>
      </c>
      <c r="B116" s="4" t="str">
        <f>IF(A116="","",CONCATENATE(ROW(Инвестиционные_проекты!$A121),", ",))</f>
        <v/>
      </c>
      <c r="C116" t="str">
        <f t="shared" si="11"/>
        <v xml:space="preserve">8, </v>
      </c>
      <c r="D116" s="5" t="str">
        <f>IF(AND(COUNTBLANK(Инвестиционные_проекты!AB121)=0,COUNTBLANK(Инвестиционные_проекты!W121:Y121)&lt;&gt;0),"Ошибка!","")</f>
        <v/>
      </c>
      <c r="E116" s="4" t="str">
        <f>IF(D116="","",CONCATENATE(ROW(Инвестиционные_проекты!$A121),", ",))</f>
        <v/>
      </c>
      <c r="F116" t="str">
        <f t="shared" si="12"/>
        <v xml:space="preserve">8, </v>
      </c>
      <c r="G116" s="8" t="str">
        <f>IF(AND(Инвестиционные_проекты!J121="создание нового",Инвестиционные_проекты!S121=""),"Ошибка!","")</f>
        <v/>
      </c>
      <c r="H116" s="4" t="str">
        <f>IF(Техлист!G116="","",CONCATENATE(ROW(Инвестиционные_проекты!$A121),", ",))</f>
        <v/>
      </c>
      <c r="I116" t="str">
        <f t="shared" si="13"/>
        <v/>
      </c>
      <c r="J116" s="5" t="str">
        <f>IF(Инвестиционные_проекты!J121="модернизация",IF(COUNTBLANK(Инвестиционные_проекты!R121:S121)&lt;&gt;0,"Ошибка!",""),"")</f>
        <v/>
      </c>
      <c r="K116" s="9" t="str">
        <f>IF(Техлист!J116="","",CONCATENATE(ROW(Инвестиционные_проекты!$A121),", ",))</f>
        <v/>
      </c>
      <c r="L116" t="str">
        <f t="shared" si="14"/>
        <v/>
      </c>
      <c r="M116" s="5" t="str">
        <f>IF(Инвестиционные_проекты!S121&lt;Инвестиционные_проекты!R121,"Ошибка!","")</f>
        <v/>
      </c>
      <c r="N116" s="4" t="str">
        <f>IF(Техлист!M116="","",CONCATENATE(ROW(Инвестиционные_проекты!$A121),", ",))</f>
        <v/>
      </c>
      <c r="O116" t="str">
        <f t="shared" si="15"/>
        <v/>
      </c>
      <c r="P116" s="5" t="str">
        <f>IF(Инвестиционные_проекты!Z121&lt;&gt;SUM(Инвестиционные_проекты!AA121:AB121),"Ошибка!","")</f>
        <v/>
      </c>
      <c r="Q116" s="4" t="str">
        <f>IF(Техлист!P116="","",CONCATENATE(ROW(Инвестиционные_проекты!$A121),", ",))</f>
        <v/>
      </c>
      <c r="R116" t="str">
        <f t="shared" si="16"/>
        <v/>
      </c>
      <c r="S116" s="5" t="str">
        <f>IF(Инвестиционные_проекты!Y121&gt;Инвестиционные_проекты!AB121,"Ошибка!","")</f>
        <v/>
      </c>
      <c r="T116" s="4" t="str">
        <f>IF(Техлист!S116="","",CONCATENATE(ROW(Инвестиционные_проекты!$A121),", ",))</f>
        <v/>
      </c>
      <c r="U116" t="str">
        <f t="shared" si="17"/>
        <v/>
      </c>
      <c r="V116" s="5" t="str">
        <f>IF(Инвестиционные_проекты!O121&lt;Инвестиционные_проекты!N121,"Ошибка!","")</f>
        <v/>
      </c>
      <c r="W116" s="4" t="str">
        <f>IF(Техлист!V116="","",CONCATENATE(ROW(Инвестиционные_проекты!$A121),", ",))</f>
        <v/>
      </c>
      <c r="X116" t="str">
        <f t="shared" si="18"/>
        <v xml:space="preserve">8, </v>
      </c>
      <c r="Y116" s="5" t="str">
        <f>IF(Инвестиционные_проекты!N121&lt;Инвестиционные_проекты!M121,"Ошибка!","")</f>
        <v/>
      </c>
      <c r="Z116" s="4" t="str">
        <f>IF(Техлист!Y116="","",CONCATENATE(ROW(Инвестиционные_проекты!$A121),", ",))</f>
        <v/>
      </c>
      <c r="AA116" t="str">
        <f t="shared" si="19"/>
        <v/>
      </c>
      <c r="AB116" s="5" t="str">
        <f ca="1">IF(Инвестиционные_проекты!K121="реализация",IF(Инвестиционные_проекты!M121&gt;TODAY(),"Ошибка!",""),"")</f>
        <v/>
      </c>
      <c r="AC116" s="4" t="str">
        <f ca="1">IF(Техлист!AB116="","",CONCATENATE(ROW(Инвестиционные_проекты!$A121),", ",))</f>
        <v/>
      </c>
      <c r="AD116" t="str">
        <f t="shared" ca="1" si="20"/>
        <v/>
      </c>
      <c r="AE116" s="5" t="str">
        <f>IFERROR(IF(OR(Инвестиционные_проекты!K121="идея",Инвестиционные_проекты!K121="проектная стадия"),IF(Инвестиционные_проекты!M121&gt;DATEVALUE(ФЛК!CV115),"","Ошибка!"),""),"")</f>
        <v/>
      </c>
      <c r="AF116" s="4" t="str">
        <f>IF(Техлист!AE116="","",CONCATENATE(ROW(Инвестиционные_проекты!$A121),", ",))</f>
        <v/>
      </c>
      <c r="AG116" t="str">
        <f t="shared" si="21"/>
        <v/>
      </c>
    </row>
    <row r="117" spans="1:33" x14ac:dyDescent="0.25">
      <c r="A117" s="5" t="str">
        <f>IF(AND(COUNTBLANK(Инвестиционные_проекты!H122:Q122)+COUNTBLANK(Инвестиционные_проекты!S122:T122)+COUNTBLANK(Инвестиционные_проекты!Z122)+COUNTBLANK(Инвестиционные_проекты!B122:E122)&lt;&gt;17,COUNTBLANK(Инвестиционные_проекты!H122:Q122)+COUNTBLANK(Инвестиционные_проекты!S122:T122)+COUNTBLANK(Инвестиционные_проекты!Z122)+COUNTBLANK(Инвестиционные_проекты!B122:E122)&lt;&gt;0),"Ошибка!","")</f>
        <v/>
      </c>
      <c r="B117" s="4" t="str">
        <f>IF(A117="","",CONCATENATE(ROW(Инвестиционные_проекты!$A122),", ",))</f>
        <v/>
      </c>
      <c r="C117" t="str">
        <f t="shared" si="11"/>
        <v xml:space="preserve">8, </v>
      </c>
      <c r="D117" s="5" t="str">
        <f>IF(AND(COUNTBLANK(Инвестиционные_проекты!AB122)=0,COUNTBLANK(Инвестиционные_проекты!W122:Y122)&lt;&gt;0),"Ошибка!","")</f>
        <v/>
      </c>
      <c r="E117" s="4" t="str">
        <f>IF(D117="","",CONCATENATE(ROW(Инвестиционные_проекты!$A122),", ",))</f>
        <v/>
      </c>
      <c r="F117" t="str">
        <f t="shared" si="12"/>
        <v xml:space="preserve">8, </v>
      </c>
      <c r="G117" s="8" t="str">
        <f>IF(AND(Инвестиционные_проекты!J122="создание нового",Инвестиционные_проекты!S122=""),"Ошибка!","")</f>
        <v/>
      </c>
      <c r="H117" s="4" t="str">
        <f>IF(Техлист!G117="","",CONCATENATE(ROW(Инвестиционные_проекты!$A122),", ",))</f>
        <v/>
      </c>
      <c r="I117" t="str">
        <f t="shared" si="13"/>
        <v/>
      </c>
      <c r="J117" s="5" t="str">
        <f>IF(Инвестиционные_проекты!J122="модернизация",IF(COUNTBLANK(Инвестиционные_проекты!R122:S122)&lt;&gt;0,"Ошибка!",""),"")</f>
        <v/>
      </c>
      <c r="K117" s="9" t="str">
        <f>IF(Техлист!J117="","",CONCATENATE(ROW(Инвестиционные_проекты!$A122),", ",))</f>
        <v/>
      </c>
      <c r="L117" t="str">
        <f t="shared" si="14"/>
        <v/>
      </c>
      <c r="M117" s="5" t="str">
        <f>IF(Инвестиционные_проекты!S122&lt;Инвестиционные_проекты!R122,"Ошибка!","")</f>
        <v/>
      </c>
      <c r="N117" s="4" t="str">
        <f>IF(Техлист!M117="","",CONCATENATE(ROW(Инвестиционные_проекты!$A122),", ",))</f>
        <v/>
      </c>
      <c r="O117" t="str">
        <f t="shared" si="15"/>
        <v/>
      </c>
      <c r="P117" s="5" t="str">
        <f>IF(Инвестиционные_проекты!Z122&lt;&gt;SUM(Инвестиционные_проекты!AA122:AB122),"Ошибка!","")</f>
        <v/>
      </c>
      <c r="Q117" s="4" t="str">
        <f>IF(Техлист!P117="","",CONCATENATE(ROW(Инвестиционные_проекты!$A122),", ",))</f>
        <v/>
      </c>
      <c r="R117" t="str">
        <f t="shared" si="16"/>
        <v/>
      </c>
      <c r="S117" s="5" t="str">
        <f>IF(Инвестиционные_проекты!Y122&gt;Инвестиционные_проекты!AB122,"Ошибка!","")</f>
        <v/>
      </c>
      <c r="T117" s="4" t="str">
        <f>IF(Техлист!S117="","",CONCATENATE(ROW(Инвестиционные_проекты!$A122),", ",))</f>
        <v/>
      </c>
      <c r="U117" t="str">
        <f t="shared" si="17"/>
        <v/>
      </c>
      <c r="V117" s="5" t="str">
        <f>IF(Инвестиционные_проекты!O122&lt;Инвестиционные_проекты!N122,"Ошибка!","")</f>
        <v/>
      </c>
      <c r="W117" s="4" t="str">
        <f>IF(Техлист!V117="","",CONCATENATE(ROW(Инвестиционные_проекты!$A122),", ",))</f>
        <v/>
      </c>
      <c r="X117" t="str">
        <f t="shared" si="18"/>
        <v xml:space="preserve">8, </v>
      </c>
      <c r="Y117" s="5" t="str">
        <f>IF(Инвестиционные_проекты!N122&lt;Инвестиционные_проекты!M122,"Ошибка!","")</f>
        <v/>
      </c>
      <c r="Z117" s="4" t="str">
        <f>IF(Техлист!Y117="","",CONCATENATE(ROW(Инвестиционные_проекты!$A122),", ",))</f>
        <v/>
      </c>
      <c r="AA117" t="str">
        <f t="shared" si="19"/>
        <v/>
      </c>
      <c r="AB117" s="5" t="str">
        <f ca="1">IF(Инвестиционные_проекты!K122="реализация",IF(Инвестиционные_проекты!M122&gt;TODAY(),"Ошибка!",""),"")</f>
        <v/>
      </c>
      <c r="AC117" s="4" t="str">
        <f ca="1">IF(Техлист!AB117="","",CONCATENATE(ROW(Инвестиционные_проекты!$A122),", ",))</f>
        <v/>
      </c>
      <c r="AD117" t="str">
        <f t="shared" ca="1" si="20"/>
        <v/>
      </c>
      <c r="AE117" s="5" t="str">
        <f>IFERROR(IF(OR(Инвестиционные_проекты!K122="идея",Инвестиционные_проекты!K122="проектная стадия"),IF(Инвестиционные_проекты!M122&gt;DATEVALUE(ФЛК!CV116),"","Ошибка!"),""),"")</f>
        <v/>
      </c>
      <c r="AF117" s="4" t="str">
        <f>IF(Техлист!AE117="","",CONCATENATE(ROW(Инвестиционные_проекты!$A122),", ",))</f>
        <v/>
      </c>
      <c r="AG117" t="str">
        <f t="shared" si="21"/>
        <v/>
      </c>
    </row>
    <row r="118" spans="1:33" x14ac:dyDescent="0.25">
      <c r="A118" s="5" t="str">
        <f>IF(AND(COUNTBLANK(Инвестиционные_проекты!H123:Q123)+COUNTBLANK(Инвестиционные_проекты!S123:T123)+COUNTBLANK(Инвестиционные_проекты!Z123)+COUNTBLANK(Инвестиционные_проекты!B123:E123)&lt;&gt;17,COUNTBLANK(Инвестиционные_проекты!H123:Q123)+COUNTBLANK(Инвестиционные_проекты!S123:T123)+COUNTBLANK(Инвестиционные_проекты!Z123)+COUNTBLANK(Инвестиционные_проекты!B123:E123)&lt;&gt;0),"Ошибка!","")</f>
        <v/>
      </c>
      <c r="B118" s="4" t="str">
        <f>IF(A118="","",CONCATENATE(ROW(Инвестиционные_проекты!$A123),", ",))</f>
        <v/>
      </c>
      <c r="C118" t="str">
        <f t="shared" si="11"/>
        <v xml:space="preserve">8, </v>
      </c>
      <c r="D118" s="5" t="str">
        <f>IF(AND(COUNTBLANK(Инвестиционные_проекты!AB123)=0,COUNTBLANK(Инвестиционные_проекты!W123:Y123)&lt;&gt;0),"Ошибка!","")</f>
        <v/>
      </c>
      <c r="E118" s="4" t="str">
        <f>IF(D118="","",CONCATENATE(ROW(Инвестиционные_проекты!$A123),", ",))</f>
        <v/>
      </c>
      <c r="F118" t="str">
        <f t="shared" si="12"/>
        <v xml:space="preserve">8, </v>
      </c>
      <c r="G118" s="8" t="str">
        <f>IF(AND(Инвестиционные_проекты!J123="создание нового",Инвестиционные_проекты!S123=""),"Ошибка!","")</f>
        <v/>
      </c>
      <c r="H118" s="4" t="str">
        <f>IF(Техлист!G118="","",CONCATENATE(ROW(Инвестиционные_проекты!$A123),", ",))</f>
        <v/>
      </c>
      <c r="I118" t="str">
        <f t="shared" si="13"/>
        <v/>
      </c>
      <c r="J118" s="5" t="str">
        <f>IF(Инвестиционные_проекты!J123="модернизация",IF(COUNTBLANK(Инвестиционные_проекты!R123:S123)&lt;&gt;0,"Ошибка!",""),"")</f>
        <v/>
      </c>
      <c r="K118" s="9" t="str">
        <f>IF(Техлист!J118="","",CONCATENATE(ROW(Инвестиционные_проекты!$A123),", ",))</f>
        <v/>
      </c>
      <c r="L118" t="str">
        <f t="shared" si="14"/>
        <v/>
      </c>
      <c r="M118" s="5" t="str">
        <f>IF(Инвестиционные_проекты!S123&lt;Инвестиционные_проекты!R123,"Ошибка!","")</f>
        <v/>
      </c>
      <c r="N118" s="4" t="str">
        <f>IF(Техлист!M118="","",CONCATENATE(ROW(Инвестиционные_проекты!$A123),", ",))</f>
        <v/>
      </c>
      <c r="O118" t="str">
        <f t="shared" si="15"/>
        <v/>
      </c>
      <c r="P118" s="5" t="str">
        <f>IF(Инвестиционные_проекты!Z123&lt;&gt;SUM(Инвестиционные_проекты!AA123:AB123),"Ошибка!","")</f>
        <v/>
      </c>
      <c r="Q118" s="4" t="str">
        <f>IF(Техлист!P118="","",CONCATENATE(ROW(Инвестиционные_проекты!$A123),", ",))</f>
        <v/>
      </c>
      <c r="R118" t="str">
        <f t="shared" si="16"/>
        <v/>
      </c>
      <c r="S118" s="5" t="str">
        <f>IF(Инвестиционные_проекты!Y123&gt;Инвестиционные_проекты!AB123,"Ошибка!","")</f>
        <v/>
      </c>
      <c r="T118" s="4" t="str">
        <f>IF(Техлист!S118="","",CONCATENATE(ROW(Инвестиционные_проекты!$A123),", ",))</f>
        <v/>
      </c>
      <c r="U118" t="str">
        <f t="shared" si="17"/>
        <v/>
      </c>
      <c r="V118" s="5" t="str">
        <f>IF(Инвестиционные_проекты!O123&lt;Инвестиционные_проекты!N123,"Ошибка!","")</f>
        <v/>
      </c>
      <c r="W118" s="4" t="str">
        <f>IF(Техлист!V118="","",CONCATENATE(ROW(Инвестиционные_проекты!$A123),", ",))</f>
        <v/>
      </c>
      <c r="X118" t="str">
        <f t="shared" si="18"/>
        <v xml:space="preserve">8, </v>
      </c>
      <c r="Y118" s="5" t="str">
        <f>IF(Инвестиционные_проекты!N123&lt;Инвестиционные_проекты!M123,"Ошибка!","")</f>
        <v/>
      </c>
      <c r="Z118" s="4" t="str">
        <f>IF(Техлист!Y118="","",CONCATENATE(ROW(Инвестиционные_проекты!$A123),", ",))</f>
        <v/>
      </c>
      <c r="AA118" t="str">
        <f t="shared" si="19"/>
        <v/>
      </c>
      <c r="AB118" s="5" t="str">
        <f ca="1">IF(Инвестиционные_проекты!K123="реализация",IF(Инвестиционные_проекты!M123&gt;TODAY(),"Ошибка!",""),"")</f>
        <v/>
      </c>
      <c r="AC118" s="4" t="str">
        <f ca="1">IF(Техлист!AB118="","",CONCATENATE(ROW(Инвестиционные_проекты!$A123),", ",))</f>
        <v/>
      </c>
      <c r="AD118" t="str">
        <f t="shared" ca="1" si="20"/>
        <v/>
      </c>
      <c r="AE118" s="5" t="str">
        <f>IFERROR(IF(OR(Инвестиционные_проекты!K123="идея",Инвестиционные_проекты!K123="проектная стадия"),IF(Инвестиционные_проекты!M123&gt;DATEVALUE(ФЛК!CV117),"","Ошибка!"),""),"")</f>
        <v/>
      </c>
      <c r="AF118" s="4" t="str">
        <f>IF(Техлист!AE118="","",CONCATENATE(ROW(Инвестиционные_проекты!$A123),", ",))</f>
        <v/>
      </c>
      <c r="AG118" t="str">
        <f t="shared" si="21"/>
        <v/>
      </c>
    </row>
    <row r="119" spans="1:33" x14ac:dyDescent="0.25">
      <c r="A119" s="5" t="str">
        <f>IF(AND(COUNTBLANK(Инвестиционные_проекты!H124:Q124)+COUNTBLANK(Инвестиционные_проекты!S124:T124)+COUNTBLANK(Инвестиционные_проекты!Z124)+COUNTBLANK(Инвестиционные_проекты!B124:E124)&lt;&gt;17,COUNTBLANK(Инвестиционные_проекты!H124:Q124)+COUNTBLANK(Инвестиционные_проекты!S124:T124)+COUNTBLANK(Инвестиционные_проекты!Z124)+COUNTBLANK(Инвестиционные_проекты!B124:E124)&lt;&gt;0),"Ошибка!","")</f>
        <v/>
      </c>
      <c r="B119" s="4" t="str">
        <f>IF(A119="","",CONCATENATE(ROW(Инвестиционные_проекты!$A124),", ",))</f>
        <v/>
      </c>
      <c r="C119" t="str">
        <f t="shared" si="11"/>
        <v xml:space="preserve">8, </v>
      </c>
      <c r="D119" s="5" t="str">
        <f>IF(AND(COUNTBLANK(Инвестиционные_проекты!AB124)=0,COUNTBLANK(Инвестиционные_проекты!W124:Y124)&lt;&gt;0),"Ошибка!","")</f>
        <v/>
      </c>
      <c r="E119" s="4" t="str">
        <f>IF(D119="","",CONCATENATE(ROW(Инвестиционные_проекты!$A124),", ",))</f>
        <v/>
      </c>
      <c r="F119" t="str">
        <f t="shared" si="12"/>
        <v xml:space="preserve">8, </v>
      </c>
      <c r="G119" s="8" t="str">
        <f>IF(AND(Инвестиционные_проекты!J124="создание нового",Инвестиционные_проекты!S124=""),"Ошибка!","")</f>
        <v/>
      </c>
      <c r="H119" s="4" t="str">
        <f>IF(Техлист!G119="","",CONCATENATE(ROW(Инвестиционные_проекты!$A124),", ",))</f>
        <v/>
      </c>
      <c r="I119" t="str">
        <f t="shared" si="13"/>
        <v/>
      </c>
      <c r="J119" s="5" t="str">
        <f>IF(Инвестиционные_проекты!J124="модернизация",IF(COUNTBLANK(Инвестиционные_проекты!R124:S124)&lt;&gt;0,"Ошибка!",""),"")</f>
        <v/>
      </c>
      <c r="K119" s="9" t="str">
        <f>IF(Техлист!J119="","",CONCATENATE(ROW(Инвестиционные_проекты!$A124),", ",))</f>
        <v/>
      </c>
      <c r="L119" t="str">
        <f t="shared" si="14"/>
        <v/>
      </c>
      <c r="M119" s="5" t="str">
        <f>IF(Инвестиционные_проекты!S124&lt;Инвестиционные_проекты!R124,"Ошибка!","")</f>
        <v/>
      </c>
      <c r="N119" s="4" t="str">
        <f>IF(Техлист!M119="","",CONCATENATE(ROW(Инвестиционные_проекты!$A124),", ",))</f>
        <v/>
      </c>
      <c r="O119" t="str">
        <f t="shared" si="15"/>
        <v/>
      </c>
      <c r="P119" s="5" t="str">
        <f>IF(Инвестиционные_проекты!Z124&lt;&gt;SUM(Инвестиционные_проекты!AA124:AB124),"Ошибка!","")</f>
        <v/>
      </c>
      <c r="Q119" s="4" t="str">
        <f>IF(Техлист!P119="","",CONCATENATE(ROW(Инвестиционные_проекты!$A124),", ",))</f>
        <v/>
      </c>
      <c r="R119" t="str">
        <f t="shared" si="16"/>
        <v/>
      </c>
      <c r="S119" s="5" t="str">
        <f>IF(Инвестиционные_проекты!Y124&gt;Инвестиционные_проекты!AB124,"Ошибка!","")</f>
        <v/>
      </c>
      <c r="T119" s="4" t="str">
        <f>IF(Техлист!S119="","",CONCATENATE(ROW(Инвестиционные_проекты!$A124),", ",))</f>
        <v/>
      </c>
      <c r="U119" t="str">
        <f t="shared" si="17"/>
        <v/>
      </c>
      <c r="V119" s="5" t="str">
        <f>IF(Инвестиционные_проекты!O124&lt;Инвестиционные_проекты!N124,"Ошибка!","")</f>
        <v/>
      </c>
      <c r="W119" s="4" t="str">
        <f>IF(Техлист!V119="","",CONCATENATE(ROW(Инвестиционные_проекты!$A124),", ",))</f>
        <v/>
      </c>
      <c r="X119" t="str">
        <f t="shared" si="18"/>
        <v xml:space="preserve">8, </v>
      </c>
      <c r="Y119" s="5" t="str">
        <f>IF(Инвестиционные_проекты!N124&lt;Инвестиционные_проекты!M124,"Ошибка!","")</f>
        <v/>
      </c>
      <c r="Z119" s="4" t="str">
        <f>IF(Техлист!Y119="","",CONCATENATE(ROW(Инвестиционные_проекты!$A124),", ",))</f>
        <v/>
      </c>
      <c r="AA119" t="str">
        <f t="shared" si="19"/>
        <v/>
      </c>
      <c r="AB119" s="5" t="str">
        <f ca="1">IF(Инвестиционные_проекты!K124="реализация",IF(Инвестиционные_проекты!M124&gt;TODAY(),"Ошибка!",""),"")</f>
        <v/>
      </c>
      <c r="AC119" s="4" t="str">
        <f ca="1">IF(Техлист!AB119="","",CONCATENATE(ROW(Инвестиционные_проекты!$A124),", ",))</f>
        <v/>
      </c>
      <c r="AD119" t="str">
        <f t="shared" ca="1" si="20"/>
        <v/>
      </c>
      <c r="AE119" s="5" t="str">
        <f>IFERROR(IF(OR(Инвестиционные_проекты!K124="идея",Инвестиционные_проекты!K124="проектная стадия"),IF(Инвестиционные_проекты!M124&gt;DATEVALUE(ФЛК!CV118),"","Ошибка!"),""),"")</f>
        <v/>
      </c>
      <c r="AF119" s="4" t="str">
        <f>IF(Техлист!AE119="","",CONCATENATE(ROW(Инвестиционные_проекты!$A124),", ",))</f>
        <v/>
      </c>
      <c r="AG119" t="str">
        <f t="shared" si="21"/>
        <v/>
      </c>
    </row>
    <row r="120" spans="1:33" x14ac:dyDescent="0.25">
      <c r="A120" s="5" t="str">
        <f>IF(AND(COUNTBLANK(Инвестиционные_проекты!H125:Q125)+COUNTBLANK(Инвестиционные_проекты!S125:T125)+COUNTBLANK(Инвестиционные_проекты!Z125)+COUNTBLANK(Инвестиционные_проекты!B125:E125)&lt;&gt;17,COUNTBLANK(Инвестиционные_проекты!H125:Q125)+COUNTBLANK(Инвестиционные_проекты!S125:T125)+COUNTBLANK(Инвестиционные_проекты!Z125)+COUNTBLANK(Инвестиционные_проекты!B125:E125)&lt;&gt;0),"Ошибка!","")</f>
        <v/>
      </c>
      <c r="B120" s="4" t="str">
        <f>IF(A120="","",CONCATENATE(ROW(Инвестиционные_проекты!$A125),", ",))</f>
        <v/>
      </c>
      <c r="C120" t="str">
        <f t="shared" si="11"/>
        <v xml:space="preserve">8, </v>
      </c>
      <c r="D120" s="5" t="str">
        <f>IF(AND(COUNTBLANK(Инвестиционные_проекты!AB125)=0,COUNTBLANK(Инвестиционные_проекты!W125:Y125)&lt;&gt;0),"Ошибка!","")</f>
        <v/>
      </c>
      <c r="E120" s="4" t="str">
        <f>IF(D120="","",CONCATENATE(ROW(Инвестиционные_проекты!$A125),", ",))</f>
        <v/>
      </c>
      <c r="F120" t="str">
        <f t="shared" si="12"/>
        <v xml:space="preserve">8, </v>
      </c>
      <c r="G120" s="8" t="str">
        <f>IF(AND(Инвестиционные_проекты!J125="создание нового",Инвестиционные_проекты!S125=""),"Ошибка!","")</f>
        <v/>
      </c>
      <c r="H120" s="4" t="str">
        <f>IF(Техлист!G120="","",CONCATENATE(ROW(Инвестиционные_проекты!$A125),", ",))</f>
        <v/>
      </c>
      <c r="I120" t="str">
        <f t="shared" si="13"/>
        <v/>
      </c>
      <c r="J120" s="5" t="str">
        <f>IF(Инвестиционные_проекты!J125="модернизация",IF(COUNTBLANK(Инвестиционные_проекты!R125:S125)&lt;&gt;0,"Ошибка!",""),"")</f>
        <v/>
      </c>
      <c r="K120" s="9" t="str">
        <f>IF(Техлист!J120="","",CONCATENATE(ROW(Инвестиционные_проекты!$A125),", ",))</f>
        <v/>
      </c>
      <c r="L120" t="str">
        <f t="shared" si="14"/>
        <v/>
      </c>
      <c r="M120" s="5" t="str">
        <f>IF(Инвестиционные_проекты!S125&lt;Инвестиционные_проекты!R125,"Ошибка!","")</f>
        <v/>
      </c>
      <c r="N120" s="4" t="str">
        <f>IF(Техлист!M120="","",CONCATENATE(ROW(Инвестиционные_проекты!$A125),", ",))</f>
        <v/>
      </c>
      <c r="O120" t="str">
        <f t="shared" si="15"/>
        <v/>
      </c>
      <c r="P120" s="5" t="str">
        <f>IF(Инвестиционные_проекты!Z125&lt;&gt;SUM(Инвестиционные_проекты!AA125:AB125),"Ошибка!","")</f>
        <v/>
      </c>
      <c r="Q120" s="4" t="str">
        <f>IF(Техлист!P120="","",CONCATENATE(ROW(Инвестиционные_проекты!$A125),", ",))</f>
        <v/>
      </c>
      <c r="R120" t="str">
        <f t="shared" si="16"/>
        <v/>
      </c>
      <c r="S120" s="5" t="str">
        <f>IF(Инвестиционные_проекты!Y125&gt;Инвестиционные_проекты!AB125,"Ошибка!","")</f>
        <v/>
      </c>
      <c r="T120" s="4" t="str">
        <f>IF(Техлист!S120="","",CONCATENATE(ROW(Инвестиционные_проекты!$A125),", ",))</f>
        <v/>
      </c>
      <c r="U120" t="str">
        <f t="shared" si="17"/>
        <v/>
      </c>
      <c r="V120" s="5" t="str">
        <f>IF(Инвестиционные_проекты!O125&lt;Инвестиционные_проекты!N125,"Ошибка!","")</f>
        <v/>
      </c>
      <c r="W120" s="4" t="str">
        <f>IF(Техлист!V120="","",CONCATENATE(ROW(Инвестиционные_проекты!$A125),", ",))</f>
        <v/>
      </c>
      <c r="X120" t="str">
        <f t="shared" si="18"/>
        <v xml:space="preserve">8, </v>
      </c>
      <c r="Y120" s="5" t="str">
        <f>IF(Инвестиционные_проекты!N125&lt;Инвестиционные_проекты!M125,"Ошибка!","")</f>
        <v/>
      </c>
      <c r="Z120" s="4" t="str">
        <f>IF(Техлист!Y120="","",CONCATENATE(ROW(Инвестиционные_проекты!$A125),", ",))</f>
        <v/>
      </c>
      <c r="AA120" t="str">
        <f t="shared" si="19"/>
        <v/>
      </c>
      <c r="AB120" s="5" t="str">
        <f ca="1">IF(Инвестиционные_проекты!K125="реализация",IF(Инвестиционные_проекты!M125&gt;TODAY(),"Ошибка!",""),"")</f>
        <v/>
      </c>
      <c r="AC120" s="4" t="str">
        <f ca="1">IF(Техлист!AB120="","",CONCATENATE(ROW(Инвестиционные_проекты!$A125),", ",))</f>
        <v/>
      </c>
      <c r="AD120" t="str">
        <f t="shared" ca="1" si="20"/>
        <v/>
      </c>
      <c r="AE120" s="5" t="str">
        <f>IFERROR(IF(OR(Инвестиционные_проекты!K125="идея",Инвестиционные_проекты!K125="проектная стадия"),IF(Инвестиционные_проекты!M125&gt;DATEVALUE(ФЛК!CV119),"","Ошибка!"),""),"")</f>
        <v/>
      </c>
      <c r="AF120" s="4" t="str">
        <f>IF(Техлист!AE120="","",CONCATENATE(ROW(Инвестиционные_проекты!$A125),", ",))</f>
        <v/>
      </c>
      <c r="AG120" t="str">
        <f t="shared" si="21"/>
        <v/>
      </c>
    </row>
    <row r="121" spans="1:33" x14ac:dyDescent="0.25">
      <c r="A121" s="5" t="str">
        <f>IF(AND(COUNTBLANK(Инвестиционные_проекты!H126:Q126)+COUNTBLANK(Инвестиционные_проекты!S126:T126)+COUNTBLANK(Инвестиционные_проекты!Z126)+COUNTBLANK(Инвестиционные_проекты!B126:E126)&lt;&gt;17,COUNTBLANK(Инвестиционные_проекты!H126:Q126)+COUNTBLANK(Инвестиционные_проекты!S126:T126)+COUNTBLANK(Инвестиционные_проекты!Z126)+COUNTBLANK(Инвестиционные_проекты!B126:E126)&lt;&gt;0),"Ошибка!","")</f>
        <v/>
      </c>
      <c r="B121" s="4" t="str">
        <f>IF(A121="","",CONCATENATE(ROW(Инвестиционные_проекты!$A126),", ",))</f>
        <v/>
      </c>
      <c r="C121" t="str">
        <f t="shared" si="11"/>
        <v xml:space="preserve">8, </v>
      </c>
      <c r="D121" s="5" t="str">
        <f>IF(AND(COUNTBLANK(Инвестиционные_проекты!AB126)=0,COUNTBLANK(Инвестиционные_проекты!W126:Y126)&lt;&gt;0),"Ошибка!","")</f>
        <v/>
      </c>
      <c r="E121" s="4" t="str">
        <f>IF(D121="","",CONCATENATE(ROW(Инвестиционные_проекты!$A126),", ",))</f>
        <v/>
      </c>
      <c r="F121" t="str">
        <f t="shared" si="12"/>
        <v xml:space="preserve">8, </v>
      </c>
      <c r="G121" s="8" t="str">
        <f>IF(AND(Инвестиционные_проекты!J126="создание нового",Инвестиционные_проекты!S126=""),"Ошибка!","")</f>
        <v/>
      </c>
      <c r="H121" s="4" t="str">
        <f>IF(Техлист!G121="","",CONCATENATE(ROW(Инвестиционные_проекты!$A126),", ",))</f>
        <v/>
      </c>
      <c r="I121" t="str">
        <f t="shared" si="13"/>
        <v/>
      </c>
      <c r="J121" s="5" t="str">
        <f>IF(Инвестиционные_проекты!J126="модернизация",IF(COUNTBLANK(Инвестиционные_проекты!R126:S126)&lt;&gt;0,"Ошибка!",""),"")</f>
        <v/>
      </c>
      <c r="K121" s="9" t="str">
        <f>IF(Техлист!J121="","",CONCATENATE(ROW(Инвестиционные_проекты!$A126),", ",))</f>
        <v/>
      </c>
      <c r="L121" t="str">
        <f t="shared" si="14"/>
        <v/>
      </c>
      <c r="M121" s="5" t="str">
        <f>IF(Инвестиционные_проекты!S126&lt;Инвестиционные_проекты!R126,"Ошибка!","")</f>
        <v/>
      </c>
      <c r="N121" s="4" t="str">
        <f>IF(Техлист!M121="","",CONCATENATE(ROW(Инвестиционные_проекты!$A126),", ",))</f>
        <v/>
      </c>
      <c r="O121" t="str">
        <f t="shared" si="15"/>
        <v/>
      </c>
      <c r="P121" s="5" t="str">
        <f>IF(Инвестиционные_проекты!Z126&lt;&gt;SUM(Инвестиционные_проекты!AA126:AB126),"Ошибка!","")</f>
        <v/>
      </c>
      <c r="Q121" s="4" t="str">
        <f>IF(Техлист!P121="","",CONCATENATE(ROW(Инвестиционные_проекты!$A126),", ",))</f>
        <v/>
      </c>
      <c r="R121" t="str">
        <f t="shared" si="16"/>
        <v/>
      </c>
      <c r="S121" s="5" t="str">
        <f>IF(Инвестиционные_проекты!Y126&gt;Инвестиционные_проекты!AB126,"Ошибка!","")</f>
        <v/>
      </c>
      <c r="T121" s="4" t="str">
        <f>IF(Техлист!S121="","",CONCATENATE(ROW(Инвестиционные_проекты!$A126),", ",))</f>
        <v/>
      </c>
      <c r="U121" t="str">
        <f t="shared" si="17"/>
        <v/>
      </c>
      <c r="V121" s="5" t="str">
        <f>IF(Инвестиционные_проекты!O126&lt;Инвестиционные_проекты!N126,"Ошибка!","")</f>
        <v/>
      </c>
      <c r="W121" s="4" t="str">
        <f>IF(Техлист!V121="","",CONCATENATE(ROW(Инвестиционные_проекты!$A126),", ",))</f>
        <v/>
      </c>
      <c r="X121" t="str">
        <f t="shared" si="18"/>
        <v xml:space="preserve">8, </v>
      </c>
      <c r="Y121" s="5" t="str">
        <f>IF(Инвестиционные_проекты!N126&lt;Инвестиционные_проекты!M126,"Ошибка!","")</f>
        <v/>
      </c>
      <c r="Z121" s="4" t="str">
        <f>IF(Техлист!Y121="","",CONCATENATE(ROW(Инвестиционные_проекты!$A126),", ",))</f>
        <v/>
      </c>
      <c r="AA121" t="str">
        <f t="shared" si="19"/>
        <v/>
      </c>
      <c r="AB121" s="5" t="str">
        <f ca="1">IF(Инвестиционные_проекты!K126="реализация",IF(Инвестиционные_проекты!M126&gt;TODAY(),"Ошибка!",""),"")</f>
        <v/>
      </c>
      <c r="AC121" s="4" t="str">
        <f ca="1">IF(Техлист!AB121="","",CONCATENATE(ROW(Инвестиционные_проекты!$A126),", ",))</f>
        <v/>
      </c>
      <c r="AD121" t="str">
        <f t="shared" ca="1" si="20"/>
        <v/>
      </c>
      <c r="AE121" s="5" t="str">
        <f>IFERROR(IF(OR(Инвестиционные_проекты!K126="идея",Инвестиционные_проекты!K126="проектная стадия"),IF(Инвестиционные_проекты!M126&gt;DATEVALUE(ФЛК!CV120),"","Ошибка!"),""),"")</f>
        <v/>
      </c>
      <c r="AF121" s="4" t="str">
        <f>IF(Техлист!AE121="","",CONCATENATE(ROW(Инвестиционные_проекты!$A126),", ",))</f>
        <v/>
      </c>
      <c r="AG121" t="str">
        <f t="shared" si="21"/>
        <v/>
      </c>
    </row>
    <row r="122" spans="1:33" x14ac:dyDescent="0.25">
      <c r="A122" s="5" t="str">
        <f>IF(AND(COUNTBLANK(Инвестиционные_проекты!H127:Q127)+COUNTBLANK(Инвестиционные_проекты!S127:T127)+COUNTBLANK(Инвестиционные_проекты!Z127)+COUNTBLANK(Инвестиционные_проекты!B127:E127)&lt;&gt;17,COUNTBLANK(Инвестиционные_проекты!H127:Q127)+COUNTBLANK(Инвестиционные_проекты!S127:T127)+COUNTBLANK(Инвестиционные_проекты!Z127)+COUNTBLANK(Инвестиционные_проекты!B127:E127)&lt;&gt;0),"Ошибка!","")</f>
        <v/>
      </c>
      <c r="B122" s="4" t="str">
        <f>IF(A122="","",CONCATENATE(ROW(Инвестиционные_проекты!$A127),", ",))</f>
        <v/>
      </c>
      <c r="C122" t="str">
        <f t="shared" si="11"/>
        <v xml:space="preserve">8, </v>
      </c>
      <c r="D122" s="5" t="str">
        <f>IF(AND(COUNTBLANK(Инвестиционные_проекты!AB127)=0,COUNTBLANK(Инвестиционные_проекты!W127:Y127)&lt;&gt;0),"Ошибка!","")</f>
        <v/>
      </c>
      <c r="E122" s="4" t="str">
        <f>IF(D122="","",CONCATENATE(ROW(Инвестиционные_проекты!$A127),", ",))</f>
        <v/>
      </c>
      <c r="F122" t="str">
        <f t="shared" si="12"/>
        <v xml:space="preserve">8, </v>
      </c>
      <c r="G122" s="8" t="str">
        <f>IF(AND(Инвестиционные_проекты!J127="создание нового",Инвестиционные_проекты!S127=""),"Ошибка!","")</f>
        <v/>
      </c>
      <c r="H122" s="4" t="str">
        <f>IF(Техлист!G122="","",CONCATENATE(ROW(Инвестиционные_проекты!$A127),", ",))</f>
        <v/>
      </c>
      <c r="I122" t="str">
        <f t="shared" si="13"/>
        <v/>
      </c>
      <c r="J122" s="5" t="str">
        <f>IF(Инвестиционные_проекты!J127="модернизация",IF(COUNTBLANK(Инвестиционные_проекты!R127:S127)&lt;&gt;0,"Ошибка!",""),"")</f>
        <v/>
      </c>
      <c r="K122" s="9" t="str">
        <f>IF(Техлист!J122="","",CONCATENATE(ROW(Инвестиционные_проекты!$A127),", ",))</f>
        <v/>
      </c>
      <c r="L122" t="str">
        <f t="shared" si="14"/>
        <v/>
      </c>
      <c r="M122" s="5" t="str">
        <f>IF(Инвестиционные_проекты!S127&lt;Инвестиционные_проекты!R127,"Ошибка!","")</f>
        <v/>
      </c>
      <c r="N122" s="4" t="str">
        <f>IF(Техлист!M122="","",CONCATENATE(ROW(Инвестиционные_проекты!$A127),", ",))</f>
        <v/>
      </c>
      <c r="O122" t="str">
        <f t="shared" si="15"/>
        <v/>
      </c>
      <c r="P122" s="5" t="str">
        <f>IF(Инвестиционные_проекты!Z127&lt;&gt;SUM(Инвестиционные_проекты!AA127:AB127),"Ошибка!","")</f>
        <v/>
      </c>
      <c r="Q122" s="4" t="str">
        <f>IF(Техлист!P122="","",CONCATENATE(ROW(Инвестиционные_проекты!$A127),", ",))</f>
        <v/>
      </c>
      <c r="R122" t="str">
        <f t="shared" si="16"/>
        <v/>
      </c>
      <c r="S122" s="5" t="str">
        <f>IF(Инвестиционные_проекты!Y127&gt;Инвестиционные_проекты!AB127,"Ошибка!","")</f>
        <v/>
      </c>
      <c r="T122" s="4" t="str">
        <f>IF(Техлист!S122="","",CONCATENATE(ROW(Инвестиционные_проекты!$A127),", ",))</f>
        <v/>
      </c>
      <c r="U122" t="str">
        <f t="shared" si="17"/>
        <v/>
      </c>
      <c r="V122" s="5" t="str">
        <f>IF(Инвестиционные_проекты!O127&lt;Инвестиционные_проекты!N127,"Ошибка!","")</f>
        <v/>
      </c>
      <c r="W122" s="4" t="str">
        <f>IF(Техлист!V122="","",CONCATENATE(ROW(Инвестиционные_проекты!$A127),", ",))</f>
        <v/>
      </c>
      <c r="X122" t="str">
        <f t="shared" si="18"/>
        <v xml:space="preserve">8, </v>
      </c>
      <c r="Y122" s="5" t="str">
        <f>IF(Инвестиционные_проекты!N127&lt;Инвестиционные_проекты!M127,"Ошибка!","")</f>
        <v/>
      </c>
      <c r="Z122" s="4" t="str">
        <f>IF(Техлист!Y122="","",CONCATENATE(ROW(Инвестиционные_проекты!$A127),", ",))</f>
        <v/>
      </c>
      <c r="AA122" t="str">
        <f t="shared" si="19"/>
        <v/>
      </c>
      <c r="AB122" s="5" t="str">
        <f ca="1">IF(Инвестиционные_проекты!K127="реализация",IF(Инвестиционные_проекты!M127&gt;TODAY(),"Ошибка!",""),"")</f>
        <v/>
      </c>
      <c r="AC122" s="4" t="str">
        <f ca="1">IF(Техлист!AB122="","",CONCATENATE(ROW(Инвестиционные_проекты!$A127),", ",))</f>
        <v/>
      </c>
      <c r="AD122" t="str">
        <f t="shared" ca="1" si="20"/>
        <v/>
      </c>
      <c r="AE122" s="5" t="str">
        <f>IFERROR(IF(OR(Инвестиционные_проекты!K127="идея",Инвестиционные_проекты!K127="проектная стадия"),IF(Инвестиционные_проекты!M127&gt;DATEVALUE(ФЛК!CV121),"","Ошибка!"),""),"")</f>
        <v/>
      </c>
      <c r="AF122" s="4" t="str">
        <f>IF(Техлист!AE122="","",CONCATENATE(ROW(Инвестиционные_проекты!$A127),", ",))</f>
        <v/>
      </c>
      <c r="AG122" t="str">
        <f t="shared" si="21"/>
        <v/>
      </c>
    </row>
    <row r="123" spans="1:33" x14ac:dyDescent="0.25">
      <c r="A123" s="5" t="str">
        <f>IF(AND(COUNTBLANK(Инвестиционные_проекты!H128:Q128)+COUNTBLANK(Инвестиционные_проекты!S128:T128)+COUNTBLANK(Инвестиционные_проекты!Z128)+COUNTBLANK(Инвестиционные_проекты!B128:E128)&lt;&gt;17,COUNTBLANK(Инвестиционные_проекты!H128:Q128)+COUNTBLANK(Инвестиционные_проекты!S128:T128)+COUNTBLANK(Инвестиционные_проекты!Z128)+COUNTBLANK(Инвестиционные_проекты!B128:E128)&lt;&gt;0),"Ошибка!","")</f>
        <v/>
      </c>
      <c r="B123" s="4" t="str">
        <f>IF(A123="","",CONCATENATE(ROW(Инвестиционные_проекты!$A128),", ",))</f>
        <v/>
      </c>
      <c r="C123" t="str">
        <f t="shared" si="11"/>
        <v xml:space="preserve">8, </v>
      </c>
      <c r="D123" s="5" t="str">
        <f>IF(AND(COUNTBLANK(Инвестиционные_проекты!AB128)=0,COUNTBLANK(Инвестиционные_проекты!W128:Y128)&lt;&gt;0),"Ошибка!","")</f>
        <v/>
      </c>
      <c r="E123" s="4" t="str">
        <f>IF(D123="","",CONCATENATE(ROW(Инвестиционные_проекты!$A128),", ",))</f>
        <v/>
      </c>
      <c r="F123" t="str">
        <f t="shared" si="12"/>
        <v xml:space="preserve">8, </v>
      </c>
      <c r="G123" s="8" t="str">
        <f>IF(AND(Инвестиционные_проекты!J128="создание нового",Инвестиционные_проекты!S128=""),"Ошибка!","")</f>
        <v/>
      </c>
      <c r="H123" s="4" t="str">
        <f>IF(Техлист!G123="","",CONCATENATE(ROW(Инвестиционные_проекты!$A128),", ",))</f>
        <v/>
      </c>
      <c r="I123" t="str">
        <f t="shared" si="13"/>
        <v/>
      </c>
      <c r="J123" s="5" t="str">
        <f>IF(Инвестиционные_проекты!J128="модернизация",IF(COUNTBLANK(Инвестиционные_проекты!R128:S128)&lt;&gt;0,"Ошибка!",""),"")</f>
        <v/>
      </c>
      <c r="K123" s="9" t="str">
        <f>IF(Техлист!J123="","",CONCATENATE(ROW(Инвестиционные_проекты!$A128),", ",))</f>
        <v/>
      </c>
      <c r="L123" t="str">
        <f t="shared" si="14"/>
        <v/>
      </c>
      <c r="M123" s="5" t="str">
        <f>IF(Инвестиционные_проекты!S128&lt;Инвестиционные_проекты!R128,"Ошибка!","")</f>
        <v/>
      </c>
      <c r="N123" s="4" t="str">
        <f>IF(Техлист!M123="","",CONCATENATE(ROW(Инвестиционные_проекты!$A128),", ",))</f>
        <v/>
      </c>
      <c r="O123" t="str">
        <f t="shared" si="15"/>
        <v/>
      </c>
      <c r="P123" s="5" t="str">
        <f>IF(Инвестиционные_проекты!Z128&lt;&gt;SUM(Инвестиционные_проекты!AA128:AB128),"Ошибка!","")</f>
        <v/>
      </c>
      <c r="Q123" s="4" t="str">
        <f>IF(Техлист!P123="","",CONCATENATE(ROW(Инвестиционные_проекты!$A128),", ",))</f>
        <v/>
      </c>
      <c r="R123" t="str">
        <f t="shared" si="16"/>
        <v/>
      </c>
      <c r="S123" s="5" t="str">
        <f>IF(Инвестиционные_проекты!Y128&gt;Инвестиционные_проекты!AB128,"Ошибка!","")</f>
        <v/>
      </c>
      <c r="T123" s="4" t="str">
        <f>IF(Техлист!S123="","",CONCATENATE(ROW(Инвестиционные_проекты!$A128),", ",))</f>
        <v/>
      </c>
      <c r="U123" t="str">
        <f t="shared" si="17"/>
        <v/>
      </c>
      <c r="V123" s="5" t="str">
        <f>IF(Инвестиционные_проекты!O128&lt;Инвестиционные_проекты!N128,"Ошибка!","")</f>
        <v/>
      </c>
      <c r="W123" s="4" t="str">
        <f>IF(Техлист!V123="","",CONCATENATE(ROW(Инвестиционные_проекты!$A128),", ",))</f>
        <v/>
      </c>
      <c r="X123" t="str">
        <f t="shared" si="18"/>
        <v xml:space="preserve">8, </v>
      </c>
      <c r="Y123" s="5" t="str">
        <f>IF(Инвестиционные_проекты!N128&lt;Инвестиционные_проекты!M128,"Ошибка!","")</f>
        <v/>
      </c>
      <c r="Z123" s="4" t="str">
        <f>IF(Техлист!Y123="","",CONCATENATE(ROW(Инвестиционные_проекты!$A128),", ",))</f>
        <v/>
      </c>
      <c r="AA123" t="str">
        <f t="shared" si="19"/>
        <v/>
      </c>
      <c r="AB123" s="5" t="str">
        <f ca="1">IF(Инвестиционные_проекты!K128="реализация",IF(Инвестиционные_проекты!M128&gt;TODAY(),"Ошибка!",""),"")</f>
        <v/>
      </c>
      <c r="AC123" s="4" t="str">
        <f ca="1">IF(Техлист!AB123="","",CONCATENATE(ROW(Инвестиционные_проекты!$A128),", ",))</f>
        <v/>
      </c>
      <c r="AD123" t="str">
        <f t="shared" ca="1" si="20"/>
        <v/>
      </c>
      <c r="AE123" s="5" t="str">
        <f>IFERROR(IF(OR(Инвестиционные_проекты!K128="идея",Инвестиционные_проекты!K128="проектная стадия"),IF(Инвестиционные_проекты!M128&gt;DATEVALUE(ФЛК!CV122),"","Ошибка!"),""),"")</f>
        <v/>
      </c>
      <c r="AF123" s="4" t="str">
        <f>IF(Техлист!AE123="","",CONCATENATE(ROW(Инвестиционные_проекты!$A128),", ",))</f>
        <v/>
      </c>
      <c r="AG123" t="str">
        <f t="shared" si="21"/>
        <v/>
      </c>
    </row>
    <row r="124" spans="1:33" x14ac:dyDescent="0.25">
      <c r="A124" s="5" t="str">
        <f>IF(AND(COUNTBLANK(Инвестиционные_проекты!H129:Q129)+COUNTBLANK(Инвестиционные_проекты!S129:T129)+COUNTBLANK(Инвестиционные_проекты!Z129)+COUNTBLANK(Инвестиционные_проекты!B129:E129)&lt;&gt;17,COUNTBLANK(Инвестиционные_проекты!H129:Q129)+COUNTBLANK(Инвестиционные_проекты!S129:T129)+COUNTBLANK(Инвестиционные_проекты!Z129)+COUNTBLANK(Инвестиционные_проекты!B129:E129)&lt;&gt;0),"Ошибка!","")</f>
        <v/>
      </c>
      <c r="B124" s="4" t="str">
        <f>IF(A124="","",CONCATENATE(ROW(Инвестиционные_проекты!$A129),", ",))</f>
        <v/>
      </c>
      <c r="C124" t="str">
        <f t="shared" si="11"/>
        <v xml:space="preserve">8, </v>
      </c>
      <c r="D124" s="5" t="str">
        <f>IF(AND(COUNTBLANK(Инвестиционные_проекты!AB129)=0,COUNTBLANK(Инвестиционные_проекты!W129:Y129)&lt;&gt;0),"Ошибка!","")</f>
        <v/>
      </c>
      <c r="E124" s="4" t="str">
        <f>IF(D124="","",CONCATENATE(ROW(Инвестиционные_проекты!$A129),", ",))</f>
        <v/>
      </c>
      <c r="F124" t="str">
        <f t="shared" si="12"/>
        <v xml:space="preserve">8, </v>
      </c>
      <c r="G124" s="8" t="str">
        <f>IF(AND(Инвестиционные_проекты!J129="создание нового",Инвестиционные_проекты!S129=""),"Ошибка!","")</f>
        <v/>
      </c>
      <c r="H124" s="4" t="str">
        <f>IF(Техлист!G124="","",CONCATENATE(ROW(Инвестиционные_проекты!$A129),", ",))</f>
        <v/>
      </c>
      <c r="I124" t="str">
        <f t="shared" si="13"/>
        <v/>
      </c>
      <c r="J124" s="5" t="str">
        <f>IF(Инвестиционные_проекты!J129="модернизация",IF(COUNTBLANK(Инвестиционные_проекты!R129:S129)&lt;&gt;0,"Ошибка!",""),"")</f>
        <v/>
      </c>
      <c r="K124" s="9" t="str">
        <f>IF(Техлист!J124="","",CONCATENATE(ROW(Инвестиционные_проекты!$A129),", ",))</f>
        <v/>
      </c>
      <c r="L124" t="str">
        <f t="shared" si="14"/>
        <v/>
      </c>
      <c r="M124" s="5" t="str">
        <f>IF(Инвестиционные_проекты!S129&lt;Инвестиционные_проекты!R129,"Ошибка!","")</f>
        <v/>
      </c>
      <c r="N124" s="4" t="str">
        <f>IF(Техлист!M124="","",CONCATENATE(ROW(Инвестиционные_проекты!$A129),", ",))</f>
        <v/>
      </c>
      <c r="O124" t="str">
        <f t="shared" si="15"/>
        <v/>
      </c>
      <c r="P124" s="5" t="str">
        <f>IF(Инвестиционные_проекты!Z129&lt;&gt;SUM(Инвестиционные_проекты!AA129:AB129),"Ошибка!","")</f>
        <v/>
      </c>
      <c r="Q124" s="4" t="str">
        <f>IF(Техлист!P124="","",CONCATENATE(ROW(Инвестиционные_проекты!$A129),", ",))</f>
        <v/>
      </c>
      <c r="R124" t="str">
        <f t="shared" si="16"/>
        <v/>
      </c>
      <c r="S124" s="5" t="str">
        <f>IF(Инвестиционные_проекты!Y129&gt;Инвестиционные_проекты!AB129,"Ошибка!","")</f>
        <v/>
      </c>
      <c r="T124" s="4" t="str">
        <f>IF(Техлист!S124="","",CONCATENATE(ROW(Инвестиционные_проекты!$A129),", ",))</f>
        <v/>
      </c>
      <c r="U124" t="str">
        <f t="shared" si="17"/>
        <v/>
      </c>
      <c r="V124" s="5" t="str">
        <f>IF(Инвестиционные_проекты!O129&lt;Инвестиционные_проекты!N129,"Ошибка!","")</f>
        <v/>
      </c>
      <c r="W124" s="4" t="str">
        <f>IF(Техлист!V124="","",CONCATENATE(ROW(Инвестиционные_проекты!$A129),", ",))</f>
        <v/>
      </c>
      <c r="X124" t="str">
        <f t="shared" si="18"/>
        <v xml:space="preserve">8, </v>
      </c>
      <c r="Y124" s="5" t="str">
        <f>IF(Инвестиционные_проекты!N129&lt;Инвестиционные_проекты!M129,"Ошибка!","")</f>
        <v/>
      </c>
      <c r="Z124" s="4" t="str">
        <f>IF(Техлист!Y124="","",CONCATENATE(ROW(Инвестиционные_проекты!$A129),", ",))</f>
        <v/>
      </c>
      <c r="AA124" t="str">
        <f t="shared" si="19"/>
        <v/>
      </c>
      <c r="AB124" s="5" t="str">
        <f ca="1">IF(Инвестиционные_проекты!K129="реализация",IF(Инвестиционные_проекты!M129&gt;TODAY(),"Ошибка!",""),"")</f>
        <v/>
      </c>
      <c r="AC124" s="4" t="str">
        <f ca="1">IF(Техлист!AB124="","",CONCATENATE(ROW(Инвестиционные_проекты!$A129),", ",))</f>
        <v/>
      </c>
      <c r="AD124" t="str">
        <f t="shared" ca="1" si="20"/>
        <v/>
      </c>
      <c r="AE124" s="5" t="str">
        <f>IFERROR(IF(OR(Инвестиционные_проекты!K129="идея",Инвестиционные_проекты!K129="проектная стадия"),IF(Инвестиционные_проекты!M129&gt;DATEVALUE(ФЛК!CV123),"","Ошибка!"),""),"")</f>
        <v/>
      </c>
      <c r="AF124" s="4" t="str">
        <f>IF(Техлист!AE124="","",CONCATENATE(ROW(Инвестиционные_проекты!$A129),", ",))</f>
        <v/>
      </c>
      <c r="AG124" t="str">
        <f t="shared" si="21"/>
        <v/>
      </c>
    </row>
    <row r="125" spans="1:33" x14ac:dyDescent="0.25">
      <c r="A125" s="5" t="str">
        <f>IF(AND(COUNTBLANK(Инвестиционные_проекты!H130:Q130)+COUNTBLANK(Инвестиционные_проекты!S130:T130)+COUNTBLANK(Инвестиционные_проекты!Z130)+COUNTBLANK(Инвестиционные_проекты!B130:E130)&lt;&gt;17,COUNTBLANK(Инвестиционные_проекты!H130:Q130)+COUNTBLANK(Инвестиционные_проекты!S130:T130)+COUNTBLANK(Инвестиционные_проекты!Z130)+COUNTBLANK(Инвестиционные_проекты!B130:E130)&lt;&gt;0),"Ошибка!","")</f>
        <v/>
      </c>
      <c r="B125" s="4" t="str">
        <f>IF(A125="","",CONCATENATE(ROW(Инвестиционные_проекты!$A130),", ",))</f>
        <v/>
      </c>
      <c r="C125" t="str">
        <f t="shared" si="11"/>
        <v xml:space="preserve">8, </v>
      </c>
      <c r="D125" s="5" t="str">
        <f>IF(AND(COUNTBLANK(Инвестиционные_проекты!AB130)=0,COUNTBLANK(Инвестиционные_проекты!W130:Y130)&lt;&gt;0),"Ошибка!","")</f>
        <v/>
      </c>
      <c r="E125" s="4" t="str">
        <f>IF(D125="","",CONCATENATE(ROW(Инвестиционные_проекты!$A130),", ",))</f>
        <v/>
      </c>
      <c r="F125" t="str">
        <f t="shared" si="12"/>
        <v xml:space="preserve">8, </v>
      </c>
      <c r="G125" s="8" t="str">
        <f>IF(AND(Инвестиционные_проекты!J130="создание нового",Инвестиционные_проекты!S130=""),"Ошибка!","")</f>
        <v/>
      </c>
      <c r="H125" s="4" t="str">
        <f>IF(Техлист!G125="","",CONCATENATE(ROW(Инвестиционные_проекты!$A130),", ",))</f>
        <v/>
      </c>
      <c r="I125" t="str">
        <f t="shared" si="13"/>
        <v/>
      </c>
      <c r="J125" s="5" t="str">
        <f>IF(Инвестиционные_проекты!J130="модернизация",IF(COUNTBLANK(Инвестиционные_проекты!R130:S130)&lt;&gt;0,"Ошибка!",""),"")</f>
        <v/>
      </c>
      <c r="K125" s="9" t="str">
        <f>IF(Техлист!J125="","",CONCATENATE(ROW(Инвестиционные_проекты!$A130),", ",))</f>
        <v/>
      </c>
      <c r="L125" t="str">
        <f t="shared" si="14"/>
        <v/>
      </c>
      <c r="M125" s="5" t="str">
        <f>IF(Инвестиционные_проекты!S130&lt;Инвестиционные_проекты!R130,"Ошибка!","")</f>
        <v/>
      </c>
      <c r="N125" s="4" t="str">
        <f>IF(Техлист!M125="","",CONCATENATE(ROW(Инвестиционные_проекты!$A130),", ",))</f>
        <v/>
      </c>
      <c r="O125" t="str">
        <f t="shared" si="15"/>
        <v/>
      </c>
      <c r="P125" s="5" t="str">
        <f>IF(Инвестиционные_проекты!Z130&lt;&gt;SUM(Инвестиционные_проекты!AA130:AB130),"Ошибка!","")</f>
        <v/>
      </c>
      <c r="Q125" s="4" t="str">
        <f>IF(Техлист!P125="","",CONCATENATE(ROW(Инвестиционные_проекты!$A130),", ",))</f>
        <v/>
      </c>
      <c r="R125" t="str">
        <f t="shared" si="16"/>
        <v/>
      </c>
      <c r="S125" s="5" t="str">
        <f>IF(Инвестиционные_проекты!Y130&gt;Инвестиционные_проекты!AB130,"Ошибка!","")</f>
        <v/>
      </c>
      <c r="T125" s="4" t="str">
        <f>IF(Техлист!S125="","",CONCATENATE(ROW(Инвестиционные_проекты!$A130),", ",))</f>
        <v/>
      </c>
      <c r="U125" t="str">
        <f t="shared" si="17"/>
        <v/>
      </c>
      <c r="V125" s="5" t="str">
        <f>IF(Инвестиционные_проекты!O130&lt;Инвестиционные_проекты!N130,"Ошибка!","")</f>
        <v/>
      </c>
      <c r="W125" s="4" t="str">
        <f>IF(Техлист!V125="","",CONCATENATE(ROW(Инвестиционные_проекты!$A130),", ",))</f>
        <v/>
      </c>
      <c r="X125" t="str">
        <f t="shared" si="18"/>
        <v xml:space="preserve">8, </v>
      </c>
      <c r="Y125" s="5" t="str">
        <f>IF(Инвестиционные_проекты!N130&lt;Инвестиционные_проекты!M130,"Ошибка!","")</f>
        <v/>
      </c>
      <c r="Z125" s="4" t="str">
        <f>IF(Техлист!Y125="","",CONCATENATE(ROW(Инвестиционные_проекты!$A130),", ",))</f>
        <v/>
      </c>
      <c r="AA125" t="str">
        <f t="shared" si="19"/>
        <v/>
      </c>
      <c r="AB125" s="5" t="str">
        <f ca="1">IF(Инвестиционные_проекты!K130="реализация",IF(Инвестиционные_проекты!M130&gt;TODAY(),"Ошибка!",""),"")</f>
        <v/>
      </c>
      <c r="AC125" s="4" t="str">
        <f ca="1">IF(Техлист!AB125="","",CONCATENATE(ROW(Инвестиционные_проекты!$A130),", ",))</f>
        <v/>
      </c>
      <c r="AD125" t="str">
        <f t="shared" ca="1" si="20"/>
        <v/>
      </c>
      <c r="AE125" s="5" t="str">
        <f>IFERROR(IF(OR(Инвестиционные_проекты!K130="идея",Инвестиционные_проекты!K130="проектная стадия"),IF(Инвестиционные_проекты!M130&gt;DATEVALUE(ФЛК!CV124),"","Ошибка!"),""),"")</f>
        <v/>
      </c>
      <c r="AF125" s="4" t="str">
        <f>IF(Техлист!AE125="","",CONCATENATE(ROW(Инвестиционные_проекты!$A130),", ",))</f>
        <v/>
      </c>
      <c r="AG125" t="str">
        <f t="shared" si="21"/>
        <v/>
      </c>
    </row>
    <row r="126" spans="1:33" x14ac:dyDescent="0.25">
      <c r="A126" s="5" t="str">
        <f>IF(AND(COUNTBLANK(Инвестиционные_проекты!H131:Q131)+COUNTBLANK(Инвестиционные_проекты!S131:T131)+COUNTBLANK(Инвестиционные_проекты!Z131)+COUNTBLANK(Инвестиционные_проекты!B131:E131)&lt;&gt;17,COUNTBLANK(Инвестиционные_проекты!H131:Q131)+COUNTBLANK(Инвестиционные_проекты!S131:T131)+COUNTBLANK(Инвестиционные_проекты!Z131)+COUNTBLANK(Инвестиционные_проекты!B131:E131)&lt;&gt;0),"Ошибка!","")</f>
        <v/>
      </c>
      <c r="B126" s="4" t="str">
        <f>IF(A126="","",CONCATENATE(ROW(Инвестиционные_проекты!$A131),", ",))</f>
        <v/>
      </c>
      <c r="C126" t="str">
        <f t="shared" si="11"/>
        <v xml:space="preserve">8, </v>
      </c>
      <c r="D126" s="5" t="str">
        <f>IF(AND(COUNTBLANK(Инвестиционные_проекты!AB131)=0,COUNTBLANK(Инвестиционные_проекты!W131:Y131)&lt;&gt;0),"Ошибка!","")</f>
        <v/>
      </c>
      <c r="E126" s="4" t="str">
        <f>IF(D126="","",CONCATENATE(ROW(Инвестиционные_проекты!$A131),", ",))</f>
        <v/>
      </c>
      <c r="F126" t="str">
        <f t="shared" si="12"/>
        <v xml:space="preserve">8, </v>
      </c>
      <c r="G126" s="8" t="str">
        <f>IF(AND(Инвестиционные_проекты!J131="создание нового",Инвестиционные_проекты!S131=""),"Ошибка!","")</f>
        <v/>
      </c>
      <c r="H126" s="4" t="str">
        <f>IF(Техлист!G126="","",CONCATENATE(ROW(Инвестиционные_проекты!$A131),", ",))</f>
        <v/>
      </c>
      <c r="I126" t="str">
        <f t="shared" si="13"/>
        <v/>
      </c>
      <c r="J126" s="5" t="str">
        <f>IF(Инвестиционные_проекты!J131="модернизация",IF(COUNTBLANK(Инвестиционные_проекты!R131:S131)&lt;&gt;0,"Ошибка!",""),"")</f>
        <v/>
      </c>
      <c r="K126" s="9" t="str">
        <f>IF(Техлист!J126="","",CONCATENATE(ROW(Инвестиционные_проекты!$A131),", ",))</f>
        <v/>
      </c>
      <c r="L126" t="str">
        <f t="shared" si="14"/>
        <v/>
      </c>
      <c r="M126" s="5" t="str">
        <f>IF(Инвестиционные_проекты!S131&lt;Инвестиционные_проекты!R131,"Ошибка!","")</f>
        <v/>
      </c>
      <c r="N126" s="4" t="str">
        <f>IF(Техлист!M126="","",CONCATENATE(ROW(Инвестиционные_проекты!$A131),", ",))</f>
        <v/>
      </c>
      <c r="O126" t="str">
        <f t="shared" si="15"/>
        <v/>
      </c>
      <c r="P126" s="5" t="str">
        <f>IF(Инвестиционные_проекты!Z131&lt;&gt;SUM(Инвестиционные_проекты!AA131:AB131),"Ошибка!","")</f>
        <v/>
      </c>
      <c r="Q126" s="4" t="str">
        <f>IF(Техлист!P126="","",CONCATENATE(ROW(Инвестиционные_проекты!$A131),", ",))</f>
        <v/>
      </c>
      <c r="R126" t="str">
        <f t="shared" si="16"/>
        <v/>
      </c>
      <c r="S126" s="5" t="str">
        <f>IF(Инвестиционные_проекты!Y131&gt;Инвестиционные_проекты!AB131,"Ошибка!","")</f>
        <v/>
      </c>
      <c r="T126" s="4" t="str">
        <f>IF(Техлист!S126="","",CONCATENATE(ROW(Инвестиционные_проекты!$A131),", ",))</f>
        <v/>
      </c>
      <c r="U126" t="str">
        <f t="shared" si="17"/>
        <v/>
      </c>
      <c r="V126" s="5" t="str">
        <f>IF(Инвестиционные_проекты!O131&lt;Инвестиционные_проекты!N131,"Ошибка!","")</f>
        <v/>
      </c>
      <c r="W126" s="4" t="str">
        <f>IF(Техлист!V126="","",CONCATENATE(ROW(Инвестиционные_проекты!$A131),", ",))</f>
        <v/>
      </c>
      <c r="X126" t="str">
        <f t="shared" si="18"/>
        <v xml:space="preserve">8, </v>
      </c>
      <c r="Y126" s="5" t="str">
        <f>IF(Инвестиционные_проекты!N131&lt;Инвестиционные_проекты!M131,"Ошибка!","")</f>
        <v/>
      </c>
      <c r="Z126" s="4" t="str">
        <f>IF(Техлист!Y126="","",CONCATENATE(ROW(Инвестиционные_проекты!$A131),", ",))</f>
        <v/>
      </c>
      <c r="AA126" t="str">
        <f t="shared" si="19"/>
        <v/>
      </c>
      <c r="AB126" s="5" t="str">
        <f ca="1">IF(Инвестиционные_проекты!K131="реализация",IF(Инвестиционные_проекты!M131&gt;TODAY(),"Ошибка!",""),"")</f>
        <v/>
      </c>
      <c r="AC126" s="4" t="str">
        <f ca="1">IF(Техлист!AB126="","",CONCATENATE(ROW(Инвестиционные_проекты!$A131),", ",))</f>
        <v/>
      </c>
      <c r="AD126" t="str">
        <f t="shared" ca="1" si="20"/>
        <v/>
      </c>
      <c r="AE126" s="5" t="str">
        <f>IFERROR(IF(OR(Инвестиционные_проекты!K131="идея",Инвестиционные_проекты!K131="проектная стадия"),IF(Инвестиционные_проекты!M131&gt;DATEVALUE(ФЛК!CV125),"","Ошибка!"),""),"")</f>
        <v/>
      </c>
      <c r="AF126" s="4" t="str">
        <f>IF(Техлист!AE126="","",CONCATENATE(ROW(Инвестиционные_проекты!$A131),", ",))</f>
        <v/>
      </c>
      <c r="AG126" t="str">
        <f t="shared" si="21"/>
        <v/>
      </c>
    </row>
    <row r="127" spans="1:33" x14ac:dyDescent="0.25">
      <c r="A127" s="5" t="str">
        <f>IF(AND(COUNTBLANK(Инвестиционные_проекты!H132:Q132)+COUNTBLANK(Инвестиционные_проекты!S132:T132)+COUNTBLANK(Инвестиционные_проекты!Z132)+COUNTBLANK(Инвестиционные_проекты!B132:E132)&lt;&gt;17,COUNTBLANK(Инвестиционные_проекты!H132:Q132)+COUNTBLANK(Инвестиционные_проекты!S132:T132)+COUNTBLANK(Инвестиционные_проекты!Z132)+COUNTBLANK(Инвестиционные_проекты!B132:E132)&lt;&gt;0),"Ошибка!","")</f>
        <v/>
      </c>
      <c r="B127" s="4" t="str">
        <f>IF(A127="","",CONCATENATE(ROW(Инвестиционные_проекты!$A132),", ",))</f>
        <v/>
      </c>
      <c r="C127" t="str">
        <f t="shared" si="11"/>
        <v xml:space="preserve">8, </v>
      </c>
      <c r="D127" s="5" t="str">
        <f>IF(AND(COUNTBLANK(Инвестиционные_проекты!AB132)=0,COUNTBLANK(Инвестиционные_проекты!W132:Y132)&lt;&gt;0),"Ошибка!","")</f>
        <v/>
      </c>
      <c r="E127" s="4" t="str">
        <f>IF(D127="","",CONCATENATE(ROW(Инвестиционные_проекты!$A132),", ",))</f>
        <v/>
      </c>
      <c r="F127" t="str">
        <f t="shared" si="12"/>
        <v xml:space="preserve">8, </v>
      </c>
      <c r="G127" s="8" t="str">
        <f>IF(AND(Инвестиционные_проекты!J132="создание нового",Инвестиционные_проекты!S132=""),"Ошибка!","")</f>
        <v/>
      </c>
      <c r="H127" s="4" t="str">
        <f>IF(Техлист!G127="","",CONCATENATE(ROW(Инвестиционные_проекты!$A132),", ",))</f>
        <v/>
      </c>
      <c r="I127" t="str">
        <f t="shared" si="13"/>
        <v/>
      </c>
      <c r="J127" s="5" t="str">
        <f>IF(Инвестиционные_проекты!J132="модернизация",IF(COUNTBLANK(Инвестиционные_проекты!R132:S132)&lt;&gt;0,"Ошибка!",""),"")</f>
        <v/>
      </c>
      <c r="K127" s="9" t="str">
        <f>IF(Техлист!J127="","",CONCATENATE(ROW(Инвестиционные_проекты!$A132),", ",))</f>
        <v/>
      </c>
      <c r="L127" t="str">
        <f t="shared" si="14"/>
        <v/>
      </c>
      <c r="M127" s="5" t="str">
        <f>IF(Инвестиционные_проекты!S132&lt;Инвестиционные_проекты!R132,"Ошибка!","")</f>
        <v/>
      </c>
      <c r="N127" s="4" t="str">
        <f>IF(Техлист!M127="","",CONCATENATE(ROW(Инвестиционные_проекты!$A132),", ",))</f>
        <v/>
      </c>
      <c r="O127" t="str">
        <f t="shared" si="15"/>
        <v/>
      </c>
      <c r="P127" s="5" t="str">
        <f>IF(Инвестиционные_проекты!Z132&lt;&gt;SUM(Инвестиционные_проекты!AA132:AB132),"Ошибка!","")</f>
        <v/>
      </c>
      <c r="Q127" s="4" t="str">
        <f>IF(Техлист!P127="","",CONCATENATE(ROW(Инвестиционные_проекты!$A132),", ",))</f>
        <v/>
      </c>
      <c r="R127" t="str">
        <f t="shared" si="16"/>
        <v/>
      </c>
      <c r="S127" s="5" t="str">
        <f>IF(Инвестиционные_проекты!Y132&gt;Инвестиционные_проекты!AB132,"Ошибка!","")</f>
        <v/>
      </c>
      <c r="T127" s="4" t="str">
        <f>IF(Техлист!S127="","",CONCATENATE(ROW(Инвестиционные_проекты!$A132),", ",))</f>
        <v/>
      </c>
      <c r="U127" t="str">
        <f t="shared" si="17"/>
        <v/>
      </c>
      <c r="V127" s="5" t="str">
        <f>IF(Инвестиционные_проекты!O132&lt;Инвестиционные_проекты!N132,"Ошибка!","")</f>
        <v/>
      </c>
      <c r="W127" s="4" t="str">
        <f>IF(Техлист!V127="","",CONCATENATE(ROW(Инвестиционные_проекты!$A132),", ",))</f>
        <v/>
      </c>
      <c r="X127" t="str">
        <f t="shared" si="18"/>
        <v xml:space="preserve">8, </v>
      </c>
      <c r="Y127" s="5" t="str">
        <f>IF(Инвестиционные_проекты!N132&lt;Инвестиционные_проекты!M132,"Ошибка!","")</f>
        <v/>
      </c>
      <c r="Z127" s="4" t="str">
        <f>IF(Техлист!Y127="","",CONCATENATE(ROW(Инвестиционные_проекты!$A132),", ",))</f>
        <v/>
      </c>
      <c r="AA127" t="str">
        <f t="shared" si="19"/>
        <v/>
      </c>
      <c r="AB127" s="5" t="str">
        <f ca="1">IF(Инвестиционные_проекты!K132="реализация",IF(Инвестиционные_проекты!M132&gt;TODAY(),"Ошибка!",""),"")</f>
        <v/>
      </c>
      <c r="AC127" s="4" t="str">
        <f ca="1">IF(Техлист!AB127="","",CONCATENATE(ROW(Инвестиционные_проекты!$A132),", ",))</f>
        <v/>
      </c>
      <c r="AD127" t="str">
        <f t="shared" ca="1" si="20"/>
        <v/>
      </c>
      <c r="AE127" s="5" t="str">
        <f>IFERROR(IF(OR(Инвестиционные_проекты!K132="идея",Инвестиционные_проекты!K132="проектная стадия"),IF(Инвестиционные_проекты!M132&gt;DATEVALUE(ФЛК!CV126),"","Ошибка!"),""),"")</f>
        <v/>
      </c>
      <c r="AF127" s="4" t="str">
        <f>IF(Техлист!AE127="","",CONCATENATE(ROW(Инвестиционные_проекты!$A132),", ",))</f>
        <v/>
      </c>
      <c r="AG127" t="str">
        <f t="shared" si="21"/>
        <v/>
      </c>
    </row>
    <row r="128" spans="1:33" x14ac:dyDescent="0.25">
      <c r="A128" s="5" t="str">
        <f>IF(AND(COUNTBLANK(Инвестиционные_проекты!H133:Q133)+COUNTBLANK(Инвестиционные_проекты!S133:T133)+COUNTBLANK(Инвестиционные_проекты!Z133)+COUNTBLANK(Инвестиционные_проекты!B133:E133)&lt;&gt;17,COUNTBLANK(Инвестиционные_проекты!H133:Q133)+COUNTBLANK(Инвестиционные_проекты!S133:T133)+COUNTBLANK(Инвестиционные_проекты!Z133)+COUNTBLANK(Инвестиционные_проекты!B133:E133)&lt;&gt;0),"Ошибка!","")</f>
        <v/>
      </c>
      <c r="B128" s="4" t="str">
        <f>IF(A128="","",CONCATENATE(ROW(Инвестиционные_проекты!$A133),", ",))</f>
        <v/>
      </c>
      <c r="C128" t="str">
        <f t="shared" si="11"/>
        <v xml:space="preserve">8, </v>
      </c>
      <c r="D128" s="5" t="str">
        <f>IF(AND(COUNTBLANK(Инвестиционные_проекты!AB133)=0,COUNTBLANK(Инвестиционные_проекты!W133:Y133)&lt;&gt;0),"Ошибка!","")</f>
        <v/>
      </c>
      <c r="E128" s="4" t="str">
        <f>IF(D128="","",CONCATENATE(ROW(Инвестиционные_проекты!$A133),", ",))</f>
        <v/>
      </c>
      <c r="F128" t="str">
        <f t="shared" si="12"/>
        <v xml:space="preserve">8, </v>
      </c>
      <c r="G128" s="8" t="str">
        <f>IF(AND(Инвестиционные_проекты!J133="создание нового",Инвестиционные_проекты!S133=""),"Ошибка!","")</f>
        <v/>
      </c>
      <c r="H128" s="4" t="str">
        <f>IF(Техлист!G128="","",CONCATENATE(ROW(Инвестиционные_проекты!$A133),", ",))</f>
        <v/>
      </c>
      <c r="I128" t="str">
        <f t="shared" si="13"/>
        <v/>
      </c>
      <c r="J128" s="5" t="str">
        <f>IF(Инвестиционные_проекты!J133="модернизация",IF(COUNTBLANK(Инвестиционные_проекты!R133:S133)&lt;&gt;0,"Ошибка!",""),"")</f>
        <v/>
      </c>
      <c r="K128" s="9" t="str">
        <f>IF(Техлист!J128="","",CONCATENATE(ROW(Инвестиционные_проекты!$A133),", ",))</f>
        <v/>
      </c>
      <c r="L128" t="str">
        <f t="shared" si="14"/>
        <v/>
      </c>
      <c r="M128" s="5" t="str">
        <f>IF(Инвестиционные_проекты!S133&lt;Инвестиционные_проекты!R133,"Ошибка!","")</f>
        <v/>
      </c>
      <c r="N128" s="4" t="str">
        <f>IF(Техлист!M128="","",CONCATENATE(ROW(Инвестиционные_проекты!$A133),", ",))</f>
        <v/>
      </c>
      <c r="O128" t="str">
        <f t="shared" si="15"/>
        <v/>
      </c>
      <c r="P128" s="5" t="str">
        <f>IF(Инвестиционные_проекты!Z133&lt;&gt;SUM(Инвестиционные_проекты!AA133:AB133),"Ошибка!","")</f>
        <v/>
      </c>
      <c r="Q128" s="4" t="str">
        <f>IF(Техлист!P128="","",CONCATENATE(ROW(Инвестиционные_проекты!$A133),", ",))</f>
        <v/>
      </c>
      <c r="R128" t="str">
        <f t="shared" si="16"/>
        <v/>
      </c>
      <c r="S128" s="5" t="str">
        <f>IF(Инвестиционные_проекты!Y133&gt;Инвестиционные_проекты!AB133,"Ошибка!","")</f>
        <v/>
      </c>
      <c r="T128" s="4" t="str">
        <f>IF(Техлист!S128="","",CONCATENATE(ROW(Инвестиционные_проекты!$A133),", ",))</f>
        <v/>
      </c>
      <c r="U128" t="str">
        <f t="shared" si="17"/>
        <v/>
      </c>
      <c r="V128" s="5" t="str">
        <f>IF(Инвестиционные_проекты!O133&lt;Инвестиционные_проекты!N133,"Ошибка!","")</f>
        <v/>
      </c>
      <c r="W128" s="4" t="str">
        <f>IF(Техлист!V128="","",CONCATENATE(ROW(Инвестиционные_проекты!$A133),", ",))</f>
        <v/>
      </c>
      <c r="X128" t="str">
        <f t="shared" si="18"/>
        <v xml:space="preserve">8, </v>
      </c>
      <c r="Y128" s="5" t="str">
        <f>IF(Инвестиционные_проекты!N133&lt;Инвестиционные_проекты!M133,"Ошибка!","")</f>
        <v/>
      </c>
      <c r="Z128" s="4" t="str">
        <f>IF(Техлист!Y128="","",CONCATENATE(ROW(Инвестиционные_проекты!$A133),", ",))</f>
        <v/>
      </c>
      <c r="AA128" t="str">
        <f t="shared" si="19"/>
        <v/>
      </c>
      <c r="AB128" s="5" t="str">
        <f ca="1">IF(Инвестиционные_проекты!K133="реализация",IF(Инвестиционные_проекты!M133&gt;TODAY(),"Ошибка!",""),"")</f>
        <v/>
      </c>
      <c r="AC128" s="4" t="str">
        <f ca="1">IF(Техлист!AB128="","",CONCATENATE(ROW(Инвестиционные_проекты!$A133),", ",))</f>
        <v/>
      </c>
      <c r="AD128" t="str">
        <f t="shared" ca="1" si="20"/>
        <v/>
      </c>
      <c r="AE128" s="5" t="str">
        <f>IFERROR(IF(OR(Инвестиционные_проекты!K133="идея",Инвестиционные_проекты!K133="проектная стадия"),IF(Инвестиционные_проекты!M133&gt;DATEVALUE(ФЛК!CV127),"","Ошибка!"),""),"")</f>
        <v/>
      </c>
      <c r="AF128" s="4" t="str">
        <f>IF(Техлист!AE128="","",CONCATENATE(ROW(Инвестиционные_проекты!$A133),", ",))</f>
        <v/>
      </c>
      <c r="AG128" t="str">
        <f t="shared" si="21"/>
        <v/>
      </c>
    </row>
    <row r="129" spans="1:33" x14ac:dyDescent="0.25">
      <c r="A129" s="5" t="str">
        <f>IF(AND(COUNTBLANK(Инвестиционные_проекты!H134:Q134)+COUNTBLANK(Инвестиционные_проекты!S134:T134)+COUNTBLANK(Инвестиционные_проекты!Z134)+COUNTBLANK(Инвестиционные_проекты!B134:E134)&lt;&gt;17,COUNTBLANK(Инвестиционные_проекты!H134:Q134)+COUNTBLANK(Инвестиционные_проекты!S134:T134)+COUNTBLANK(Инвестиционные_проекты!Z134)+COUNTBLANK(Инвестиционные_проекты!B134:E134)&lt;&gt;0),"Ошибка!","")</f>
        <v/>
      </c>
      <c r="B129" s="4" t="str">
        <f>IF(A129="","",CONCATENATE(ROW(Инвестиционные_проекты!$A134),", ",))</f>
        <v/>
      </c>
      <c r="C129" t="str">
        <f t="shared" si="11"/>
        <v xml:space="preserve">8, </v>
      </c>
      <c r="D129" s="5" t="str">
        <f>IF(AND(COUNTBLANK(Инвестиционные_проекты!AB134)=0,COUNTBLANK(Инвестиционные_проекты!W134:Y134)&lt;&gt;0),"Ошибка!","")</f>
        <v/>
      </c>
      <c r="E129" s="4" t="str">
        <f>IF(D129="","",CONCATENATE(ROW(Инвестиционные_проекты!$A134),", ",))</f>
        <v/>
      </c>
      <c r="F129" t="str">
        <f t="shared" si="12"/>
        <v xml:space="preserve">8, </v>
      </c>
      <c r="G129" s="8" t="str">
        <f>IF(AND(Инвестиционные_проекты!J134="создание нового",Инвестиционные_проекты!S134=""),"Ошибка!","")</f>
        <v/>
      </c>
      <c r="H129" s="4" t="str">
        <f>IF(Техлист!G129="","",CONCATENATE(ROW(Инвестиционные_проекты!$A134),", ",))</f>
        <v/>
      </c>
      <c r="I129" t="str">
        <f t="shared" si="13"/>
        <v/>
      </c>
      <c r="J129" s="5" t="str">
        <f>IF(Инвестиционные_проекты!J134="модернизация",IF(COUNTBLANK(Инвестиционные_проекты!R134:S134)&lt;&gt;0,"Ошибка!",""),"")</f>
        <v/>
      </c>
      <c r="K129" s="9" t="str">
        <f>IF(Техлист!J129="","",CONCATENATE(ROW(Инвестиционные_проекты!$A134),", ",))</f>
        <v/>
      </c>
      <c r="L129" t="str">
        <f t="shared" si="14"/>
        <v/>
      </c>
      <c r="M129" s="5" t="str">
        <f>IF(Инвестиционные_проекты!S134&lt;Инвестиционные_проекты!R134,"Ошибка!","")</f>
        <v/>
      </c>
      <c r="N129" s="4" t="str">
        <f>IF(Техлист!M129="","",CONCATENATE(ROW(Инвестиционные_проекты!$A134),", ",))</f>
        <v/>
      </c>
      <c r="O129" t="str">
        <f t="shared" si="15"/>
        <v/>
      </c>
      <c r="P129" s="5" t="str">
        <f>IF(Инвестиционные_проекты!Z134&lt;&gt;SUM(Инвестиционные_проекты!AA134:AB134),"Ошибка!","")</f>
        <v/>
      </c>
      <c r="Q129" s="4" t="str">
        <f>IF(Техлист!P129="","",CONCATENATE(ROW(Инвестиционные_проекты!$A134),", ",))</f>
        <v/>
      </c>
      <c r="R129" t="str">
        <f t="shared" si="16"/>
        <v/>
      </c>
      <c r="S129" s="5" t="str">
        <f>IF(Инвестиционные_проекты!Y134&gt;Инвестиционные_проекты!AB134,"Ошибка!","")</f>
        <v/>
      </c>
      <c r="T129" s="4" t="str">
        <f>IF(Техлист!S129="","",CONCATENATE(ROW(Инвестиционные_проекты!$A134),", ",))</f>
        <v/>
      </c>
      <c r="U129" t="str">
        <f t="shared" si="17"/>
        <v/>
      </c>
      <c r="V129" s="5" t="str">
        <f>IF(Инвестиционные_проекты!O134&lt;Инвестиционные_проекты!N134,"Ошибка!","")</f>
        <v/>
      </c>
      <c r="W129" s="4" t="str">
        <f>IF(Техлист!V129="","",CONCATENATE(ROW(Инвестиционные_проекты!$A134),", ",))</f>
        <v/>
      </c>
      <c r="X129" t="str">
        <f t="shared" si="18"/>
        <v xml:space="preserve">8, </v>
      </c>
      <c r="Y129" s="5" t="str">
        <f>IF(Инвестиционные_проекты!N134&lt;Инвестиционные_проекты!M134,"Ошибка!","")</f>
        <v/>
      </c>
      <c r="Z129" s="4" t="str">
        <f>IF(Техлист!Y129="","",CONCATENATE(ROW(Инвестиционные_проекты!$A134),", ",))</f>
        <v/>
      </c>
      <c r="AA129" t="str">
        <f t="shared" si="19"/>
        <v/>
      </c>
      <c r="AB129" s="5" t="str">
        <f ca="1">IF(Инвестиционные_проекты!K134="реализация",IF(Инвестиционные_проекты!M134&gt;TODAY(),"Ошибка!",""),"")</f>
        <v/>
      </c>
      <c r="AC129" s="4" t="str">
        <f ca="1">IF(Техлист!AB129="","",CONCATENATE(ROW(Инвестиционные_проекты!$A134),", ",))</f>
        <v/>
      </c>
      <c r="AD129" t="str">
        <f t="shared" ca="1" si="20"/>
        <v/>
      </c>
      <c r="AE129" s="5" t="str">
        <f>IFERROR(IF(OR(Инвестиционные_проекты!K134="идея",Инвестиционные_проекты!K134="проектная стадия"),IF(Инвестиционные_проекты!M134&gt;DATEVALUE(ФЛК!CV128),"","Ошибка!"),""),"")</f>
        <v/>
      </c>
      <c r="AF129" s="4" t="str">
        <f>IF(Техлист!AE129="","",CONCATENATE(ROW(Инвестиционные_проекты!$A134),", ",))</f>
        <v/>
      </c>
      <c r="AG129" t="str">
        <f t="shared" si="21"/>
        <v/>
      </c>
    </row>
    <row r="130" spans="1:33" x14ac:dyDescent="0.25">
      <c r="A130" s="5" t="str">
        <f>IF(AND(COUNTBLANK(Инвестиционные_проекты!H135:Q135)+COUNTBLANK(Инвестиционные_проекты!S135:T135)+COUNTBLANK(Инвестиционные_проекты!Z135)+COUNTBLANK(Инвестиционные_проекты!B135:E135)&lt;&gt;17,COUNTBLANK(Инвестиционные_проекты!H135:Q135)+COUNTBLANK(Инвестиционные_проекты!S135:T135)+COUNTBLANK(Инвестиционные_проекты!Z135)+COUNTBLANK(Инвестиционные_проекты!B135:E135)&lt;&gt;0),"Ошибка!","")</f>
        <v/>
      </c>
      <c r="B130" s="4" t="str">
        <f>IF(A130="","",CONCATENATE(ROW(Инвестиционные_проекты!$A135),", ",))</f>
        <v/>
      </c>
      <c r="C130" t="str">
        <f t="shared" si="11"/>
        <v xml:space="preserve">8, </v>
      </c>
      <c r="D130" s="5" t="str">
        <f>IF(AND(COUNTBLANK(Инвестиционные_проекты!AB135)=0,COUNTBLANK(Инвестиционные_проекты!W135:Y135)&lt;&gt;0),"Ошибка!","")</f>
        <v/>
      </c>
      <c r="E130" s="4" t="str">
        <f>IF(D130="","",CONCATENATE(ROW(Инвестиционные_проекты!$A135),", ",))</f>
        <v/>
      </c>
      <c r="F130" t="str">
        <f t="shared" si="12"/>
        <v xml:space="preserve">8, </v>
      </c>
      <c r="G130" s="8" t="str">
        <f>IF(AND(Инвестиционные_проекты!J135="создание нового",Инвестиционные_проекты!S135=""),"Ошибка!","")</f>
        <v/>
      </c>
      <c r="H130" s="4" t="str">
        <f>IF(Техлист!G130="","",CONCATENATE(ROW(Инвестиционные_проекты!$A135),", ",))</f>
        <v/>
      </c>
      <c r="I130" t="str">
        <f t="shared" si="13"/>
        <v/>
      </c>
      <c r="J130" s="5" t="str">
        <f>IF(Инвестиционные_проекты!J135="модернизация",IF(COUNTBLANK(Инвестиционные_проекты!R135:S135)&lt;&gt;0,"Ошибка!",""),"")</f>
        <v/>
      </c>
      <c r="K130" s="9" t="str">
        <f>IF(Техлист!J130="","",CONCATENATE(ROW(Инвестиционные_проекты!$A135),", ",))</f>
        <v/>
      </c>
      <c r="L130" t="str">
        <f t="shared" si="14"/>
        <v/>
      </c>
      <c r="M130" s="5" t="str">
        <f>IF(Инвестиционные_проекты!S135&lt;Инвестиционные_проекты!R135,"Ошибка!","")</f>
        <v/>
      </c>
      <c r="N130" s="4" t="str">
        <f>IF(Техлист!M130="","",CONCATENATE(ROW(Инвестиционные_проекты!$A135),", ",))</f>
        <v/>
      </c>
      <c r="O130" t="str">
        <f t="shared" si="15"/>
        <v/>
      </c>
      <c r="P130" s="5" t="str">
        <f>IF(Инвестиционные_проекты!Z135&lt;&gt;SUM(Инвестиционные_проекты!AA135:AB135),"Ошибка!","")</f>
        <v/>
      </c>
      <c r="Q130" s="4" t="str">
        <f>IF(Техлист!P130="","",CONCATENATE(ROW(Инвестиционные_проекты!$A135),", ",))</f>
        <v/>
      </c>
      <c r="R130" t="str">
        <f t="shared" si="16"/>
        <v/>
      </c>
      <c r="S130" s="5" t="str">
        <f>IF(Инвестиционные_проекты!Y135&gt;Инвестиционные_проекты!AB135,"Ошибка!","")</f>
        <v/>
      </c>
      <c r="T130" s="4" t="str">
        <f>IF(Техлист!S130="","",CONCATENATE(ROW(Инвестиционные_проекты!$A135),", ",))</f>
        <v/>
      </c>
      <c r="U130" t="str">
        <f t="shared" si="17"/>
        <v/>
      </c>
      <c r="V130" s="5" t="str">
        <f>IF(Инвестиционные_проекты!O135&lt;Инвестиционные_проекты!N135,"Ошибка!","")</f>
        <v/>
      </c>
      <c r="W130" s="4" t="str">
        <f>IF(Техлист!V130="","",CONCATENATE(ROW(Инвестиционные_проекты!$A135),", ",))</f>
        <v/>
      </c>
      <c r="X130" t="str">
        <f t="shared" si="18"/>
        <v xml:space="preserve">8, </v>
      </c>
      <c r="Y130" s="5" t="str">
        <f>IF(Инвестиционные_проекты!N135&lt;Инвестиционные_проекты!M135,"Ошибка!","")</f>
        <v/>
      </c>
      <c r="Z130" s="4" t="str">
        <f>IF(Техлист!Y130="","",CONCATENATE(ROW(Инвестиционные_проекты!$A135),", ",))</f>
        <v/>
      </c>
      <c r="AA130" t="str">
        <f t="shared" si="19"/>
        <v/>
      </c>
      <c r="AB130" s="5" t="str">
        <f ca="1">IF(Инвестиционные_проекты!K135="реализация",IF(Инвестиционные_проекты!M135&gt;TODAY(),"Ошибка!",""),"")</f>
        <v/>
      </c>
      <c r="AC130" s="4" t="str">
        <f ca="1">IF(Техлист!AB130="","",CONCATENATE(ROW(Инвестиционные_проекты!$A135),", ",))</f>
        <v/>
      </c>
      <c r="AD130" t="str">
        <f t="shared" ca="1" si="20"/>
        <v/>
      </c>
      <c r="AE130" s="5" t="str">
        <f>IFERROR(IF(OR(Инвестиционные_проекты!K135="идея",Инвестиционные_проекты!K135="проектная стадия"),IF(Инвестиционные_проекты!M135&gt;DATEVALUE(ФЛК!CV129),"","Ошибка!"),""),"")</f>
        <v/>
      </c>
      <c r="AF130" s="4" t="str">
        <f>IF(Техлист!AE130="","",CONCATENATE(ROW(Инвестиционные_проекты!$A135),", ",))</f>
        <v/>
      </c>
      <c r="AG130" t="str">
        <f t="shared" si="21"/>
        <v/>
      </c>
    </row>
    <row r="131" spans="1:33" x14ac:dyDescent="0.25">
      <c r="A131" s="5" t="str">
        <f>IF(AND(COUNTBLANK(Инвестиционные_проекты!H136:Q136)+COUNTBLANK(Инвестиционные_проекты!S136:T136)+COUNTBLANK(Инвестиционные_проекты!Z136)+COUNTBLANK(Инвестиционные_проекты!B136:E136)&lt;&gt;17,COUNTBLANK(Инвестиционные_проекты!H136:Q136)+COUNTBLANK(Инвестиционные_проекты!S136:T136)+COUNTBLANK(Инвестиционные_проекты!Z136)+COUNTBLANK(Инвестиционные_проекты!B136:E136)&lt;&gt;0),"Ошибка!","")</f>
        <v/>
      </c>
      <c r="B131" s="4" t="str">
        <f>IF(A131="","",CONCATENATE(ROW(Инвестиционные_проекты!$A136),", ",))</f>
        <v/>
      </c>
      <c r="C131" t="str">
        <f t="shared" ref="C131:C194" si="22">CONCATENATE(C130,B131)</f>
        <v xml:space="preserve">8, </v>
      </c>
      <c r="D131" s="5" t="str">
        <f>IF(AND(COUNTBLANK(Инвестиционные_проекты!AB136)=0,COUNTBLANK(Инвестиционные_проекты!W136:Y136)&lt;&gt;0),"Ошибка!","")</f>
        <v/>
      </c>
      <c r="E131" s="4" t="str">
        <f>IF(D131="","",CONCATENATE(ROW(Инвестиционные_проекты!$A136),", ",))</f>
        <v/>
      </c>
      <c r="F131" t="str">
        <f t="shared" ref="F131:F194" si="23">CONCATENATE(F130,E131)</f>
        <v xml:space="preserve">8, </v>
      </c>
      <c r="G131" s="8" t="str">
        <f>IF(AND(Инвестиционные_проекты!J136="создание нового",Инвестиционные_проекты!S136=""),"Ошибка!","")</f>
        <v/>
      </c>
      <c r="H131" s="4" t="str">
        <f>IF(Техлист!G131="","",CONCATENATE(ROW(Инвестиционные_проекты!$A136),", ",))</f>
        <v/>
      </c>
      <c r="I131" t="str">
        <f t="shared" ref="I131:I194" si="24">CONCATENATE(I130,H131)</f>
        <v/>
      </c>
      <c r="J131" s="5" t="str">
        <f>IF(Инвестиционные_проекты!J136="модернизация",IF(COUNTBLANK(Инвестиционные_проекты!R136:S136)&lt;&gt;0,"Ошибка!",""),"")</f>
        <v/>
      </c>
      <c r="K131" s="9" t="str">
        <f>IF(Техлист!J131="","",CONCATENATE(ROW(Инвестиционные_проекты!$A136),", ",))</f>
        <v/>
      </c>
      <c r="L131" t="str">
        <f t="shared" ref="L131:L194" si="25">CONCATENATE(L130,K131)</f>
        <v/>
      </c>
      <c r="M131" s="5" t="str">
        <f>IF(Инвестиционные_проекты!S136&lt;Инвестиционные_проекты!R136,"Ошибка!","")</f>
        <v/>
      </c>
      <c r="N131" s="4" t="str">
        <f>IF(Техлист!M131="","",CONCATENATE(ROW(Инвестиционные_проекты!$A136),", ",))</f>
        <v/>
      </c>
      <c r="O131" t="str">
        <f t="shared" ref="O131:O194" si="26">CONCATENATE(O130,N131)</f>
        <v/>
      </c>
      <c r="P131" s="5" t="str">
        <f>IF(Инвестиционные_проекты!Z136&lt;&gt;SUM(Инвестиционные_проекты!AA136:AB136),"Ошибка!","")</f>
        <v/>
      </c>
      <c r="Q131" s="4" t="str">
        <f>IF(Техлист!P131="","",CONCATENATE(ROW(Инвестиционные_проекты!$A136),", ",))</f>
        <v/>
      </c>
      <c r="R131" t="str">
        <f t="shared" ref="R131:R194" si="27">CONCATENATE(R130,Q131)</f>
        <v/>
      </c>
      <c r="S131" s="5" t="str">
        <f>IF(Инвестиционные_проекты!Y136&gt;Инвестиционные_проекты!AB136,"Ошибка!","")</f>
        <v/>
      </c>
      <c r="T131" s="4" t="str">
        <f>IF(Техлист!S131="","",CONCATENATE(ROW(Инвестиционные_проекты!$A136),", ",))</f>
        <v/>
      </c>
      <c r="U131" t="str">
        <f t="shared" ref="U131:U194" si="28">CONCATENATE(U130,T131)</f>
        <v/>
      </c>
      <c r="V131" s="5" t="str">
        <f>IF(Инвестиционные_проекты!O136&lt;Инвестиционные_проекты!N136,"Ошибка!","")</f>
        <v/>
      </c>
      <c r="W131" s="4" t="str">
        <f>IF(Техлист!V131="","",CONCATENATE(ROW(Инвестиционные_проекты!$A136),", ",))</f>
        <v/>
      </c>
      <c r="X131" t="str">
        <f t="shared" ref="X131:X194" si="29">CONCATENATE(X130,W131)</f>
        <v xml:space="preserve">8, </v>
      </c>
      <c r="Y131" s="5" t="str">
        <f>IF(Инвестиционные_проекты!N136&lt;Инвестиционные_проекты!M136,"Ошибка!","")</f>
        <v/>
      </c>
      <c r="Z131" s="4" t="str">
        <f>IF(Техлист!Y131="","",CONCATENATE(ROW(Инвестиционные_проекты!$A136),", ",))</f>
        <v/>
      </c>
      <c r="AA131" t="str">
        <f t="shared" ref="AA131:AA194" si="30">CONCATENATE(AA130,Z131)</f>
        <v/>
      </c>
      <c r="AB131" s="5" t="str">
        <f ca="1">IF(Инвестиционные_проекты!K136="реализация",IF(Инвестиционные_проекты!M136&gt;TODAY(),"Ошибка!",""),"")</f>
        <v/>
      </c>
      <c r="AC131" s="4" t="str">
        <f ca="1">IF(Техлист!AB131="","",CONCATENATE(ROW(Инвестиционные_проекты!$A136),", ",))</f>
        <v/>
      </c>
      <c r="AD131" t="str">
        <f t="shared" ref="AD131:AD194" ca="1" si="31">CONCATENATE(AD130,AC131)</f>
        <v/>
      </c>
      <c r="AE131" s="5" t="str">
        <f>IFERROR(IF(OR(Инвестиционные_проекты!K136="идея",Инвестиционные_проекты!K136="проектная стадия"),IF(Инвестиционные_проекты!M136&gt;DATEVALUE(ФЛК!CV130),"","Ошибка!"),""),"")</f>
        <v/>
      </c>
      <c r="AF131" s="4" t="str">
        <f>IF(Техлист!AE131="","",CONCATENATE(ROW(Инвестиционные_проекты!$A136),", ",))</f>
        <v/>
      </c>
      <c r="AG131" t="str">
        <f t="shared" ref="AG131:AG194" si="32">CONCATENATE(AG130,AF131)</f>
        <v/>
      </c>
    </row>
    <row r="132" spans="1:33" x14ac:dyDescent="0.25">
      <c r="A132" s="5" t="str">
        <f>IF(AND(COUNTBLANK(Инвестиционные_проекты!H137:Q137)+COUNTBLANK(Инвестиционные_проекты!S137:T137)+COUNTBLANK(Инвестиционные_проекты!Z137)+COUNTBLANK(Инвестиционные_проекты!B137:E137)&lt;&gt;17,COUNTBLANK(Инвестиционные_проекты!H137:Q137)+COUNTBLANK(Инвестиционные_проекты!S137:T137)+COUNTBLANK(Инвестиционные_проекты!Z137)+COUNTBLANK(Инвестиционные_проекты!B137:E137)&lt;&gt;0),"Ошибка!","")</f>
        <v/>
      </c>
      <c r="B132" s="4" t="str">
        <f>IF(A132="","",CONCATENATE(ROW(Инвестиционные_проекты!$A137),", ",))</f>
        <v/>
      </c>
      <c r="C132" t="str">
        <f t="shared" si="22"/>
        <v xml:space="preserve">8, </v>
      </c>
      <c r="D132" s="5" t="str">
        <f>IF(AND(COUNTBLANK(Инвестиционные_проекты!AB137)=0,COUNTBLANK(Инвестиционные_проекты!W137:Y137)&lt;&gt;0),"Ошибка!","")</f>
        <v/>
      </c>
      <c r="E132" s="4" t="str">
        <f>IF(D132="","",CONCATENATE(ROW(Инвестиционные_проекты!$A137),", ",))</f>
        <v/>
      </c>
      <c r="F132" t="str">
        <f t="shared" si="23"/>
        <v xml:space="preserve">8, </v>
      </c>
      <c r="G132" s="8" t="str">
        <f>IF(AND(Инвестиционные_проекты!J137="создание нового",Инвестиционные_проекты!S137=""),"Ошибка!","")</f>
        <v/>
      </c>
      <c r="H132" s="4" t="str">
        <f>IF(Техлист!G132="","",CONCATENATE(ROW(Инвестиционные_проекты!$A137),", ",))</f>
        <v/>
      </c>
      <c r="I132" t="str">
        <f t="shared" si="24"/>
        <v/>
      </c>
      <c r="J132" s="5" t="str">
        <f>IF(Инвестиционные_проекты!J137="модернизация",IF(COUNTBLANK(Инвестиционные_проекты!R137:S137)&lt;&gt;0,"Ошибка!",""),"")</f>
        <v/>
      </c>
      <c r="K132" s="9" t="str">
        <f>IF(Техлист!J132="","",CONCATENATE(ROW(Инвестиционные_проекты!$A137),", ",))</f>
        <v/>
      </c>
      <c r="L132" t="str">
        <f t="shared" si="25"/>
        <v/>
      </c>
      <c r="M132" s="5" t="str">
        <f>IF(Инвестиционные_проекты!S137&lt;Инвестиционные_проекты!R137,"Ошибка!","")</f>
        <v/>
      </c>
      <c r="N132" s="4" t="str">
        <f>IF(Техлист!M132="","",CONCATENATE(ROW(Инвестиционные_проекты!$A137),", ",))</f>
        <v/>
      </c>
      <c r="O132" t="str">
        <f t="shared" si="26"/>
        <v/>
      </c>
      <c r="P132" s="5" t="str">
        <f>IF(Инвестиционные_проекты!Z137&lt;&gt;SUM(Инвестиционные_проекты!AA137:AB137),"Ошибка!","")</f>
        <v/>
      </c>
      <c r="Q132" s="4" t="str">
        <f>IF(Техлист!P132="","",CONCATENATE(ROW(Инвестиционные_проекты!$A137),", ",))</f>
        <v/>
      </c>
      <c r="R132" t="str">
        <f t="shared" si="27"/>
        <v/>
      </c>
      <c r="S132" s="5" t="str">
        <f>IF(Инвестиционные_проекты!Y137&gt;Инвестиционные_проекты!AB137,"Ошибка!","")</f>
        <v/>
      </c>
      <c r="T132" s="4" t="str">
        <f>IF(Техлист!S132="","",CONCATENATE(ROW(Инвестиционные_проекты!$A137),", ",))</f>
        <v/>
      </c>
      <c r="U132" t="str">
        <f t="shared" si="28"/>
        <v/>
      </c>
      <c r="V132" s="5" t="str">
        <f>IF(Инвестиционные_проекты!O137&lt;Инвестиционные_проекты!N137,"Ошибка!","")</f>
        <v/>
      </c>
      <c r="W132" s="4" t="str">
        <f>IF(Техлист!V132="","",CONCATENATE(ROW(Инвестиционные_проекты!$A137),", ",))</f>
        <v/>
      </c>
      <c r="X132" t="str">
        <f t="shared" si="29"/>
        <v xml:space="preserve">8, </v>
      </c>
      <c r="Y132" s="5" t="str">
        <f>IF(Инвестиционные_проекты!N137&lt;Инвестиционные_проекты!M137,"Ошибка!","")</f>
        <v/>
      </c>
      <c r="Z132" s="4" t="str">
        <f>IF(Техлист!Y132="","",CONCATENATE(ROW(Инвестиционные_проекты!$A137),", ",))</f>
        <v/>
      </c>
      <c r="AA132" t="str">
        <f t="shared" si="30"/>
        <v/>
      </c>
      <c r="AB132" s="5" t="str">
        <f ca="1">IF(Инвестиционные_проекты!K137="реализация",IF(Инвестиционные_проекты!M137&gt;TODAY(),"Ошибка!",""),"")</f>
        <v/>
      </c>
      <c r="AC132" s="4" t="str">
        <f ca="1">IF(Техлист!AB132="","",CONCATENATE(ROW(Инвестиционные_проекты!$A137),", ",))</f>
        <v/>
      </c>
      <c r="AD132" t="str">
        <f t="shared" ca="1" si="31"/>
        <v/>
      </c>
      <c r="AE132" s="5" t="str">
        <f>IFERROR(IF(OR(Инвестиционные_проекты!K137="идея",Инвестиционные_проекты!K137="проектная стадия"),IF(Инвестиционные_проекты!M137&gt;DATEVALUE(ФЛК!CV131),"","Ошибка!"),""),"")</f>
        <v/>
      </c>
      <c r="AF132" s="4" t="str">
        <f>IF(Техлист!AE132="","",CONCATENATE(ROW(Инвестиционные_проекты!$A137),", ",))</f>
        <v/>
      </c>
      <c r="AG132" t="str">
        <f t="shared" si="32"/>
        <v/>
      </c>
    </row>
    <row r="133" spans="1:33" x14ac:dyDescent="0.25">
      <c r="A133" s="5" t="str">
        <f>IF(AND(COUNTBLANK(Инвестиционные_проекты!H138:Q138)+COUNTBLANK(Инвестиционные_проекты!S138:T138)+COUNTBLANK(Инвестиционные_проекты!Z138)+COUNTBLANK(Инвестиционные_проекты!B138:E138)&lt;&gt;17,COUNTBLANK(Инвестиционные_проекты!H138:Q138)+COUNTBLANK(Инвестиционные_проекты!S138:T138)+COUNTBLANK(Инвестиционные_проекты!Z138)+COUNTBLANK(Инвестиционные_проекты!B138:E138)&lt;&gt;0),"Ошибка!","")</f>
        <v/>
      </c>
      <c r="B133" s="4" t="str">
        <f>IF(A133="","",CONCATENATE(ROW(Инвестиционные_проекты!$A138),", ",))</f>
        <v/>
      </c>
      <c r="C133" t="str">
        <f t="shared" si="22"/>
        <v xml:space="preserve">8, </v>
      </c>
      <c r="D133" s="5" t="str">
        <f>IF(AND(COUNTBLANK(Инвестиционные_проекты!AB138)=0,COUNTBLANK(Инвестиционные_проекты!W138:Y138)&lt;&gt;0),"Ошибка!","")</f>
        <v/>
      </c>
      <c r="E133" s="4" t="str">
        <f>IF(D133="","",CONCATENATE(ROW(Инвестиционные_проекты!$A138),", ",))</f>
        <v/>
      </c>
      <c r="F133" t="str">
        <f t="shared" si="23"/>
        <v xml:space="preserve">8, </v>
      </c>
      <c r="G133" s="8" t="str">
        <f>IF(AND(Инвестиционные_проекты!J138="создание нового",Инвестиционные_проекты!S138=""),"Ошибка!","")</f>
        <v/>
      </c>
      <c r="H133" s="4" t="str">
        <f>IF(Техлист!G133="","",CONCATENATE(ROW(Инвестиционные_проекты!$A138),", ",))</f>
        <v/>
      </c>
      <c r="I133" t="str">
        <f t="shared" si="24"/>
        <v/>
      </c>
      <c r="J133" s="5" t="str">
        <f>IF(Инвестиционные_проекты!J138="модернизация",IF(COUNTBLANK(Инвестиционные_проекты!R138:S138)&lt;&gt;0,"Ошибка!",""),"")</f>
        <v/>
      </c>
      <c r="K133" s="9" t="str">
        <f>IF(Техлист!J133="","",CONCATENATE(ROW(Инвестиционные_проекты!$A138),", ",))</f>
        <v/>
      </c>
      <c r="L133" t="str">
        <f t="shared" si="25"/>
        <v/>
      </c>
      <c r="M133" s="5" t="str">
        <f>IF(Инвестиционные_проекты!S138&lt;Инвестиционные_проекты!R138,"Ошибка!","")</f>
        <v/>
      </c>
      <c r="N133" s="4" t="str">
        <f>IF(Техлист!M133="","",CONCATENATE(ROW(Инвестиционные_проекты!$A138),", ",))</f>
        <v/>
      </c>
      <c r="O133" t="str">
        <f t="shared" si="26"/>
        <v/>
      </c>
      <c r="P133" s="5" t="str">
        <f>IF(Инвестиционные_проекты!Z138&lt;&gt;SUM(Инвестиционные_проекты!AA138:AB138),"Ошибка!","")</f>
        <v/>
      </c>
      <c r="Q133" s="4" t="str">
        <f>IF(Техлист!P133="","",CONCATENATE(ROW(Инвестиционные_проекты!$A138),", ",))</f>
        <v/>
      </c>
      <c r="R133" t="str">
        <f t="shared" si="27"/>
        <v/>
      </c>
      <c r="S133" s="5" t="str">
        <f>IF(Инвестиционные_проекты!Y138&gt;Инвестиционные_проекты!AB138,"Ошибка!","")</f>
        <v/>
      </c>
      <c r="T133" s="4" t="str">
        <f>IF(Техлист!S133="","",CONCATENATE(ROW(Инвестиционные_проекты!$A138),", ",))</f>
        <v/>
      </c>
      <c r="U133" t="str">
        <f t="shared" si="28"/>
        <v/>
      </c>
      <c r="V133" s="5" t="str">
        <f>IF(Инвестиционные_проекты!O138&lt;Инвестиционные_проекты!N138,"Ошибка!","")</f>
        <v/>
      </c>
      <c r="W133" s="4" t="str">
        <f>IF(Техлист!V133="","",CONCATENATE(ROW(Инвестиционные_проекты!$A138),", ",))</f>
        <v/>
      </c>
      <c r="X133" t="str">
        <f t="shared" si="29"/>
        <v xml:space="preserve">8, </v>
      </c>
      <c r="Y133" s="5" t="str">
        <f>IF(Инвестиционные_проекты!N138&lt;Инвестиционные_проекты!M138,"Ошибка!","")</f>
        <v/>
      </c>
      <c r="Z133" s="4" t="str">
        <f>IF(Техлист!Y133="","",CONCATENATE(ROW(Инвестиционные_проекты!$A138),", ",))</f>
        <v/>
      </c>
      <c r="AA133" t="str">
        <f t="shared" si="30"/>
        <v/>
      </c>
      <c r="AB133" s="5" t="str">
        <f ca="1">IF(Инвестиционные_проекты!K138="реализация",IF(Инвестиционные_проекты!M138&gt;TODAY(),"Ошибка!",""),"")</f>
        <v/>
      </c>
      <c r="AC133" s="4" t="str">
        <f ca="1">IF(Техлист!AB133="","",CONCATENATE(ROW(Инвестиционные_проекты!$A138),", ",))</f>
        <v/>
      </c>
      <c r="AD133" t="str">
        <f t="shared" ca="1" si="31"/>
        <v/>
      </c>
      <c r="AE133" s="5" t="str">
        <f>IFERROR(IF(OR(Инвестиционные_проекты!K138="идея",Инвестиционные_проекты!K138="проектная стадия"),IF(Инвестиционные_проекты!M138&gt;DATEVALUE(ФЛК!CV132),"","Ошибка!"),""),"")</f>
        <v/>
      </c>
      <c r="AF133" s="4" t="str">
        <f>IF(Техлист!AE133="","",CONCATENATE(ROW(Инвестиционные_проекты!$A138),", ",))</f>
        <v/>
      </c>
      <c r="AG133" t="str">
        <f t="shared" si="32"/>
        <v/>
      </c>
    </row>
    <row r="134" spans="1:33" x14ac:dyDescent="0.25">
      <c r="A134" s="5" t="str">
        <f>IF(AND(COUNTBLANK(Инвестиционные_проекты!H139:Q139)+COUNTBLANK(Инвестиционные_проекты!S139:T139)+COUNTBLANK(Инвестиционные_проекты!Z139)+COUNTBLANK(Инвестиционные_проекты!B139:E139)&lt;&gt;17,COUNTBLANK(Инвестиционные_проекты!H139:Q139)+COUNTBLANK(Инвестиционные_проекты!S139:T139)+COUNTBLANK(Инвестиционные_проекты!Z139)+COUNTBLANK(Инвестиционные_проекты!B139:E139)&lt;&gt;0),"Ошибка!","")</f>
        <v/>
      </c>
      <c r="B134" s="4" t="str">
        <f>IF(A134="","",CONCATENATE(ROW(Инвестиционные_проекты!$A139),", ",))</f>
        <v/>
      </c>
      <c r="C134" t="str">
        <f t="shared" si="22"/>
        <v xml:space="preserve">8, </v>
      </c>
      <c r="D134" s="5" t="str">
        <f>IF(AND(COUNTBLANK(Инвестиционные_проекты!AB139)=0,COUNTBLANK(Инвестиционные_проекты!W139:Y139)&lt;&gt;0),"Ошибка!","")</f>
        <v/>
      </c>
      <c r="E134" s="4" t="str">
        <f>IF(D134="","",CONCATENATE(ROW(Инвестиционные_проекты!$A139),", ",))</f>
        <v/>
      </c>
      <c r="F134" t="str">
        <f t="shared" si="23"/>
        <v xml:space="preserve">8, </v>
      </c>
      <c r="G134" s="8" t="str">
        <f>IF(AND(Инвестиционные_проекты!J139="создание нового",Инвестиционные_проекты!S139=""),"Ошибка!","")</f>
        <v/>
      </c>
      <c r="H134" s="4" t="str">
        <f>IF(Техлист!G134="","",CONCATENATE(ROW(Инвестиционные_проекты!$A139),", ",))</f>
        <v/>
      </c>
      <c r="I134" t="str">
        <f t="shared" si="24"/>
        <v/>
      </c>
      <c r="J134" s="5" t="str">
        <f>IF(Инвестиционные_проекты!J139="модернизация",IF(COUNTBLANK(Инвестиционные_проекты!R139:S139)&lt;&gt;0,"Ошибка!",""),"")</f>
        <v/>
      </c>
      <c r="K134" s="9" t="str">
        <f>IF(Техлист!J134="","",CONCATENATE(ROW(Инвестиционные_проекты!$A139),", ",))</f>
        <v/>
      </c>
      <c r="L134" t="str">
        <f t="shared" si="25"/>
        <v/>
      </c>
      <c r="M134" s="5" t="str">
        <f>IF(Инвестиционные_проекты!S139&lt;Инвестиционные_проекты!R139,"Ошибка!","")</f>
        <v/>
      </c>
      <c r="N134" s="4" t="str">
        <f>IF(Техлист!M134="","",CONCATENATE(ROW(Инвестиционные_проекты!$A139),", ",))</f>
        <v/>
      </c>
      <c r="O134" t="str">
        <f t="shared" si="26"/>
        <v/>
      </c>
      <c r="P134" s="5" t="str">
        <f>IF(Инвестиционные_проекты!Z139&lt;&gt;SUM(Инвестиционные_проекты!AA139:AB139),"Ошибка!","")</f>
        <v/>
      </c>
      <c r="Q134" s="4" t="str">
        <f>IF(Техлист!P134="","",CONCATENATE(ROW(Инвестиционные_проекты!$A139),", ",))</f>
        <v/>
      </c>
      <c r="R134" t="str">
        <f t="shared" si="27"/>
        <v/>
      </c>
      <c r="S134" s="5" t="str">
        <f>IF(Инвестиционные_проекты!Y139&gt;Инвестиционные_проекты!AB139,"Ошибка!","")</f>
        <v/>
      </c>
      <c r="T134" s="4" t="str">
        <f>IF(Техлист!S134="","",CONCATENATE(ROW(Инвестиционные_проекты!$A139),", ",))</f>
        <v/>
      </c>
      <c r="U134" t="str">
        <f t="shared" si="28"/>
        <v/>
      </c>
      <c r="V134" s="5" t="str">
        <f>IF(Инвестиционные_проекты!O139&lt;Инвестиционные_проекты!N139,"Ошибка!","")</f>
        <v/>
      </c>
      <c r="W134" s="4" t="str">
        <f>IF(Техлист!V134="","",CONCATENATE(ROW(Инвестиционные_проекты!$A139),", ",))</f>
        <v/>
      </c>
      <c r="X134" t="str">
        <f t="shared" si="29"/>
        <v xml:space="preserve">8, </v>
      </c>
      <c r="Y134" s="5" t="str">
        <f>IF(Инвестиционные_проекты!N139&lt;Инвестиционные_проекты!M139,"Ошибка!","")</f>
        <v/>
      </c>
      <c r="Z134" s="4" t="str">
        <f>IF(Техлист!Y134="","",CONCATENATE(ROW(Инвестиционные_проекты!$A139),", ",))</f>
        <v/>
      </c>
      <c r="AA134" t="str">
        <f t="shared" si="30"/>
        <v/>
      </c>
      <c r="AB134" s="5" t="str">
        <f ca="1">IF(Инвестиционные_проекты!K139="реализация",IF(Инвестиционные_проекты!M139&gt;TODAY(),"Ошибка!",""),"")</f>
        <v/>
      </c>
      <c r="AC134" s="4" t="str">
        <f ca="1">IF(Техлист!AB134="","",CONCATENATE(ROW(Инвестиционные_проекты!$A139),", ",))</f>
        <v/>
      </c>
      <c r="AD134" t="str">
        <f t="shared" ca="1" si="31"/>
        <v/>
      </c>
      <c r="AE134" s="5" t="str">
        <f>IFERROR(IF(OR(Инвестиционные_проекты!K139="идея",Инвестиционные_проекты!K139="проектная стадия"),IF(Инвестиционные_проекты!M139&gt;DATEVALUE(ФЛК!CV133),"","Ошибка!"),""),"")</f>
        <v/>
      </c>
      <c r="AF134" s="4" t="str">
        <f>IF(Техлист!AE134="","",CONCATENATE(ROW(Инвестиционные_проекты!$A139),", ",))</f>
        <v/>
      </c>
      <c r="AG134" t="str">
        <f t="shared" si="32"/>
        <v/>
      </c>
    </row>
    <row r="135" spans="1:33" x14ac:dyDescent="0.25">
      <c r="A135" s="5" t="str">
        <f>IF(AND(COUNTBLANK(Инвестиционные_проекты!H140:Q140)+COUNTBLANK(Инвестиционные_проекты!S140:T140)+COUNTBLANK(Инвестиционные_проекты!Z140)+COUNTBLANK(Инвестиционные_проекты!B140:E140)&lt;&gt;17,COUNTBLANK(Инвестиционные_проекты!H140:Q140)+COUNTBLANK(Инвестиционные_проекты!S140:T140)+COUNTBLANK(Инвестиционные_проекты!Z140)+COUNTBLANK(Инвестиционные_проекты!B140:E140)&lt;&gt;0),"Ошибка!","")</f>
        <v/>
      </c>
      <c r="B135" s="4" t="str">
        <f>IF(A135="","",CONCATENATE(ROW(Инвестиционные_проекты!$A140),", ",))</f>
        <v/>
      </c>
      <c r="C135" t="str">
        <f t="shared" si="22"/>
        <v xml:space="preserve">8, </v>
      </c>
      <c r="D135" s="5" t="str">
        <f>IF(AND(COUNTBLANK(Инвестиционные_проекты!AB140)=0,COUNTBLANK(Инвестиционные_проекты!W140:Y140)&lt;&gt;0),"Ошибка!","")</f>
        <v/>
      </c>
      <c r="E135" s="4" t="str">
        <f>IF(D135="","",CONCATENATE(ROW(Инвестиционные_проекты!$A140),", ",))</f>
        <v/>
      </c>
      <c r="F135" t="str">
        <f t="shared" si="23"/>
        <v xml:space="preserve">8, </v>
      </c>
      <c r="G135" s="8" t="str">
        <f>IF(AND(Инвестиционные_проекты!J140="создание нового",Инвестиционные_проекты!S140=""),"Ошибка!","")</f>
        <v/>
      </c>
      <c r="H135" s="4" t="str">
        <f>IF(Техлист!G135="","",CONCATENATE(ROW(Инвестиционные_проекты!$A140),", ",))</f>
        <v/>
      </c>
      <c r="I135" t="str">
        <f t="shared" si="24"/>
        <v/>
      </c>
      <c r="J135" s="5" t="str">
        <f>IF(Инвестиционные_проекты!J140="модернизация",IF(COUNTBLANK(Инвестиционные_проекты!R140:S140)&lt;&gt;0,"Ошибка!",""),"")</f>
        <v/>
      </c>
      <c r="K135" s="9" t="str">
        <f>IF(Техлист!J135="","",CONCATENATE(ROW(Инвестиционные_проекты!$A140),", ",))</f>
        <v/>
      </c>
      <c r="L135" t="str">
        <f t="shared" si="25"/>
        <v/>
      </c>
      <c r="M135" s="5" t="str">
        <f>IF(Инвестиционные_проекты!S140&lt;Инвестиционные_проекты!R140,"Ошибка!","")</f>
        <v/>
      </c>
      <c r="N135" s="4" t="str">
        <f>IF(Техлист!M135="","",CONCATENATE(ROW(Инвестиционные_проекты!$A140),", ",))</f>
        <v/>
      </c>
      <c r="O135" t="str">
        <f t="shared" si="26"/>
        <v/>
      </c>
      <c r="P135" s="5" t="str">
        <f>IF(Инвестиционные_проекты!Z140&lt;&gt;SUM(Инвестиционные_проекты!AA140:AB140),"Ошибка!","")</f>
        <v/>
      </c>
      <c r="Q135" s="4" t="str">
        <f>IF(Техлист!P135="","",CONCATENATE(ROW(Инвестиционные_проекты!$A140),", ",))</f>
        <v/>
      </c>
      <c r="R135" t="str">
        <f t="shared" si="27"/>
        <v/>
      </c>
      <c r="S135" s="5" t="str">
        <f>IF(Инвестиционные_проекты!Y140&gt;Инвестиционные_проекты!AB140,"Ошибка!","")</f>
        <v/>
      </c>
      <c r="T135" s="4" t="str">
        <f>IF(Техлист!S135="","",CONCATENATE(ROW(Инвестиционные_проекты!$A140),", ",))</f>
        <v/>
      </c>
      <c r="U135" t="str">
        <f t="shared" si="28"/>
        <v/>
      </c>
      <c r="V135" s="5" t="str">
        <f>IF(Инвестиционные_проекты!O140&lt;Инвестиционные_проекты!N140,"Ошибка!","")</f>
        <v/>
      </c>
      <c r="W135" s="4" t="str">
        <f>IF(Техлист!V135="","",CONCATENATE(ROW(Инвестиционные_проекты!$A140),", ",))</f>
        <v/>
      </c>
      <c r="X135" t="str">
        <f t="shared" si="29"/>
        <v xml:space="preserve">8, </v>
      </c>
      <c r="Y135" s="5" t="str">
        <f>IF(Инвестиционные_проекты!N140&lt;Инвестиционные_проекты!M140,"Ошибка!","")</f>
        <v/>
      </c>
      <c r="Z135" s="4" t="str">
        <f>IF(Техлист!Y135="","",CONCATENATE(ROW(Инвестиционные_проекты!$A140),", ",))</f>
        <v/>
      </c>
      <c r="AA135" t="str">
        <f t="shared" si="30"/>
        <v/>
      </c>
      <c r="AB135" s="5" t="str">
        <f ca="1">IF(Инвестиционные_проекты!K140="реализация",IF(Инвестиционные_проекты!M140&gt;TODAY(),"Ошибка!",""),"")</f>
        <v/>
      </c>
      <c r="AC135" s="4" t="str">
        <f ca="1">IF(Техлист!AB135="","",CONCATENATE(ROW(Инвестиционные_проекты!$A140),", ",))</f>
        <v/>
      </c>
      <c r="AD135" t="str">
        <f t="shared" ca="1" si="31"/>
        <v/>
      </c>
      <c r="AE135" s="5" t="str">
        <f>IFERROR(IF(OR(Инвестиционные_проекты!K140="идея",Инвестиционные_проекты!K140="проектная стадия"),IF(Инвестиционные_проекты!M140&gt;DATEVALUE(ФЛК!CV134),"","Ошибка!"),""),"")</f>
        <v/>
      </c>
      <c r="AF135" s="4" t="str">
        <f>IF(Техлист!AE135="","",CONCATENATE(ROW(Инвестиционные_проекты!$A140),", ",))</f>
        <v/>
      </c>
      <c r="AG135" t="str">
        <f t="shared" si="32"/>
        <v/>
      </c>
    </row>
    <row r="136" spans="1:33" x14ac:dyDescent="0.25">
      <c r="A136" s="5" t="str">
        <f>IF(AND(COUNTBLANK(Инвестиционные_проекты!H141:Q141)+COUNTBLANK(Инвестиционные_проекты!S141:T141)+COUNTBLANK(Инвестиционные_проекты!Z141)+COUNTBLANK(Инвестиционные_проекты!B141:E141)&lt;&gt;17,COUNTBLANK(Инвестиционные_проекты!H141:Q141)+COUNTBLANK(Инвестиционные_проекты!S141:T141)+COUNTBLANK(Инвестиционные_проекты!Z141)+COUNTBLANK(Инвестиционные_проекты!B141:E141)&lt;&gt;0),"Ошибка!","")</f>
        <v/>
      </c>
      <c r="B136" s="4" t="str">
        <f>IF(A136="","",CONCATENATE(ROW(Инвестиционные_проекты!$A141),", ",))</f>
        <v/>
      </c>
      <c r="C136" t="str">
        <f t="shared" si="22"/>
        <v xml:space="preserve">8, </v>
      </c>
      <c r="D136" s="5" t="str">
        <f>IF(AND(COUNTBLANK(Инвестиционные_проекты!AB141)=0,COUNTBLANK(Инвестиционные_проекты!W141:Y141)&lt;&gt;0),"Ошибка!","")</f>
        <v/>
      </c>
      <c r="E136" s="4" t="str">
        <f>IF(D136="","",CONCATENATE(ROW(Инвестиционные_проекты!$A141),", ",))</f>
        <v/>
      </c>
      <c r="F136" t="str">
        <f t="shared" si="23"/>
        <v xml:space="preserve">8, </v>
      </c>
      <c r="G136" s="8" t="str">
        <f>IF(AND(Инвестиционные_проекты!J141="создание нового",Инвестиционные_проекты!S141=""),"Ошибка!","")</f>
        <v/>
      </c>
      <c r="H136" s="4" t="str">
        <f>IF(Техлист!G136="","",CONCATENATE(ROW(Инвестиционные_проекты!$A141),", ",))</f>
        <v/>
      </c>
      <c r="I136" t="str">
        <f t="shared" si="24"/>
        <v/>
      </c>
      <c r="J136" s="5" t="str">
        <f>IF(Инвестиционные_проекты!J141="модернизация",IF(COUNTBLANK(Инвестиционные_проекты!R141:S141)&lt;&gt;0,"Ошибка!",""),"")</f>
        <v/>
      </c>
      <c r="K136" s="9" t="str">
        <f>IF(Техлист!J136="","",CONCATENATE(ROW(Инвестиционные_проекты!$A141),", ",))</f>
        <v/>
      </c>
      <c r="L136" t="str">
        <f t="shared" si="25"/>
        <v/>
      </c>
      <c r="M136" s="5" t="str">
        <f>IF(Инвестиционные_проекты!S141&lt;Инвестиционные_проекты!R141,"Ошибка!","")</f>
        <v/>
      </c>
      <c r="N136" s="4" t="str">
        <f>IF(Техлист!M136="","",CONCATENATE(ROW(Инвестиционные_проекты!$A141),", ",))</f>
        <v/>
      </c>
      <c r="O136" t="str">
        <f t="shared" si="26"/>
        <v/>
      </c>
      <c r="P136" s="5" t="str">
        <f>IF(Инвестиционные_проекты!Z141&lt;&gt;SUM(Инвестиционные_проекты!AA141:AB141),"Ошибка!","")</f>
        <v/>
      </c>
      <c r="Q136" s="4" t="str">
        <f>IF(Техлист!P136="","",CONCATENATE(ROW(Инвестиционные_проекты!$A141),", ",))</f>
        <v/>
      </c>
      <c r="R136" t="str">
        <f t="shared" si="27"/>
        <v/>
      </c>
      <c r="S136" s="5" t="str">
        <f>IF(Инвестиционные_проекты!Y141&gt;Инвестиционные_проекты!AB141,"Ошибка!","")</f>
        <v/>
      </c>
      <c r="T136" s="4" t="str">
        <f>IF(Техлист!S136="","",CONCATENATE(ROW(Инвестиционные_проекты!$A141),", ",))</f>
        <v/>
      </c>
      <c r="U136" t="str">
        <f t="shared" si="28"/>
        <v/>
      </c>
      <c r="V136" s="5" t="str">
        <f>IF(Инвестиционные_проекты!O141&lt;Инвестиционные_проекты!N141,"Ошибка!","")</f>
        <v/>
      </c>
      <c r="W136" s="4" t="str">
        <f>IF(Техлист!V136="","",CONCATENATE(ROW(Инвестиционные_проекты!$A141),", ",))</f>
        <v/>
      </c>
      <c r="X136" t="str">
        <f t="shared" si="29"/>
        <v xml:space="preserve">8, </v>
      </c>
      <c r="Y136" s="5" t="str">
        <f>IF(Инвестиционные_проекты!N141&lt;Инвестиционные_проекты!M141,"Ошибка!","")</f>
        <v/>
      </c>
      <c r="Z136" s="4" t="str">
        <f>IF(Техлист!Y136="","",CONCATENATE(ROW(Инвестиционные_проекты!$A141),", ",))</f>
        <v/>
      </c>
      <c r="AA136" t="str">
        <f t="shared" si="30"/>
        <v/>
      </c>
      <c r="AB136" s="5" t="str">
        <f ca="1">IF(Инвестиционные_проекты!K141="реализация",IF(Инвестиционные_проекты!M141&gt;TODAY(),"Ошибка!",""),"")</f>
        <v/>
      </c>
      <c r="AC136" s="4" t="str">
        <f ca="1">IF(Техлист!AB136="","",CONCATENATE(ROW(Инвестиционные_проекты!$A141),", ",))</f>
        <v/>
      </c>
      <c r="AD136" t="str">
        <f t="shared" ca="1" si="31"/>
        <v/>
      </c>
      <c r="AE136" s="5" t="str">
        <f>IFERROR(IF(OR(Инвестиционные_проекты!K141="идея",Инвестиционные_проекты!K141="проектная стадия"),IF(Инвестиционные_проекты!M141&gt;DATEVALUE(ФЛК!CV135),"","Ошибка!"),""),"")</f>
        <v/>
      </c>
      <c r="AF136" s="4" t="str">
        <f>IF(Техлист!AE136="","",CONCATENATE(ROW(Инвестиционные_проекты!$A141),", ",))</f>
        <v/>
      </c>
      <c r="AG136" t="str">
        <f t="shared" si="32"/>
        <v/>
      </c>
    </row>
    <row r="137" spans="1:33" x14ac:dyDescent="0.25">
      <c r="A137" s="5" t="str">
        <f>IF(AND(COUNTBLANK(Инвестиционные_проекты!H142:Q142)+COUNTBLANK(Инвестиционные_проекты!S142:T142)+COUNTBLANK(Инвестиционные_проекты!Z142)+COUNTBLANK(Инвестиционные_проекты!B142:E142)&lt;&gt;17,COUNTBLANK(Инвестиционные_проекты!H142:Q142)+COUNTBLANK(Инвестиционные_проекты!S142:T142)+COUNTBLANK(Инвестиционные_проекты!Z142)+COUNTBLANK(Инвестиционные_проекты!B142:E142)&lt;&gt;0),"Ошибка!","")</f>
        <v/>
      </c>
      <c r="B137" s="4" t="str">
        <f>IF(A137="","",CONCATENATE(ROW(Инвестиционные_проекты!$A142),", ",))</f>
        <v/>
      </c>
      <c r="C137" t="str">
        <f t="shared" si="22"/>
        <v xml:space="preserve">8, </v>
      </c>
      <c r="D137" s="5" t="str">
        <f>IF(AND(COUNTBLANK(Инвестиционные_проекты!AB142)=0,COUNTBLANK(Инвестиционные_проекты!W142:Y142)&lt;&gt;0),"Ошибка!","")</f>
        <v/>
      </c>
      <c r="E137" s="4" t="str">
        <f>IF(D137="","",CONCATENATE(ROW(Инвестиционные_проекты!$A142),", ",))</f>
        <v/>
      </c>
      <c r="F137" t="str">
        <f t="shared" si="23"/>
        <v xml:space="preserve">8, </v>
      </c>
      <c r="G137" s="8" t="str">
        <f>IF(AND(Инвестиционные_проекты!J142="создание нового",Инвестиционные_проекты!S142=""),"Ошибка!","")</f>
        <v/>
      </c>
      <c r="H137" s="4" t="str">
        <f>IF(Техлист!G137="","",CONCATENATE(ROW(Инвестиционные_проекты!$A142),", ",))</f>
        <v/>
      </c>
      <c r="I137" t="str">
        <f t="shared" si="24"/>
        <v/>
      </c>
      <c r="J137" s="5" t="str">
        <f>IF(Инвестиционные_проекты!J142="модернизация",IF(COUNTBLANK(Инвестиционные_проекты!R142:S142)&lt;&gt;0,"Ошибка!",""),"")</f>
        <v/>
      </c>
      <c r="K137" s="9" t="str">
        <f>IF(Техлист!J137="","",CONCATENATE(ROW(Инвестиционные_проекты!$A142),", ",))</f>
        <v/>
      </c>
      <c r="L137" t="str">
        <f t="shared" si="25"/>
        <v/>
      </c>
      <c r="M137" s="5" t="str">
        <f>IF(Инвестиционные_проекты!S142&lt;Инвестиционные_проекты!R142,"Ошибка!","")</f>
        <v/>
      </c>
      <c r="N137" s="4" t="str">
        <f>IF(Техлист!M137="","",CONCATENATE(ROW(Инвестиционные_проекты!$A142),", ",))</f>
        <v/>
      </c>
      <c r="O137" t="str">
        <f t="shared" si="26"/>
        <v/>
      </c>
      <c r="P137" s="5" t="str">
        <f>IF(Инвестиционные_проекты!Z142&lt;&gt;SUM(Инвестиционные_проекты!AA142:AB142),"Ошибка!","")</f>
        <v/>
      </c>
      <c r="Q137" s="4" t="str">
        <f>IF(Техлист!P137="","",CONCATENATE(ROW(Инвестиционные_проекты!$A142),", ",))</f>
        <v/>
      </c>
      <c r="R137" t="str">
        <f t="shared" si="27"/>
        <v/>
      </c>
      <c r="S137" s="5" t="str">
        <f>IF(Инвестиционные_проекты!Y142&gt;Инвестиционные_проекты!AB142,"Ошибка!","")</f>
        <v/>
      </c>
      <c r="T137" s="4" t="str">
        <f>IF(Техлист!S137="","",CONCATENATE(ROW(Инвестиционные_проекты!$A142),", ",))</f>
        <v/>
      </c>
      <c r="U137" t="str">
        <f t="shared" si="28"/>
        <v/>
      </c>
      <c r="V137" s="5" t="str">
        <f>IF(Инвестиционные_проекты!O142&lt;Инвестиционные_проекты!N142,"Ошибка!","")</f>
        <v/>
      </c>
      <c r="W137" s="4" t="str">
        <f>IF(Техлист!V137="","",CONCATENATE(ROW(Инвестиционные_проекты!$A142),", ",))</f>
        <v/>
      </c>
      <c r="X137" t="str">
        <f t="shared" si="29"/>
        <v xml:space="preserve">8, </v>
      </c>
      <c r="Y137" s="5" t="str">
        <f>IF(Инвестиционные_проекты!N142&lt;Инвестиционные_проекты!M142,"Ошибка!","")</f>
        <v/>
      </c>
      <c r="Z137" s="4" t="str">
        <f>IF(Техлист!Y137="","",CONCATENATE(ROW(Инвестиционные_проекты!$A142),", ",))</f>
        <v/>
      </c>
      <c r="AA137" t="str">
        <f t="shared" si="30"/>
        <v/>
      </c>
      <c r="AB137" s="5" t="str">
        <f ca="1">IF(Инвестиционные_проекты!K142="реализация",IF(Инвестиционные_проекты!M142&gt;TODAY(),"Ошибка!",""),"")</f>
        <v/>
      </c>
      <c r="AC137" s="4" t="str">
        <f ca="1">IF(Техлист!AB137="","",CONCATENATE(ROW(Инвестиционные_проекты!$A142),", ",))</f>
        <v/>
      </c>
      <c r="AD137" t="str">
        <f t="shared" ca="1" si="31"/>
        <v/>
      </c>
      <c r="AE137" s="5" t="str">
        <f>IFERROR(IF(OR(Инвестиционные_проекты!K142="идея",Инвестиционные_проекты!K142="проектная стадия"),IF(Инвестиционные_проекты!M142&gt;DATEVALUE(ФЛК!CV136),"","Ошибка!"),""),"")</f>
        <v/>
      </c>
      <c r="AF137" s="4" t="str">
        <f>IF(Техлист!AE137="","",CONCATENATE(ROW(Инвестиционные_проекты!$A142),", ",))</f>
        <v/>
      </c>
      <c r="AG137" t="str">
        <f t="shared" si="32"/>
        <v/>
      </c>
    </row>
    <row r="138" spans="1:33" x14ac:dyDescent="0.25">
      <c r="A138" s="5" t="str">
        <f>IF(AND(COUNTBLANK(Инвестиционные_проекты!H143:Q143)+COUNTBLANK(Инвестиционные_проекты!S143:T143)+COUNTBLANK(Инвестиционные_проекты!Z143)+COUNTBLANK(Инвестиционные_проекты!B143:E143)&lt;&gt;17,COUNTBLANK(Инвестиционные_проекты!H143:Q143)+COUNTBLANK(Инвестиционные_проекты!S143:T143)+COUNTBLANK(Инвестиционные_проекты!Z143)+COUNTBLANK(Инвестиционные_проекты!B143:E143)&lt;&gt;0),"Ошибка!","")</f>
        <v/>
      </c>
      <c r="B138" s="4" t="str">
        <f>IF(A138="","",CONCATENATE(ROW(Инвестиционные_проекты!$A143),", ",))</f>
        <v/>
      </c>
      <c r="C138" t="str">
        <f t="shared" si="22"/>
        <v xml:space="preserve">8, </v>
      </c>
      <c r="D138" s="5" t="str">
        <f>IF(AND(COUNTBLANK(Инвестиционные_проекты!AB143)=0,COUNTBLANK(Инвестиционные_проекты!W143:Y143)&lt;&gt;0),"Ошибка!","")</f>
        <v/>
      </c>
      <c r="E138" s="4" t="str">
        <f>IF(D138="","",CONCATENATE(ROW(Инвестиционные_проекты!$A143),", ",))</f>
        <v/>
      </c>
      <c r="F138" t="str">
        <f t="shared" si="23"/>
        <v xml:space="preserve">8, </v>
      </c>
      <c r="G138" s="8" t="str">
        <f>IF(AND(Инвестиционные_проекты!J143="создание нового",Инвестиционные_проекты!S143=""),"Ошибка!","")</f>
        <v/>
      </c>
      <c r="H138" s="4" t="str">
        <f>IF(Техлист!G138="","",CONCATENATE(ROW(Инвестиционные_проекты!$A143),", ",))</f>
        <v/>
      </c>
      <c r="I138" t="str">
        <f t="shared" si="24"/>
        <v/>
      </c>
      <c r="J138" s="5" t="str">
        <f>IF(Инвестиционные_проекты!J143="модернизация",IF(COUNTBLANK(Инвестиционные_проекты!R143:S143)&lt;&gt;0,"Ошибка!",""),"")</f>
        <v/>
      </c>
      <c r="K138" s="9" t="str">
        <f>IF(Техлист!J138="","",CONCATENATE(ROW(Инвестиционные_проекты!$A143),", ",))</f>
        <v/>
      </c>
      <c r="L138" t="str">
        <f t="shared" si="25"/>
        <v/>
      </c>
      <c r="M138" s="5" t="str">
        <f>IF(Инвестиционные_проекты!S143&lt;Инвестиционные_проекты!R143,"Ошибка!","")</f>
        <v/>
      </c>
      <c r="N138" s="4" t="str">
        <f>IF(Техлист!M138="","",CONCATENATE(ROW(Инвестиционные_проекты!$A143),", ",))</f>
        <v/>
      </c>
      <c r="O138" t="str">
        <f t="shared" si="26"/>
        <v/>
      </c>
      <c r="P138" s="5" t="str">
        <f>IF(Инвестиционные_проекты!Z143&lt;&gt;SUM(Инвестиционные_проекты!AA143:AB143),"Ошибка!","")</f>
        <v/>
      </c>
      <c r="Q138" s="4" t="str">
        <f>IF(Техлист!P138="","",CONCATENATE(ROW(Инвестиционные_проекты!$A143),", ",))</f>
        <v/>
      </c>
      <c r="R138" t="str">
        <f t="shared" si="27"/>
        <v/>
      </c>
      <c r="S138" s="5" t="str">
        <f>IF(Инвестиционные_проекты!Y143&gt;Инвестиционные_проекты!AB143,"Ошибка!","")</f>
        <v/>
      </c>
      <c r="T138" s="4" t="str">
        <f>IF(Техлист!S138="","",CONCATENATE(ROW(Инвестиционные_проекты!$A143),", ",))</f>
        <v/>
      </c>
      <c r="U138" t="str">
        <f t="shared" si="28"/>
        <v/>
      </c>
      <c r="V138" s="5" t="str">
        <f>IF(Инвестиционные_проекты!O143&lt;Инвестиционные_проекты!N143,"Ошибка!","")</f>
        <v/>
      </c>
      <c r="W138" s="4" t="str">
        <f>IF(Техлист!V138="","",CONCATENATE(ROW(Инвестиционные_проекты!$A143),", ",))</f>
        <v/>
      </c>
      <c r="X138" t="str">
        <f t="shared" si="29"/>
        <v xml:space="preserve">8, </v>
      </c>
      <c r="Y138" s="5" t="str">
        <f>IF(Инвестиционные_проекты!N143&lt;Инвестиционные_проекты!M143,"Ошибка!","")</f>
        <v/>
      </c>
      <c r="Z138" s="4" t="str">
        <f>IF(Техлист!Y138="","",CONCATENATE(ROW(Инвестиционные_проекты!$A143),", ",))</f>
        <v/>
      </c>
      <c r="AA138" t="str">
        <f t="shared" si="30"/>
        <v/>
      </c>
      <c r="AB138" s="5" t="str">
        <f ca="1">IF(Инвестиционные_проекты!K143="реализация",IF(Инвестиционные_проекты!M143&gt;TODAY(),"Ошибка!",""),"")</f>
        <v/>
      </c>
      <c r="AC138" s="4" t="str">
        <f ca="1">IF(Техлист!AB138="","",CONCATENATE(ROW(Инвестиционные_проекты!$A143),", ",))</f>
        <v/>
      </c>
      <c r="AD138" t="str">
        <f t="shared" ca="1" si="31"/>
        <v/>
      </c>
      <c r="AE138" s="5" t="str">
        <f>IFERROR(IF(OR(Инвестиционные_проекты!K143="идея",Инвестиционные_проекты!K143="проектная стадия"),IF(Инвестиционные_проекты!M143&gt;DATEVALUE(ФЛК!CV137),"","Ошибка!"),""),"")</f>
        <v/>
      </c>
      <c r="AF138" s="4" t="str">
        <f>IF(Техлист!AE138="","",CONCATENATE(ROW(Инвестиционные_проекты!$A143),", ",))</f>
        <v/>
      </c>
      <c r="AG138" t="str">
        <f t="shared" si="32"/>
        <v/>
      </c>
    </row>
    <row r="139" spans="1:33" x14ac:dyDescent="0.25">
      <c r="A139" s="5" t="str">
        <f>IF(AND(COUNTBLANK(Инвестиционные_проекты!H144:Q144)+COUNTBLANK(Инвестиционные_проекты!S144:T144)+COUNTBLANK(Инвестиционные_проекты!Z144)+COUNTBLANK(Инвестиционные_проекты!B144:E144)&lt;&gt;17,COUNTBLANK(Инвестиционные_проекты!H144:Q144)+COUNTBLANK(Инвестиционные_проекты!S144:T144)+COUNTBLANK(Инвестиционные_проекты!Z144)+COUNTBLANK(Инвестиционные_проекты!B144:E144)&lt;&gt;0),"Ошибка!","")</f>
        <v/>
      </c>
      <c r="B139" s="4" t="str">
        <f>IF(A139="","",CONCATENATE(ROW(Инвестиционные_проекты!$A144),", ",))</f>
        <v/>
      </c>
      <c r="C139" t="str">
        <f t="shared" si="22"/>
        <v xml:space="preserve">8, </v>
      </c>
      <c r="D139" s="5" t="str">
        <f>IF(AND(COUNTBLANK(Инвестиционные_проекты!AB144)=0,COUNTBLANK(Инвестиционные_проекты!W144:Y144)&lt;&gt;0),"Ошибка!","")</f>
        <v/>
      </c>
      <c r="E139" s="4" t="str">
        <f>IF(D139="","",CONCATENATE(ROW(Инвестиционные_проекты!$A144),", ",))</f>
        <v/>
      </c>
      <c r="F139" t="str">
        <f t="shared" si="23"/>
        <v xml:space="preserve">8, </v>
      </c>
      <c r="G139" s="8" t="str">
        <f>IF(AND(Инвестиционные_проекты!J144="создание нового",Инвестиционные_проекты!S144=""),"Ошибка!","")</f>
        <v/>
      </c>
      <c r="H139" s="4" t="str">
        <f>IF(Техлист!G139="","",CONCATENATE(ROW(Инвестиционные_проекты!$A144),", ",))</f>
        <v/>
      </c>
      <c r="I139" t="str">
        <f t="shared" si="24"/>
        <v/>
      </c>
      <c r="J139" s="5" t="str">
        <f>IF(Инвестиционные_проекты!J144="модернизация",IF(COUNTBLANK(Инвестиционные_проекты!R144:S144)&lt;&gt;0,"Ошибка!",""),"")</f>
        <v/>
      </c>
      <c r="K139" s="9" t="str">
        <f>IF(Техлист!J139="","",CONCATENATE(ROW(Инвестиционные_проекты!$A144),", ",))</f>
        <v/>
      </c>
      <c r="L139" t="str">
        <f t="shared" si="25"/>
        <v/>
      </c>
      <c r="M139" s="5" t="str">
        <f>IF(Инвестиционные_проекты!S144&lt;Инвестиционные_проекты!R144,"Ошибка!","")</f>
        <v/>
      </c>
      <c r="N139" s="4" t="str">
        <f>IF(Техлист!M139="","",CONCATENATE(ROW(Инвестиционные_проекты!$A144),", ",))</f>
        <v/>
      </c>
      <c r="O139" t="str">
        <f t="shared" si="26"/>
        <v/>
      </c>
      <c r="P139" s="5" t="str">
        <f>IF(Инвестиционные_проекты!Z144&lt;&gt;SUM(Инвестиционные_проекты!AA144:AB144),"Ошибка!","")</f>
        <v/>
      </c>
      <c r="Q139" s="4" t="str">
        <f>IF(Техлист!P139="","",CONCATENATE(ROW(Инвестиционные_проекты!$A144),", ",))</f>
        <v/>
      </c>
      <c r="R139" t="str">
        <f t="shared" si="27"/>
        <v/>
      </c>
      <c r="S139" s="5" t="str">
        <f>IF(Инвестиционные_проекты!Y144&gt;Инвестиционные_проекты!AB144,"Ошибка!","")</f>
        <v/>
      </c>
      <c r="T139" s="4" t="str">
        <f>IF(Техлист!S139="","",CONCATENATE(ROW(Инвестиционные_проекты!$A144),", ",))</f>
        <v/>
      </c>
      <c r="U139" t="str">
        <f t="shared" si="28"/>
        <v/>
      </c>
      <c r="V139" s="5" t="str">
        <f>IF(Инвестиционные_проекты!O144&lt;Инвестиционные_проекты!N144,"Ошибка!","")</f>
        <v/>
      </c>
      <c r="W139" s="4" t="str">
        <f>IF(Техлист!V139="","",CONCATENATE(ROW(Инвестиционные_проекты!$A144),", ",))</f>
        <v/>
      </c>
      <c r="X139" t="str">
        <f t="shared" si="29"/>
        <v xml:space="preserve">8, </v>
      </c>
      <c r="Y139" s="5" t="str">
        <f>IF(Инвестиционные_проекты!N144&lt;Инвестиционные_проекты!M144,"Ошибка!","")</f>
        <v/>
      </c>
      <c r="Z139" s="4" t="str">
        <f>IF(Техлист!Y139="","",CONCATENATE(ROW(Инвестиционные_проекты!$A144),", ",))</f>
        <v/>
      </c>
      <c r="AA139" t="str">
        <f t="shared" si="30"/>
        <v/>
      </c>
      <c r="AB139" s="5" t="str">
        <f ca="1">IF(Инвестиционные_проекты!K144="реализация",IF(Инвестиционные_проекты!M144&gt;TODAY(),"Ошибка!",""),"")</f>
        <v/>
      </c>
      <c r="AC139" s="4" t="str">
        <f ca="1">IF(Техлист!AB139="","",CONCATENATE(ROW(Инвестиционные_проекты!$A144),", ",))</f>
        <v/>
      </c>
      <c r="AD139" t="str">
        <f t="shared" ca="1" si="31"/>
        <v/>
      </c>
      <c r="AE139" s="5" t="str">
        <f>IFERROR(IF(OR(Инвестиционные_проекты!K144="идея",Инвестиционные_проекты!K144="проектная стадия"),IF(Инвестиционные_проекты!M144&gt;DATEVALUE(ФЛК!CV138),"","Ошибка!"),""),"")</f>
        <v/>
      </c>
      <c r="AF139" s="4" t="str">
        <f>IF(Техлист!AE139="","",CONCATENATE(ROW(Инвестиционные_проекты!$A144),", ",))</f>
        <v/>
      </c>
      <c r="AG139" t="str">
        <f t="shared" si="32"/>
        <v/>
      </c>
    </row>
    <row r="140" spans="1:33" x14ac:dyDescent="0.25">
      <c r="A140" s="5" t="str">
        <f>IF(AND(COUNTBLANK(Инвестиционные_проекты!H145:Q145)+COUNTBLANK(Инвестиционные_проекты!S145:T145)+COUNTBLANK(Инвестиционные_проекты!Z145)+COUNTBLANK(Инвестиционные_проекты!B145:E145)&lt;&gt;17,COUNTBLANK(Инвестиционные_проекты!H145:Q145)+COUNTBLANK(Инвестиционные_проекты!S145:T145)+COUNTBLANK(Инвестиционные_проекты!Z145)+COUNTBLANK(Инвестиционные_проекты!B145:E145)&lt;&gt;0),"Ошибка!","")</f>
        <v/>
      </c>
      <c r="B140" s="4" t="str">
        <f>IF(A140="","",CONCATENATE(ROW(Инвестиционные_проекты!$A145),", ",))</f>
        <v/>
      </c>
      <c r="C140" t="str">
        <f t="shared" si="22"/>
        <v xml:space="preserve">8, </v>
      </c>
      <c r="D140" s="5" t="str">
        <f>IF(AND(COUNTBLANK(Инвестиционные_проекты!AB145)=0,COUNTBLANK(Инвестиционные_проекты!W145:Y145)&lt;&gt;0),"Ошибка!","")</f>
        <v/>
      </c>
      <c r="E140" s="4" t="str">
        <f>IF(D140="","",CONCATENATE(ROW(Инвестиционные_проекты!$A145),", ",))</f>
        <v/>
      </c>
      <c r="F140" t="str">
        <f t="shared" si="23"/>
        <v xml:space="preserve">8, </v>
      </c>
      <c r="G140" s="8" t="str">
        <f>IF(AND(Инвестиционные_проекты!J145="создание нового",Инвестиционные_проекты!S145=""),"Ошибка!","")</f>
        <v/>
      </c>
      <c r="H140" s="4" t="str">
        <f>IF(Техлист!G140="","",CONCATENATE(ROW(Инвестиционные_проекты!$A145),", ",))</f>
        <v/>
      </c>
      <c r="I140" t="str">
        <f t="shared" si="24"/>
        <v/>
      </c>
      <c r="J140" s="5" t="str">
        <f>IF(Инвестиционные_проекты!J145="модернизация",IF(COUNTBLANK(Инвестиционные_проекты!R145:S145)&lt;&gt;0,"Ошибка!",""),"")</f>
        <v/>
      </c>
      <c r="K140" s="9" t="str">
        <f>IF(Техлист!J140="","",CONCATENATE(ROW(Инвестиционные_проекты!$A145),", ",))</f>
        <v/>
      </c>
      <c r="L140" t="str">
        <f t="shared" si="25"/>
        <v/>
      </c>
      <c r="M140" s="5" t="str">
        <f>IF(Инвестиционные_проекты!S145&lt;Инвестиционные_проекты!R145,"Ошибка!","")</f>
        <v/>
      </c>
      <c r="N140" s="4" t="str">
        <f>IF(Техлист!M140="","",CONCATENATE(ROW(Инвестиционные_проекты!$A145),", ",))</f>
        <v/>
      </c>
      <c r="O140" t="str">
        <f t="shared" si="26"/>
        <v/>
      </c>
      <c r="P140" s="5" t="str">
        <f>IF(Инвестиционные_проекты!Z145&lt;&gt;SUM(Инвестиционные_проекты!AA145:AB145),"Ошибка!","")</f>
        <v/>
      </c>
      <c r="Q140" s="4" t="str">
        <f>IF(Техлист!P140="","",CONCATENATE(ROW(Инвестиционные_проекты!$A145),", ",))</f>
        <v/>
      </c>
      <c r="R140" t="str">
        <f t="shared" si="27"/>
        <v/>
      </c>
      <c r="S140" s="5" t="str">
        <f>IF(Инвестиционные_проекты!Y145&gt;Инвестиционные_проекты!AB145,"Ошибка!","")</f>
        <v/>
      </c>
      <c r="T140" s="4" t="str">
        <f>IF(Техлист!S140="","",CONCATENATE(ROW(Инвестиционные_проекты!$A145),", ",))</f>
        <v/>
      </c>
      <c r="U140" t="str">
        <f t="shared" si="28"/>
        <v/>
      </c>
      <c r="V140" s="5" t="str">
        <f>IF(Инвестиционные_проекты!O145&lt;Инвестиционные_проекты!N145,"Ошибка!","")</f>
        <v/>
      </c>
      <c r="W140" s="4" t="str">
        <f>IF(Техлист!V140="","",CONCATENATE(ROW(Инвестиционные_проекты!$A145),", ",))</f>
        <v/>
      </c>
      <c r="X140" t="str">
        <f t="shared" si="29"/>
        <v xml:space="preserve">8, </v>
      </c>
      <c r="Y140" s="5" t="str">
        <f>IF(Инвестиционные_проекты!N145&lt;Инвестиционные_проекты!M145,"Ошибка!","")</f>
        <v/>
      </c>
      <c r="Z140" s="4" t="str">
        <f>IF(Техлист!Y140="","",CONCATENATE(ROW(Инвестиционные_проекты!$A145),", ",))</f>
        <v/>
      </c>
      <c r="AA140" t="str">
        <f t="shared" si="30"/>
        <v/>
      </c>
      <c r="AB140" s="5" t="str">
        <f ca="1">IF(Инвестиционные_проекты!K145="реализация",IF(Инвестиционные_проекты!M145&gt;TODAY(),"Ошибка!",""),"")</f>
        <v/>
      </c>
      <c r="AC140" s="4" t="str">
        <f ca="1">IF(Техлист!AB140="","",CONCATENATE(ROW(Инвестиционные_проекты!$A145),", ",))</f>
        <v/>
      </c>
      <c r="AD140" t="str">
        <f t="shared" ca="1" si="31"/>
        <v/>
      </c>
      <c r="AE140" s="5" t="str">
        <f>IFERROR(IF(OR(Инвестиционные_проекты!K145="идея",Инвестиционные_проекты!K145="проектная стадия"),IF(Инвестиционные_проекты!M145&gt;DATEVALUE(ФЛК!CV139),"","Ошибка!"),""),"")</f>
        <v/>
      </c>
      <c r="AF140" s="4" t="str">
        <f>IF(Техлист!AE140="","",CONCATENATE(ROW(Инвестиционные_проекты!$A145),", ",))</f>
        <v/>
      </c>
      <c r="AG140" t="str">
        <f t="shared" si="32"/>
        <v/>
      </c>
    </row>
    <row r="141" spans="1:33" x14ac:dyDescent="0.25">
      <c r="A141" s="5" t="str">
        <f>IF(AND(COUNTBLANK(Инвестиционные_проекты!H146:Q146)+COUNTBLANK(Инвестиционные_проекты!S146:T146)+COUNTBLANK(Инвестиционные_проекты!Z146)+COUNTBLANK(Инвестиционные_проекты!B146:E146)&lt;&gt;17,COUNTBLANK(Инвестиционные_проекты!H146:Q146)+COUNTBLANK(Инвестиционные_проекты!S146:T146)+COUNTBLANK(Инвестиционные_проекты!Z146)+COUNTBLANK(Инвестиционные_проекты!B146:E146)&lt;&gt;0),"Ошибка!","")</f>
        <v/>
      </c>
      <c r="B141" s="4" t="str">
        <f>IF(A141="","",CONCATENATE(ROW(Инвестиционные_проекты!$A146),", ",))</f>
        <v/>
      </c>
      <c r="C141" t="str">
        <f t="shared" si="22"/>
        <v xml:space="preserve">8, </v>
      </c>
      <c r="D141" s="5" t="str">
        <f>IF(AND(COUNTBLANK(Инвестиционные_проекты!AB146)=0,COUNTBLANK(Инвестиционные_проекты!W146:Y146)&lt;&gt;0),"Ошибка!","")</f>
        <v/>
      </c>
      <c r="E141" s="4" t="str">
        <f>IF(D141="","",CONCATENATE(ROW(Инвестиционные_проекты!$A146),", ",))</f>
        <v/>
      </c>
      <c r="F141" t="str">
        <f t="shared" si="23"/>
        <v xml:space="preserve">8, </v>
      </c>
      <c r="G141" s="8" t="str">
        <f>IF(AND(Инвестиционные_проекты!J146="создание нового",Инвестиционные_проекты!S146=""),"Ошибка!","")</f>
        <v/>
      </c>
      <c r="H141" s="4" t="str">
        <f>IF(Техлист!G141="","",CONCATENATE(ROW(Инвестиционные_проекты!$A146),", ",))</f>
        <v/>
      </c>
      <c r="I141" t="str">
        <f t="shared" si="24"/>
        <v/>
      </c>
      <c r="J141" s="5" t="str">
        <f>IF(Инвестиционные_проекты!J146="модернизация",IF(COUNTBLANK(Инвестиционные_проекты!R146:S146)&lt;&gt;0,"Ошибка!",""),"")</f>
        <v/>
      </c>
      <c r="K141" s="9" t="str">
        <f>IF(Техлист!J141="","",CONCATENATE(ROW(Инвестиционные_проекты!$A146),", ",))</f>
        <v/>
      </c>
      <c r="L141" t="str">
        <f t="shared" si="25"/>
        <v/>
      </c>
      <c r="M141" s="5" t="str">
        <f>IF(Инвестиционные_проекты!S146&lt;Инвестиционные_проекты!R146,"Ошибка!","")</f>
        <v/>
      </c>
      <c r="N141" s="4" t="str">
        <f>IF(Техлист!M141="","",CONCATENATE(ROW(Инвестиционные_проекты!$A146),", ",))</f>
        <v/>
      </c>
      <c r="O141" t="str">
        <f t="shared" si="26"/>
        <v/>
      </c>
      <c r="P141" s="5" t="str">
        <f>IF(Инвестиционные_проекты!Z146&lt;&gt;SUM(Инвестиционные_проекты!AA146:AB146),"Ошибка!","")</f>
        <v/>
      </c>
      <c r="Q141" s="4" t="str">
        <f>IF(Техлист!P141="","",CONCATENATE(ROW(Инвестиционные_проекты!$A146),", ",))</f>
        <v/>
      </c>
      <c r="R141" t="str">
        <f t="shared" si="27"/>
        <v/>
      </c>
      <c r="S141" s="5" t="str">
        <f>IF(Инвестиционные_проекты!Y146&gt;Инвестиционные_проекты!AB146,"Ошибка!","")</f>
        <v/>
      </c>
      <c r="T141" s="4" t="str">
        <f>IF(Техлист!S141="","",CONCATENATE(ROW(Инвестиционные_проекты!$A146),", ",))</f>
        <v/>
      </c>
      <c r="U141" t="str">
        <f t="shared" si="28"/>
        <v/>
      </c>
      <c r="V141" s="5" t="str">
        <f>IF(Инвестиционные_проекты!O146&lt;Инвестиционные_проекты!N146,"Ошибка!","")</f>
        <v/>
      </c>
      <c r="W141" s="4" t="str">
        <f>IF(Техлист!V141="","",CONCATENATE(ROW(Инвестиционные_проекты!$A146),", ",))</f>
        <v/>
      </c>
      <c r="X141" t="str">
        <f t="shared" si="29"/>
        <v xml:space="preserve">8, </v>
      </c>
      <c r="Y141" s="5" t="str">
        <f>IF(Инвестиционные_проекты!N146&lt;Инвестиционные_проекты!M146,"Ошибка!","")</f>
        <v/>
      </c>
      <c r="Z141" s="4" t="str">
        <f>IF(Техлист!Y141="","",CONCATENATE(ROW(Инвестиционные_проекты!$A146),", ",))</f>
        <v/>
      </c>
      <c r="AA141" t="str">
        <f t="shared" si="30"/>
        <v/>
      </c>
      <c r="AB141" s="5" t="str">
        <f ca="1">IF(Инвестиционные_проекты!K146="реализация",IF(Инвестиционные_проекты!M146&gt;TODAY(),"Ошибка!",""),"")</f>
        <v/>
      </c>
      <c r="AC141" s="4" t="str">
        <f ca="1">IF(Техлист!AB141="","",CONCATENATE(ROW(Инвестиционные_проекты!$A146),", ",))</f>
        <v/>
      </c>
      <c r="AD141" t="str">
        <f t="shared" ca="1" si="31"/>
        <v/>
      </c>
      <c r="AE141" s="5" t="str">
        <f>IFERROR(IF(OR(Инвестиционные_проекты!K146="идея",Инвестиционные_проекты!K146="проектная стадия"),IF(Инвестиционные_проекты!M146&gt;DATEVALUE(ФЛК!CV140),"","Ошибка!"),""),"")</f>
        <v/>
      </c>
      <c r="AF141" s="4" t="str">
        <f>IF(Техлист!AE141="","",CONCATENATE(ROW(Инвестиционные_проекты!$A146),", ",))</f>
        <v/>
      </c>
      <c r="AG141" t="str">
        <f t="shared" si="32"/>
        <v/>
      </c>
    </row>
    <row r="142" spans="1:33" x14ac:dyDescent="0.25">
      <c r="A142" s="5" t="str">
        <f>IF(AND(COUNTBLANK(Инвестиционные_проекты!H147:Q147)+COUNTBLANK(Инвестиционные_проекты!S147:T147)+COUNTBLANK(Инвестиционные_проекты!Z147)+COUNTBLANK(Инвестиционные_проекты!B147:E147)&lt;&gt;17,COUNTBLANK(Инвестиционные_проекты!H147:Q147)+COUNTBLANK(Инвестиционные_проекты!S147:T147)+COUNTBLANK(Инвестиционные_проекты!Z147)+COUNTBLANK(Инвестиционные_проекты!B147:E147)&lt;&gt;0),"Ошибка!","")</f>
        <v/>
      </c>
      <c r="B142" s="4" t="str">
        <f>IF(A142="","",CONCATENATE(ROW(Инвестиционные_проекты!$A147),", ",))</f>
        <v/>
      </c>
      <c r="C142" t="str">
        <f t="shared" si="22"/>
        <v xml:space="preserve">8, </v>
      </c>
      <c r="D142" s="5" t="str">
        <f>IF(AND(COUNTBLANK(Инвестиционные_проекты!AB147)=0,COUNTBLANK(Инвестиционные_проекты!W147:Y147)&lt;&gt;0),"Ошибка!","")</f>
        <v/>
      </c>
      <c r="E142" s="4" t="str">
        <f>IF(D142="","",CONCATENATE(ROW(Инвестиционные_проекты!$A147),", ",))</f>
        <v/>
      </c>
      <c r="F142" t="str">
        <f t="shared" si="23"/>
        <v xml:space="preserve">8, </v>
      </c>
      <c r="G142" s="8" t="str">
        <f>IF(AND(Инвестиционные_проекты!J147="создание нового",Инвестиционные_проекты!S147=""),"Ошибка!","")</f>
        <v/>
      </c>
      <c r="H142" s="4" t="str">
        <f>IF(Техлист!G142="","",CONCATENATE(ROW(Инвестиционные_проекты!$A147),", ",))</f>
        <v/>
      </c>
      <c r="I142" t="str">
        <f t="shared" si="24"/>
        <v/>
      </c>
      <c r="J142" s="5" t="str">
        <f>IF(Инвестиционные_проекты!J147="модернизация",IF(COUNTBLANK(Инвестиционные_проекты!R147:S147)&lt;&gt;0,"Ошибка!",""),"")</f>
        <v/>
      </c>
      <c r="K142" s="9" t="str">
        <f>IF(Техлист!J142="","",CONCATENATE(ROW(Инвестиционные_проекты!$A147),", ",))</f>
        <v/>
      </c>
      <c r="L142" t="str">
        <f t="shared" si="25"/>
        <v/>
      </c>
      <c r="M142" s="5" t="str">
        <f>IF(Инвестиционные_проекты!S147&lt;Инвестиционные_проекты!R147,"Ошибка!","")</f>
        <v/>
      </c>
      <c r="N142" s="4" t="str">
        <f>IF(Техлист!M142="","",CONCATENATE(ROW(Инвестиционные_проекты!$A147),", ",))</f>
        <v/>
      </c>
      <c r="O142" t="str">
        <f t="shared" si="26"/>
        <v/>
      </c>
      <c r="P142" s="5" t="str">
        <f>IF(Инвестиционные_проекты!Z147&lt;&gt;SUM(Инвестиционные_проекты!AA147:AB147),"Ошибка!","")</f>
        <v/>
      </c>
      <c r="Q142" s="4" t="str">
        <f>IF(Техлист!P142="","",CONCATENATE(ROW(Инвестиционные_проекты!$A147),", ",))</f>
        <v/>
      </c>
      <c r="R142" t="str">
        <f t="shared" si="27"/>
        <v/>
      </c>
      <c r="S142" s="5" t="str">
        <f>IF(Инвестиционные_проекты!Y147&gt;Инвестиционные_проекты!AB147,"Ошибка!","")</f>
        <v/>
      </c>
      <c r="T142" s="4" t="str">
        <f>IF(Техлист!S142="","",CONCATENATE(ROW(Инвестиционные_проекты!$A147),", ",))</f>
        <v/>
      </c>
      <c r="U142" t="str">
        <f t="shared" si="28"/>
        <v/>
      </c>
      <c r="V142" s="5" t="str">
        <f>IF(Инвестиционные_проекты!O147&lt;Инвестиционные_проекты!N147,"Ошибка!","")</f>
        <v/>
      </c>
      <c r="W142" s="4" t="str">
        <f>IF(Техлист!V142="","",CONCATENATE(ROW(Инвестиционные_проекты!$A147),", ",))</f>
        <v/>
      </c>
      <c r="X142" t="str">
        <f t="shared" si="29"/>
        <v xml:space="preserve">8, </v>
      </c>
      <c r="Y142" s="5" t="str">
        <f>IF(Инвестиционные_проекты!N147&lt;Инвестиционные_проекты!M147,"Ошибка!","")</f>
        <v/>
      </c>
      <c r="Z142" s="4" t="str">
        <f>IF(Техлист!Y142="","",CONCATENATE(ROW(Инвестиционные_проекты!$A147),", ",))</f>
        <v/>
      </c>
      <c r="AA142" t="str">
        <f t="shared" si="30"/>
        <v/>
      </c>
      <c r="AB142" s="5" t="str">
        <f ca="1">IF(Инвестиционные_проекты!K147="реализация",IF(Инвестиционные_проекты!M147&gt;TODAY(),"Ошибка!",""),"")</f>
        <v/>
      </c>
      <c r="AC142" s="4" t="str">
        <f ca="1">IF(Техлист!AB142="","",CONCATENATE(ROW(Инвестиционные_проекты!$A147),", ",))</f>
        <v/>
      </c>
      <c r="AD142" t="str">
        <f t="shared" ca="1" si="31"/>
        <v/>
      </c>
      <c r="AE142" s="5" t="str">
        <f>IFERROR(IF(OR(Инвестиционные_проекты!K147="идея",Инвестиционные_проекты!K147="проектная стадия"),IF(Инвестиционные_проекты!M147&gt;DATEVALUE(ФЛК!CV141),"","Ошибка!"),""),"")</f>
        <v/>
      </c>
      <c r="AF142" s="4" t="str">
        <f>IF(Техлист!AE142="","",CONCATENATE(ROW(Инвестиционные_проекты!$A147),", ",))</f>
        <v/>
      </c>
      <c r="AG142" t="str">
        <f t="shared" si="32"/>
        <v/>
      </c>
    </row>
    <row r="143" spans="1:33" x14ac:dyDescent="0.25">
      <c r="A143" s="5" t="str">
        <f>IF(AND(COUNTBLANK(Инвестиционные_проекты!H148:Q148)+COUNTBLANK(Инвестиционные_проекты!S148:T148)+COUNTBLANK(Инвестиционные_проекты!Z148)+COUNTBLANK(Инвестиционные_проекты!B148:E148)&lt;&gt;17,COUNTBLANK(Инвестиционные_проекты!H148:Q148)+COUNTBLANK(Инвестиционные_проекты!S148:T148)+COUNTBLANK(Инвестиционные_проекты!Z148)+COUNTBLANK(Инвестиционные_проекты!B148:E148)&lt;&gt;0),"Ошибка!","")</f>
        <v/>
      </c>
      <c r="B143" s="4" t="str">
        <f>IF(A143="","",CONCATENATE(ROW(Инвестиционные_проекты!$A148),", ",))</f>
        <v/>
      </c>
      <c r="C143" t="str">
        <f t="shared" si="22"/>
        <v xml:space="preserve">8, </v>
      </c>
      <c r="D143" s="5" t="str">
        <f>IF(AND(COUNTBLANK(Инвестиционные_проекты!AB148)=0,COUNTBLANK(Инвестиционные_проекты!W148:Y148)&lt;&gt;0),"Ошибка!","")</f>
        <v/>
      </c>
      <c r="E143" s="4" t="str">
        <f>IF(D143="","",CONCATENATE(ROW(Инвестиционные_проекты!$A148),", ",))</f>
        <v/>
      </c>
      <c r="F143" t="str">
        <f t="shared" si="23"/>
        <v xml:space="preserve">8, </v>
      </c>
      <c r="G143" s="8" t="str">
        <f>IF(AND(Инвестиционные_проекты!J148="создание нового",Инвестиционные_проекты!S148=""),"Ошибка!","")</f>
        <v/>
      </c>
      <c r="H143" s="4" t="str">
        <f>IF(Техлист!G143="","",CONCATENATE(ROW(Инвестиционные_проекты!$A148),", ",))</f>
        <v/>
      </c>
      <c r="I143" t="str">
        <f t="shared" si="24"/>
        <v/>
      </c>
      <c r="J143" s="5" t="str">
        <f>IF(Инвестиционные_проекты!J148="модернизация",IF(COUNTBLANK(Инвестиционные_проекты!R148:S148)&lt;&gt;0,"Ошибка!",""),"")</f>
        <v/>
      </c>
      <c r="K143" s="9" t="str">
        <f>IF(Техлист!J143="","",CONCATENATE(ROW(Инвестиционные_проекты!$A148),", ",))</f>
        <v/>
      </c>
      <c r="L143" t="str">
        <f t="shared" si="25"/>
        <v/>
      </c>
      <c r="M143" s="5" t="str">
        <f>IF(Инвестиционные_проекты!S148&lt;Инвестиционные_проекты!R148,"Ошибка!","")</f>
        <v/>
      </c>
      <c r="N143" s="4" t="str">
        <f>IF(Техлист!M143="","",CONCATENATE(ROW(Инвестиционные_проекты!$A148),", ",))</f>
        <v/>
      </c>
      <c r="O143" t="str">
        <f t="shared" si="26"/>
        <v/>
      </c>
      <c r="P143" s="5" t="str">
        <f>IF(Инвестиционные_проекты!Z148&lt;&gt;SUM(Инвестиционные_проекты!AA148:AB148),"Ошибка!","")</f>
        <v/>
      </c>
      <c r="Q143" s="4" t="str">
        <f>IF(Техлист!P143="","",CONCATENATE(ROW(Инвестиционные_проекты!$A148),", ",))</f>
        <v/>
      </c>
      <c r="R143" t="str">
        <f t="shared" si="27"/>
        <v/>
      </c>
      <c r="S143" s="5" t="str">
        <f>IF(Инвестиционные_проекты!Y148&gt;Инвестиционные_проекты!AB148,"Ошибка!","")</f>
        <v/>
      </c>
      <c r="T143" s="4" t="str">
        <f>IF(Техлист!S143="","",CONCATENATE(ROW(Инвестиционные_проекты!$A148),", ",))</f>
        <v/>
      </c>
      <c r="U143" t="str">
        <f t="shared" si="28"/>
        <v/>
      </c>
      <c r="V143" s="5" t="str">
        <f>IF(Инвестиционные_проекты!O148&lt;Инвестиционные_проекты!N148,"Ошибка!","")</f>
        <v/>
      </c>
      <c r="W143" s="4" t="str">
        <f>IF(Техлист!V143="","",CONCATENATE(ROW(Инвестиционные_проекты!$A148),", ",))</f>
        <v/>
      </c>
      <c r="X143" t="str">
        <f t="shared" si="29"/>
        <v xml:space="preserve">8, </v>
      </c>
      <c r="Y143" s="5" t="str">
        <f>IF(Инвестиционные_проекты!N148&lt;Инвестиционные_проекты!M148,"Ошибка!","")</f>
        <v/>
      </c>
      <c r="Z143" s="4" t="str">
        <f>IF(Техлист!Y143="","",CONCATENATE(ROW(Инвестиционные_проекты!$A148),", ",))</f>
        <v/>
      </c>
      <c r="AA143" t="str">
        <f t="shared" si="30"/>
        <v/>
      </c>
      <c r="AB143" s="5" t="str">
        <f ca="1">IF(Инвестиционные_проекты!K148="реализация",IF(Инвестиционные_проекты!M148&gt;TODAY(),"Ошибка!",""),"")</f>
        <v/>
      </c>
      <c r="AC143" s="4" t="str">
        <f ca="1">IF(Техлист!AB143="","",CONCATENATE(ROW(Инвестиционные_проекты!$A148),", ",))</f>
        <v/>
      </c>
      <c r="AD143" t="str">
        <f t="shared" ca="1" si="31"/>
        <v/>
      </c>
      <c r="AE143" s="5" t="str">
        <f>IFERROR(IF(OR(Инвестиционные_проекты!K148="идея",Инвестиционные_проекты!K148="проектная стадия"),IF(Инвестиционные_проекты!M148&gt;DATEVALUE(ФЛК!CV142),"","Ошибка!"),""),"")</f>
        <v/>
      </c>
      <c r="AF143" s="4" t="str">
        <f>IF(Техлист!AE143="","",CONCATENATE(ROW(Инвестиционные_проекты!$A148),", ",))</f>
        <v/>
      </c>
      <c r="AG143" t="str">
        <f t="shared" si="32"/>
        <v/>
      </c>
    </row>
    <row r="144" spans="1:33" x14ac:dyDescent="0.25">
      <c r="A144" s="5" t="str">
        <f>IF(AND(COUNTBLANK(Инвестиционные_проекты!H149:Q149)+COUNTBLANK(Инвестиционные_проекты!S149:T149)+COUNTBLANK(Инвестиционные_проекты!Z149)+COUNTBLANK(Инвестиционные_проекты!B149:E149)&lt;&gt;17,COUNTBLANK(Инвестиционные_проекты!H149:Q149)+COUNTBLANK(Инвестиционные_проекты!S149:T149)+COUNTBLANK(Инвестиционные_проекты!Z149)+COUNTBLANK(Инвестиционные_проекты!B149:E149)&lt;&gt;0),"Ошибка!","")</f>
        <v/>
      </c>
      <c r="B144" s="4" t="str">
        <f>IF(A144="","",CONCATENATE(ROW(Инвестиционные_проекты!$A149),", ",))</f>
        <v/>
      </c>
      <c r="C144" t="str">
        <f t="shared" si="22"/>
        <v xml:space="preserve">8, </v>
      </c>
      <c r="D144" s="5" t="str">
        <f>IF(AND(COUNTBLANK(Инвестиционные_проекты!AB149)=0,COUNTBLANK(Инвестиционные_проекты!W149:Y149)&lt;&gt;0),"Ошибка!","")</f>
        <v/>
      </c>
      <c r="E144" s="4" t="str">
        <f>IF(D144="","",CONCATENATE(ROW(Инвестиционные_проекты!$A149),", ",))</f>
        <v/>
      </c>
      <c r="F144" t="str">
        <f t="shared" si="23"/>
        <v xml:space="preserve">8, </v>
      </c>
      <c r="G144" s="8" t="str">
        <f>IF(AND(Инвестиционные_проекты!J149="создание нового",Инвестиционные_проекты!S149=""),"Ошибка!","")</f>
        <v/>
      </c>
      <c r="H144" s="4" t="str">
        <f>IF(Техлист!G144="","",CONCATENATE(ROW(Инвестиционные_проекты!$A149),", ",))</f>
        <v/>
      </c>
      <c r="I144" t="str">
        <f t="shared" si="24"/>
        <v/>
      </c>
      <c r="J144" s="5" t="str">
        <f>IF(Инвестиционные_проекты!J149="модернизация",IF(COUNTBLANK(Инвестиционные_проекты!R149:S149)&lt;&gt;0,"Ошибка!",""),"")</f>
        <v/>
      </c>
      <c r="K144" s="9" t="str">
        <f>IF(Техлист!J144="","",CONCATENATE(ROW(Инвестиционные_проекты!$A149),", ",))</f>
        <v/>
      </c>
      <c r="L144" t="str">
        <f t="shared" si="25"/>
        <v/>
      </c>
      <c r="M144" s="5" t="str">
        <f>IF(Инвестиционные_проекты!S149&lt;Инвестиционные_проекты!R149,"Ошибка!","")</f>
        <v/>
      </c>
      <c r="N144" s="4" t="str">
        <f>IF(Техлист!M144="","",CONCATENATE(ROW(Инвестиционные_проекты!$A149),", ",))</f>
        <v/>
      </c>
      <c r="O144" t="str">
        <f t="shared" si="26"/>
        <v/>
      </c>
      <c r="P144" s="5" t="str">
        <f>IF(Инвестиционные_проекты!Z149&lt;&gt;SUM(Инвестиционные_проекты!AA149:AB149),"Ошибка!","")</f>
        <v/>
      </c>
      <c r="Q144" s="4" t="str">
        <f>IF(Техлист!P144="","",CONCATENATE(ROW(Инвестиционные_проекты!$A149),", ",))</f>
        <v/>
      </c>
      <c r="R144" t="str">
        <f t="shared" si="27"/>
        <v/>
      </c>
      <c r="S144" s="5" t="str">
        <f>IF(Инвестиционные_проекты!Y149&gt;Инвестиционные_проекты!AB149,"Ошибка!","")</f>
        <v/>
      </c>
      <c r="T144" s="4" t="str">
        <f>IF(Техлист!S144="","",CONCATENATE(ROW(Инвестиционные_проекты!$A149),", ",))</f>
        <v/>
      </c>
      <c r="U144" t="str">
        <f t="shared" si="28"/>
        <v/>
      </c>
      <c r="V144" s="5" t="str">
        <f>IF(Инвестиционные_проекты!O149&lt;Инвестиционные_проекты!N149,"Ошибка!","")</f>
        <v/>
      </c>
      <c r="W144" s="4" t="str">
        <f>IF(Техлист!V144="","",CONCATENATE(ROW(Инвестиционные_проекты!$A149),", ",))</f>
        <v/>
      </c>
      <c r="X144" t="str">
        <f t="shared" si="29"/>
        <v xml:space="preserve">8, </v>
      </c>
      <c r="Y144" s="5" t="str">
        <f>IF(Инвестиционные_проекты!N149&lt;Инвестиционные_проекты!M149,"Ошибка!","")</f>
        <v/>
      </c>
      <c r="Z144" s="4" t="str">
        <f>IF(Техлист!Y144="","",CONCATENATE(ROW(Инвестиционные_проекты!$A149),", ",))</f>
        <v/>
      </c>
      <c r="AA144" t="str">
        <f t="shared" si="30"/>
        <v/>
      </c>
      <c r="AB144" s="5" t="str">
        <f ca="1">IF(Инвестиционные_проекты!K149="реализация",IF(Инвестиционные_проекты!M149&gt;TODAY(),"Ошибка!",""),"")</f>
        <v/>
      </c>
      <c r="AC144" s="4" t="str">
        <f ca="1">IF(Техлист!AB144="","",CONCATENATE(ROW(Инвестиционные_проекты!$A149),", ",))</f>
        <v/>
      </c>
      <c r="AD144" t="str">
        <f t="shared" ca="1" si="31"/>
        <v/>
      </c>
      <c r="AE144" s="5" t="str">
        <f>IFERROR(IF(OR(Инвестиционные_проекты!K149="идея",Инвестиционные_проекты!K149="проектная стадия"),IF(Инвестиционные_проекты!M149&gt;DATEVALUE(ФЛК!CV143),"","Ошибка!"),""),"")</f>
        <v/>
      </c>
      <c r="AF144" s="4" t="str">
        <f>IF(Техлист!AE144="","",CONCATENATE(ROW(Инвестиционные_проекты!$A149),", ",))</f>
        <v/>
      </c>
      <c r="AG144" t="str">
        <f t="shared" si="32"/>
        <v/>
      </c>
    </row>
    <row r="145" spans="1:33" x14ac:dyDescent="0.25">
      <c r="A145" s="5" t="str">
        <f>IF(AND(COUNTBLANK(Инвестиционные_проекты!H150:Q150)+COUNTBLANK(Инвестиционные_проекты!S150:T150)+COUNTBLANK(Инвестиционные_проекты!Z150)+COUNTBLANK(Инвестиционные_проекты!B150:E150)&lt;&gt;17,COUNTBLANK(Инвестиционные_проекты!H150:Q150)+COUNTBLANK(Инвестиционные_проекты!S150:T150)+COUNTBLANK(Инвестиционные_проекты!Z150)+COUNTBLANK(Инвестиционные_проекты!B150:E150)&lt;&gt;0),"Ошибка!","")</f>
        <v/>
      </c>
      <c r="B145" s="4" t="str">
        <f>IF(A145="","",CONCATENATE(ROW(Инвестиционные_проекты!$A150),", ",))</f>
        <v/>
      </c>
      <c r="C145" t="str">
        <f t="shared" si="22"/>
        <v xml:space="preserve">8, </v>
      </c>
      <c r="D145" s="5" t="str">
        <f>IF(AND(COUNTBLANK(Инвестиционные_проекты!AB150)=0,COUNTBLANK(Инвестиционные_проекты!W150:Y150)&lt;&gt;0),"Ошибка!","")</f>
        <v/>
      </c>
      <c r="E145" s="4" t="str">
        <f>IF(D145="","",CONCATENATE(ROW(Инвестиционные_проекты!$A150),", ",))</f>
        <v/>
      </c>
      <c r="F145" t="str">
        <f t="shared" si="23"/>
        <v xml:space="preserve">8, </v>
      </c>
      <c r="G145" s="8" t="str">
        <f>IF(AND(Инвестиционные_проекты!J150="создание нового",Инвестиционные_проекты!S150=""),"Ошибка!","")</f>
        <v/>
      </c>
      <c r="H145" s="4" t="str">
        <f>IF(Техлист!G145="","",CONCATENATE(ROW(Инвестиционные_проекты!$A150),", ",))</f>
        <v/>
      </c>
      <c r="I145" t="str">
        <f t="shared" si="24"/>
        <v/>
      </c>
      <c r="J145" s="5" t="str">
        <f>IF(Инвестиционные_проекты!J150="модернизация",IF(COUNTBLANK(Инвестиционные_проекты!R150:S150)&lt;&gt;0,"Ошибка!",""),"")</f>
        <v/>
      </c>
      <c r="K145" s="9" t="str">
        <f>IF(Техлист!J145="","",CONCATENATE(ROW(Инвестиционные_проекты!$A150),", ",))</f>
        <v/>
      </c>
      <c r="L145" t="str">
        <f t="shared" si="25"/>
        <v/>
      </c>
      <c r="M145" s="5" t="str">
        <f>IF(Инвестиционные_проекты!S150&lt;Инвестиционные_проекты!R150,"Ошибка!","")</f>
        <v/>
      </c>
      <c r="N145" s="4" t="str">
        <f>IF(Техлист!M145="","",CONCATENATE(ROW(Инвестиционные_проекты!$A150),", ",))</f>
        <v/>
      </c>
      <c r="O145" t="str">
        <f t="shared" si="26"/>
        <v/>
      </c>
      <c r="P145" s="5" t="str">
        <f>IF(Инвестиционные_проекты!Z150&lt;&gt;SUM(Инвестиционные_проекты!AA150:AB150),"Ошибка!","")</f>
        <v/>
      </c>
      <c r="Q145" s="4" t="str">
        <f>IF(Техлист!P145="","",CONCATENATE(ROW(Инвестиционные_проекты!$A150),", ",))</f>
        <v/>
      </c>
      <c r="R145" t="str">
        <f t="shared" si="27"/>
        <v/>
      </c>
      <c r="S145" s="5" t="str">
        <f>IF(Инвестиционные_проекты!Y150&gt;Инвестиционные_проекты!AB150,"Ошибка!","")</f>
        <v/>
      </c>
      <c r="T145" s="4" t="str">
        <f>IF(Техлист!S145="","",CONCATENATE(ROW(Инвестиционные_проекты!$A150),", ",))</f>
        <v/>
      </c>
      <c r="U145" t="str">
        <f t="shared" si="28"/>
        <v/>
      </c>
      <c r="V145" s="5" t="str">
        <f>IF(Инвестиционные_проекты!O150&lt;Инвестиционные_проекты!N150,"Ошибка!","")</f>
        <v/>
      </c>
      <c r="W145" s="4" t="str">
        <f>IF(Техлист!V145="","",CONCATENATE(ROW(Инвестиционные_проекты!$A150),", ",))</f>
        <v/>
      </c>
      <c r="X145" t="str">
        <f t="shared" si="29"/>
        <v xml:space="preserve">8, </v>
      </c>
      <c r="Y145" s="5" t="str">
        <f>IF(Инвестиционные_проекты!N150&lt;Инвестиционные_проекты!M150,"Ошибка!","")</f>
        <v/>
      </c>
      <c r="Z145" s="4" t="str">
        <f>IF(Техлист!Y145="","",CONCATENATE(ROW(Инвестиционные_проекты!$A150),", ",))</f>
        <v/>
      </c>
      <c r="AA145" t="str">
        <f t="shared" si="30"/>
        <v/>
      </c>
      <c r="AB145" s="5" t="str">
        <f ca="1">IF(Инвестиционные_проекты!K150="реализация",IF(Инвестиционные_проекты!M150&gt;TODAY(),"Ошибка!",""),"")</f>
        <v/>
      </c>
      <c r="AC145" s="4" t="str">
        <f ca="1">IF(Техлист!AB145="","",CONCATENATE(ROW(Инвестиционные_проекты!$A150),", ",))</f>
        <v/>
      </c>
      <c r="AD145" t="str">
        <f t="shared" ca="1" si="31"/>
        <v/>
      </c>
      <c r="AE145" s="5" t="str">
        <f>IFERROR(IF(OR(Инвестиционные_проекты!K150="идея",Инвестиционные_проекты!K150="проектная стадия"),IF(Инвестиционные_проекты!M150&gt;DATEVALUE(ФЛК!CV144),"","Ошибка!"),""),"")</f>
        <v/>
      </c>
      <c r="AF145" s="4" t="str">
        <f>IF(Техлист!AE145="","",CONCATENATE(ROW(Инвестиционные_проекты!$A150),", ",))</f>
        <v/>
      </c>
      <c r="AG145" t="str">
        <f t="shared" si="32"/>
        <v/>
      </c>
    </row>
    <row r="146" spans="1:33" x14ac:dyDescent="0.25">
      <c r="A146" s="5" t="str">
        <f>IF(AND(COUNTBLANK(Инвестиционные_проекты!H151:Q151)+COUNTBLANK(Инвестиционные_проекты!S151:T151)+COUNTBLANK(Инвестиционные_проекты!Z151)+COUNTBLANK(Инвестиционные_проекты!B151:E151)&lt;&gt;17,COUNTBLANK(Инвестиционные_проекты!H151:Q151)+COUNTBLANK(Инвестиционные_проекты!S151:T151)+COUNTBLANK(Инвестиционные_проекты!Z151)+COUNTBLANK(Инвестиционные_проекты!B151:E151)&lt;&gt;0),"Ошибка!","")</f>
        <v/>
      </c>
      <c r="B146" s="4" t="str">
        <f>IF(A146="","",CONCATENATE(ROW(Инвестиционные_проекты!$A151),", ",))</f>
        <v/>
      </c>
      <c r="C146" t="str">
        <f t="shared" si="22"/>
        <v xml:space="preserve">8, </v>
      </c>
      <c r="D146" s="5" t="str">
        <f>IF(AND(COUNTBLANK(Инвестиционные_проекты!AB151)=0,COUNTBLANK(Инвестиционные_проекты!W151:Y151)&lt;&gt;0),"Ошибка!","")</f>
        <v/>
      </c>
      <c r="E146" s="4" t="str">
        <f>IF(D146="","",CONCATENATE(ROW(Инвестиционные_проекты!$A151),", ",))</f>
        <v/>
      </c>
      <c r="F146" t="str">
        <f t="shared" si="23"/>
        <v xml:space="preserve">8, </v>
      </c>
      <c r="G146" s="8" t="str">
        <f>IF(AND(Инвестиционные_проекты!J151="создание нового",Инвестиционные_проекты!S151=""),"Ошибка!","")</f>
        <v/>
      </c>
      <c r="H146" s="4" t="str">
        <f>IF(Техлист!G146="","",CONCATENATE(ROW(Инвестиционные_проекты!$A151),", ",))</f>
        <v/>
      </c>
      <c r="I146" t="str">
        <f t="shared" si="24"/>
        <v/>
      </c>
      <c r="J146" s="5" t="str">
        <f>IF(Инвестиционные_проекты!J151="модернизация",IF(COUNTBLANK(Инвестиционные_проекты!R151:S151)&lt;&gt;0,"Ошибка!",""),"")</f>
        <v/>
      </c>
      <c r="K146" s="9" t="str">
        <f>IF(Техлист!J146="","",CONCATENATE(ROW(Инвестиционные_проекты!$A151),", ",))</f>
        <v/>
      </c>
      <c r="L146" t="str">
        <f t="shared" si="25"/>
        <v/>
      </c>
      <c r="M146" s="5" t="str">
        <f>IF(Инвестиционные_проекты!S151&lt;Инвестиционные_проекты!R151,"Ошибка!","")</f>
        <v/>
      </c>
      <c r="N146" s="4" t="str">
        <f>IF(Техлист!M146="","",CONCATENATE(ROW(Инвестиционные_проекты!$A151),", ",))</f>
        <v/>
      </c>
      <c r="O146" t="str">
        <f t="shared" si="26"/>
        <v/>
      </c>
      <c r="P146" s="5" t="str">
        <f>IF(Инвестиционные_проекты!Z151&lt;&gt;SUM(Инвестиционные_проекты!AA151:AB151),"Ошибка!","")</f>
        <v/>
      </c>
      <c r="Q146" s="4" t="str">
        <f>IF(Техлист!P146="","",CONCATENATE(ROW(Инвестиционные_проекты!$A151),", ",))</f>
        <v/>
      </c>
      <c r="R146" t="str">
        <f t="shared" si="27"/>
        <v/>
      </c>
      <c r="S146" s="5" t="str">
        <f>IF(Инвестиционные_проекты!Y151&gt;Инвестиционные_проекты!AB151,"Ошибка!","")</f>
        <v/>
      </c>
      <c r="T146" s="4" t="str">
        <f>IF(Техлист!S146="","",CONCATENATE(ROW(Инвестиционные_проекты!$A151),", ",))</f>
        <v/>
      </c>
      <c r="U146" t="str">
        <f t="shared" si="28"/>
        <v/>
      </c>
      <c r="V146" s="5" t="str">
        <f>IF(Инвестиционные_проекты!O151&lt;Инвестиционные_проекты!N151,"Ошибка!","")</f>
        <v/>
      </c>
      <c r="W146" s="4" t="str">
        <f>IF(Техлист!V146="","",CONCATENATE(ROW(Инвестиционные_проекты!$A151),", ",))</f>
        <v/>
      </c>
      <c r="X146" t="str">
        <f t="shared" si="29"/>
        <v xml:space="preserve">8, </v>
      </c>
      <c r="Y146" s="5" t="str">
        <f>IF(Инвестиционные_проекты!N151&lt;Инвестиционные_проекты!M151,"Ошибка!","")</f>
        <v/>
      </c>
      <c r="Z146" s="4" t="str">
        <f>IF(Техлист!Y146="","",CONCATENATE(ROW(Инвестиционные_проекты!$A151),", ",))</f>
        <v/>
      </c>
      <c r="AA146" t="str">
        <f t="shared" si="30"/>
        <v/>
      </c>
      <c r="AB146" s="5" t="str">
        <f ca="1">IF(Инвестиционные_проекты!K151="реализация",IF(Инвестиционные_проекты!M151&gt;TODAY(),"Ошибка!",""),"")</f>
        <v/>
      </c>
      <c r="AC146" s="4" t="str">
        <f ca="1">IF(Техлист!AB146="","",CONCATENATE(ROW(Инвестиционные_проекты!$A151),", ",))</f>
        <v/>
      </c>
      <c r="AD146" t="str">
        <f t="shared" ca="1" si="31"/>
        <v/>
      </c>
      <c r="AE146" s="5" t="str">
        <f>IFERROR(IF(OR(Инвестиционные_проекты!K151="идея",Инвестиционные_проекты!K151="проектная стадия"),IF(Инвестиционные_проекты!M151&gt;DATEVALUE(ФЛК!CV145),"","Ошибка!"),""),"")</f>
        <v/>
      </c>
      <c r="AF146" s="4" t="str">
        <f>IF(Техлист!AE146="","",CONCATENATE(ROW(Инвестиционные_проекты!$A151),", ",))</f>
        <v/>
      </c>
      <c r="AG146" t="str">
        <f t="shared" si="32"/>
        <v/>
      </c>
    </row>
    <row r="147" spans="1:33" x14ac:dyDescent="0.25">
      <c r="A147" s="5" t="str">
        <f>IF(AND(COUNTBLANK(Инвестиционные_проекты!H152:Q152)+COUNTBLANK(Инвестиционные_проекты!S152:T152)+COUNTBLANK(Инвестиционные_проекты!Z152)+COUNTBLANK(Инвестиционные_проекты!B152:E152)&lt;&gt;17,COUNTBLANK(Инвестиционные_проекты!H152:Q152)+COUNTBLANK(Инвестиционные_проекты!S152:T152)+COUNTBLANK(Инвестиционные_проекты!Z152)+COUNTBLANK(Инвестиционные_проекты!B152:E152)&lt;&gt;0),"Ошибка!","")</f>
        <v/>
      </c>
      <c r="B147" s="4" t="str">
        <f>IF(A147="","",CONCATENATE(ROW(Инвестиционные_проекты!$A152),", ",))</f>
        <v/>
      </c>
      <c r="C147" t="str">
        <f t="shared" si="22"/>
        <v xml:space="preserve">8, </v>
      </c>
      <c r="D147" s="5" t="str">
        <f>IF(AND(COUNTBLANK(Инвестиционные_проекты!AB152)=0,COUNTBLANK(Инвестиционные_проекты!W152:Y152)&lt;&gt;0),"Ошибка!","")</f>
        <v/>
      </c>
      <c r="E147" s="4" t="str">
        <f>IF(D147="","",CONCATENATE(ROW(Инвестиционные_проекты!$A152),", ",))</f>
        <v/>
      </c>
      <c r="F147" t="str">
        <f t="shared" si="23"/>
        <v xml:space="preserve">8, </v>
      </c>
      <c r="G147" s="8" t="str">
        <f>IF(AND(Инвестиционные_проекты!J152="создание нового",Инвестиционные_проекты!S152=""),"Ошибка!","")</f>
        <v/>
      </c>
      <c r="H147" s="4" t="str">
        <f>IF(Техлист!G147="","",CONCATENATE(ROW(Инвестиционные_проекты!$A152),", ",))</f>
        <v/>
      </c>
      <c r="I147" t="str">
        <f t="shared" si="24"/>
        <v/>
      </c>
      <c r="J147" s="5" t="str">
        <f>IF(Инвестиционные_проекты!J152="модернизация",IF(COUNTBLANK(Инвестиционные_проекты!R152:S152)&lt;&gt;0,"Ошибка!",""),"")</f>
        <v/>
      </c>
      <c r="K147" s="9" t="str">
        <f>IF(Техлист!J147="","",CONCATENATE(ROW(Инвестиционные_проекты!$A152),", ",))</f>
        <v/>
      </c>
      <c r="L147" t="str">
        <f t="shared" si="25"/>
        <v/>
      </c>
      <c r="M147" s="5" t="str">
        <f>IF(Инвестиционные_проекты!S152&lt;Инвестиционные_проекты!R152,"Ошибка!","")</f>
        <v/>
      </c>
      <c r="N147" s="4" t="str">
        <f>IF(Техлист!M147="","",CONCATENATE(ROW(Инвестиционные_проекты!$A152),", ",))</f>
        <v/>
      </c>
      <c r="O147" t="str">
        <f t="shared" si="26"/>
        <v/>
      </c>
      <c r="P147" s="5" t="str">
        <f>IF(Инвестиционные_проекты!Z152&lt;&gt;SUM(Инвестиционные_проекты!AA152:AB152),"Ошибка!","")</f>
        <v/>
      </c>
      <c r="Q147" s="4" t="str">
        <f>IF(Техлист!P147="","",CONCATENATE(ROW(Инвестиционные_проекты!$A152),", ",))</f>
        <v/>
      </c>
      <c r="R147" t="str">
        <f t="shared" si="27"/>
        <v/>
      </c>
      <c r="S147" s="5" t="str">
        <f>IF(Инвестиционные_проекты!Y152&gt;Инвестиционные_проекты!AB152,"Ошибка!","")</f>
        <v/>
      </c>
      <c r="T147" s="4" t="str">
        <f>IF(Техлист!S147="","",CONCATENATE(ROW(Инвестиционные_проекты!$A152),", ",))</f>
        <v/>
      </c>
      <c r="U147" t="str">
        <f t="shared" si="28"/>
        <v/>
      </c>
      <c r="V147" s="5" t="str">
        <f>IF(Инвестиционные_проекты!O152&lt;Инвестиционные_проекты!N152,"Ошибка!","")</f>
        <v/>
      </c>
      <c r="W147" s="4" t="str">
        <f>IF(Техлист!V147="","",CONCATENATE(ROW(Инвестиционные_проекты!$A152),", ",))</f>
        <v/>
      </c>
      <c r="X147" t="str">
        <f t="shared" si="29"/>
        <v xml:space="preserve">8, </v>
      </c>
      <c r="Y147" s="5" t="str">
        <f>IF(Инвестиционные_проекты!N152&lt;Инвестиционные_проекты!M152,"Ошибка!","")</f>
        <v/>
      </c>
      <c r="Z147" s="4" t="str">
        <f>IF(Техлист!Y147="","",CONCATENATE(ROW(Инвестиционные_проекты!$A152),", ",))</f>
        <v/>
      </c>
      <c r="AA147" t="str">
        <f t="shared" si="30"/>
        <v/>
      </c>
      <c r="AB147" s="5" t="str">
        <f ca="1">IF(Инвестиционные_проекты!K152="реализация",IF(Инвестиционные_проекты!M152&gt;TODAY(),"Ошибка!",""),"")</f>
        <v/>
      </c>
      <c r="AC147" s="4" t="str">
        <f ca="1">IF(Техлист!AB147="","",CONCATENATE(ROW(Инвестиционные_проекты!$A152),", ",))</f>
        <v/>
      </c>
      <c r="AD147" t="str">
        <f t="shared" ca="1" si="31"/>
        <v/>
      </c>
      <c r="AE147" s="5" t="str">
        <f>IFERROR(IF(OR(Инвестиционные_проекты!K152="идея",Инвестиционные_проекты!K152="проектная стадия"),IF(Инвестиционные_проекты!M152&gt;DATEVALUE(ФЛК!CV146),"","Ошибка!"),""),"")</f>
        <v/>
      </c>
      <c r="AF147" s="4" t="str">
        <f>IF(Техлист!AE147="","",CONCATENATE(ROW(Инвестиционные_проекты!$A152),", ",))</f>
        <v/>
      </c>
      <c r="AG147" t="str">
        <f t="shared" si="32"/>
        <v/>
      </c>
    </row>
    <row r="148" spans="1:33" x14ac:dyDescent="0.25">
      <c r="A148" s="5" t="str">
        <f>IF(AND(COUNTBLANK(Инвестиционные_проекты!H153:Q153)+COUNTBLANK(Инвестиционные_проекты!S153:T153)+COUNTBLANK(Инвестиционные_проекты!Z153)+COUNTBLANK(Инвестиционные_проекты!B153:E153)&lt;&gt;17,COUNTBLANK(Инвестиционные_проекты!H153:Q153)+COUNTBLANK(Инвестиционные_проекты!S153:T153)+COUNTBLANK(Инвестиционные_проекты!Z153)+COUNTBLANK(Инвестиционные_проекты!B153:E153)&lt;&gt;0),"Ошибка!","")</f>
        <v/>
      </c>
      <c r="B148" s="4" t="str">
        <f>IF(A148="","",CONCATENATE(ROW(Инвестиционные_проекты!$A153),", ",))</f>
        <v/>
      </c>
      <c r="C148" t="str">
        <f t="shared" si="22"/>
        <v xml:space="preserve">8, </v>
      </c>
      <c r="D148" s="5" t="str">
        <f>IF(AND(COUNTBLANK(Инвестиционные_проекты!AB153)=0,COUNTBLANK(Инвестиционные_проекты!W153:Y153)&lt;&gt;0),"Ошибка!","")</f>
        <v/>
      </c>
      <c r="E148" s="4" t="str">
        <f>IF(D148="","",CONCATENATE(ROW(Инвестиционные_проекты!$A153),", ",))</f>
        <v/>
      </c>
      <c r="F148" t="str">
        <f t="shared" si="23"/>
        <v xml:space="preserve">8, </v>
      </c>
      <c r="G148" s="8" t="str">
        <f>IF(AND(Инвестиционные_проекты!J153="создание нового",Инвестиционные_проекты!S153=""),"Ошибка!","")</f>
        <v/>
      </c>
      <c r="H148" s="4" t="str">
        <f>IF(Техлист!G148="","",CONCATENATE(ROW(Инвестиционные_проекты!$A153),", ",))</f>
        <v/>
      </c>
      <c r="I148" t="str">
        <f t="shared" si="24"/>
        <v/>
      </c>
      <c r="J148" s="5" t="str">
        <f>IF(Инвестиционные_проекты!J153="модернизация",IF(COUNTBLANK(Инвестиционные_проекты!R153:S153)&lt;&gt;0,"Ошибка!",""),"")</f>
        <v/>
      </c>
      <c r="K148" s="9" t="str">
        <f>IF(Техлист!J148="","",CONCATENATE(ROW(Инвестиционные_проекты!$A153),", ",))</f>
        <v/>
      </c>
      <c r="L148" t="str">
        <f t="shared" si="25"/>
        <v/>
      </c>
      <c r="M148" s="5" t="str">
        <f>IF(Инвестиционные_проекты!S153&lt;Инвестиционные_проекты!R153,"Ошибка!","")</f>
        <v/>
      </c>
      <c r="N148" s="4" t="str">
        <f>IF(Техлист!M148="","",CONCATENATE(ROW(Инвестиционные_проекты!$A153),", ",))</f>
        <v/>
      </c>
      <c r="O148" t="str">
        <f t="shared" si="26"/>
        <v/>
      </c>
      <c r="P148" s="5" t="str">
        <f>IF(Инвестиционные_проекты!Z153&lt;&gt;SUM(Инвестиционные_проекты!AA153:AB153),"Ошибка!","")</f>
        <v/>
      </c>
      <c r="Q148" s="4" t="str">
        <f>IF(Техлист!P148="","",CONCATENATE(ROW(Инвестиционные_проекты!$A153),", ",))</f>
        <v/>
      </c>
      <c r="R148" t="str">
        <f t="shared" si="27"/>
        <v/>
      </c>
      <c r="S148" s="5" t="str">
        <f>IF(Инвестиционные_проекты!Y153&gt;Инвестиционные_проекты!AB153,"Ошибка!","")</f>
        <v/>
      </c>
      <c r="T148" s="4" t="str">
        <f>IF(Техлист!S148="","",CONCATENATE(ROW(Инвестиционные_проекты!$A153),", ",))</f>
        <v/>
      </c>
      <c r="U148" t="str">
        <f t="shared" si="28"/>
        <v/>
      </c>
      <c r="V148" s="5" t="str">
        <f>IF(Инвестиционные_проекты!O153&lt;Инвестиционные_проекты!N153,"Ошибка!","")</f>
        <v/>
      </c>
      <c r="W148" s="4" t="str">
        <f>IF(Техлист!V148="","",CONCATENATE(ROW(Инвестиционные_проекты!$A153),", ",))</f>
        <v/>
      </c>
      <c r="X148" t="str">
        <f t="shared" si="29"/>
        <v xml:space="preserve">8, </v>
      </c>
      <c r="Y148" s="5" t="str">
        <f>IF(Инвестиционные_проекты!N153&lt;Инвестиционные_проекты!M153,"Ошибка!","")</f>
        <v/>
      </c>
      <c r="Z148" s="4" t="str">
        <f>IF(Техлист!Y148="","",CONCATENATE(ROW(Инвестиционные_проекты!$A153),", ",))</f>
        <v/>
      </c>
      <c r="AA148" t="str">
        <f t="shared" si="30"/>
        <v/>
      </c>
      <c r="AB148" s="5" t="str">
        <f ca="1">IF(Инвестиционные_проекты!K153="реализация",IF(Инвестиционные_проекты!M153&gt;TODAY(),"Ошибка!",""),"")</f>
        <v/>
      </c>
      <c r="AC148" s="4" t="str">
        <f ca="1">IF(Техлист!AB148="","",CONCATENATE(ROW(Инвестиционные_проекты!$A153),", ",))</f>
        <v/>
      </c>
      <c r="AD148" t="str">
        <f t="shared" ca="1" si="31"/>
        <v/>
      </c>
      <c r="AE148" s="5" t="str">
        <f>IFERROR(IF(OR(Инвестиционные_проекты!K153="идея",Инвестиционные_проекты!K153="проектная стадия"),IF(Инвестиционные_проекты!M153&gt;DATEVALUE(ФЛК!CV147),"","Ошибка!"),""),"")</f>
        <v/>
      </c>
      <c r="AF148" s="4" t="str">
        <f>IF(Техлист!AE148="","",CONCATENATE(ROW(Инвестиционные_проекты!$A153),", ",))</f>
        <v/>
      </c>
      <c r="AG148" t="str">
        <f t="shared" si="32"/>
        <v/>
      </c>
    </row>
    <row r="149" spans="1:33" x14ac:dyDescent="0.25">
      <c r="A149" s="5" t="str">
        <f>IF(AND(COUNTBLANK(Инвестиционные_проекты!H154:Q154)+COUNTBLANK(Инвестиционные_проекты!S154:T154)+COUNTBLANK(Инвестиционные_проекты!Z154)+COUNTBLANK(Инвестиционные_проекты!B154:E154)&lt;&gt;17,COUNTBLANK(Инвестиционные_проекты!H154:Q154)+COUNTBLANK(Инвестиционные_проекты!S154:T154)+COUNTBLANK(Инвестиционные_проекты!Z154)+COUNTBLANK(Инвестиционные_проекты!B154:E154)&lt;&gt;0),"Ошибка!","")</f>
        <v/>
      </c>
      <c r="B149" s="4" t="str">
        <f>IF(A149="","",CONCATENATE(ROW(Инвестиционные_проекты!$A154),", ",))</f>
        <v/>
      </c>
      <c r="C149" t="str">
        <f t="shared" si="22"/>
        <v xml:space="preserve">8, </v>
      </c>
      <c r="D149" s="5" t="str">
        <f>IF(AND(COUNTBLANK(Инвестиционные_проекты!AB154)=0,COUNTBLANK(Инвестиционные_проекты!W154:Y154)&lt;&gt;0),"Ошибка!","")</f>
        <v/>
      </c>
      <c r="E149" s="4" t="str">
        <f>IF(D149="","",CONCATENATE(ROW(Инвестиционные_проекты!$A154),", ",))</f>
        <v/>
      </c>
      <c r="F149" t="str">
        <f t="shared" si="23"/>
        <v xml:space="preserve">8, </v>
      </c>
      <c r="G149" s="8" t="str">
        <f>IF(AND(Инвестиционные_проекты!J154="создание нового",Инвестиционные_проекты!S154=""),"Ошибка!","")</f>
        <v/>
      </c>
      <c r="H149" s="4" t="str">
        <f>IF(Техлист!G149="","",CONCATENATE(ROW(Инвестиционные_проекты!$A154),", ",))</f>
        <v/>
      </c>
      <c r="I149" t="str">
        <f t="shared" si="24"/>
        <v/>
      </c>
      <c r="J149" s="5" t="str">
        <f>IF(Инвестиционные_проекты!J154="модернизация",IF(COUNTBLANK(Инвестиционные_проекты!R154:S154)&lt;&gt;0,"Ошибка!",""),"")</f>
        <v/>
      </c>
      <c r="K149" s="9" t="str">
        <f>IF(Техлист!J149="","",CONCATENATE(ROW(Инвестиционные_проекты!$A154),", ",))</f>
        <v/>
      </c>
      <c r="L149" t="str">
        <f t="shared" si="25"/>
        <v/>
      </c>
      <c r="M149" s="5" t="str">
        <f>IF(Инвестиционные_проекты!S154&lt;Инвестиционные_проекты!R154,"Ошибка!","")</f>
        <v/>
      </c>
      <c r="N149" s="4" t="str">
        <f>IF(Техлист!M149="","",CONCATENATE(ROW(Инвестиционные_проекты!$A154),", ",))</f>
        <v/>
      </c>
      <c r="O149" t="str">
        <f t="shared" si="26"/>
        <v/>
      </c>
      <c r="P149" s="5" t="str">
        <f>IF(Инвестиционные_проекты!Z154&lt;&gt;SUM(Инвестиционные_проекты!AA154:AB154),"Ошибка!","")</f>
        <v/>
      </c>
      <c r="Q149" s="4" t="str">
        <f>IF(Техлист!P149="","",CONCATENATE(ROW(Инвестиционные_проекты!$A154),", ",))</f>
        <v/>
      </c>
      <c r="R149" t="str">
        <f t="shared" si="27"/>
        <v/>
      </c>
      <c r="S149" s="5" t="str">
        <f>IF(Инвестиционные_проекты!Y154&gt;Инвестиционные_проекты!AB154,"Ошибка!","")</f>
        <v/>
      </c>
      <c r="T149" s="4" t="str">
        <f>IF(Техлист!S149="","",CONCATENATE(ROW(Инвестиционные_проекты!$A154),", ",))</f>
        <v/>
      </c>
      <c r="U149" t="str">
        <f t="shared" si="28"/>
        <v/>
      </c>
      <c r="V149" s="5" t="str">
        <f>IF(Инвестиционные_проекты!O154&lt;Инвестиционные_проекты!N154,"Ошибка!","")</f>
        <v/>
      </c>
      <c r="W149" s="4" t="str">
        <f>IF(Техлист!V149="","",CONCATENATE(ROW(Инвестиционные_проекты!$A154),", ",))</f>
        <v/>
      </c>
      <c r="X149" t="str">
        <f t="shared" si="29"/>
        <v xml:space="preserve">8, </v>
      </c>
      <c r="Y149" s="5" t="str">
        <f>IF(Инвестиционные_проекты!N154&lt;Инвестиционные_проекты!M154,"Ошибка!","")</f>
        <v/>
      </c>
      <c r="Z149" s="4" t="str">
        <f>IF(Техлист!Y149="","",CONCATENATE(ROW(Инвестиционные_проекты!$A154),", ",))</f>
        <v/>
      </c>
      <c r="AA149" t="str">
        <f t="shared" si="30"/>
        <v/>
      </c>
      <c r="AB149" s="5" t="str">
        <f ca="1">IF(Инвестиционные_проекты!K154="реализация",IF(Инвестиционные_проекты!M154&gt;TODAY(),"Ошибка!",""),"")</f>
        <v/>
      </c>
      <c r="AC149" s="4" t="str">
        <f ca="1">IF(Техлист!AB149="","",CONCATENATE(ROW(Инвестиционные_проекты!$A154),", ",))</f>
        <v/>
      </c>
      <c r="AD149" t="str">
        <f t="shared" ca="1" si="31"/>
        <v/>
      </c>
      <c r="AE149" s="5" t="str">
        <f>IFERROR(IF(OR(Инвестиционные_проекты!K154="идея",Инвестиционные_проекты!K154="проектная стадия"),IF(Инвестиционные_проекты!M154&gt;DATEVALUE(ФЛК!CV148),"","Ошибка!"),""),"")</f>
        <v/>
      </c>
      <c r="AF149" s="4" t="str">
        <f>IF(Техлист!AE149="","",CONCATENATE(ROW(Инвестиционные_проекты!$A154),", ",))</f>
        <v/>
      </c>
      <c r="AG149" t="str">
        <f t="shared" si="32"/>
        <v/>
      </c>
    </row>
    <row r="150" spans="1:33" x14ac:dyDescent="0.25">
      <c r="A150" s="5" t="str">
        <f>IF(AND(COUNTBLANK(Инвестиционные_проекты!H155:Q155)+COUNTBLANK(Инвестиционные_проекты!S155:T155)+COUNTBLANK(Инвестиционные_проекты!Z155)+COUNTBLANK(Инвестиционные_проекты!B155:E155)&lt;&gt;17,COUNTBLANK(Инвестиционные_проекты!H155:Q155)+COUNTBLANK(Инвестиционные_проекты!S155:T155)+COUNTBLANK(Инвестиционные_проекты!Z155)+COUNTBLANK(Инвестиционные_проекты!B155:E155)&lt;&gt;0),"Ошибка!","")</f>
        <v/>
      </c>
      <c r="B150" s="4" t="str">
        <f>IF(A150="","",CONCATENATE(ROW(Инвестиционные_проекты!$A155),", ",))</f>
        <v/>
      </c>
      <c r="C150" t="str">
        <f t="shared" si="22"/>
        <v xml:space="preserve">8, </v>
      </c>
      <c r="D150" s="5" t="str">
        <f>IF(AND(COUNTBLANK(Инвестиционные_проекты!AB155)=0,COUNTBLANK(Инвестиционные_проекты!W155:Y155)&lt;&gt;0),"Ошибка!","")</f>
        <v/>
      </c>
      <c r="E150" s="4" t="str">
        <f>IF(D150="","",CONCATENATE(ROW(Инвестиционные_проекты!$A155),", ",))</f>
        <v/>
      </c>
      <c r="F150" t="str">
        <f t="shared" si="23"/>
        <v xml:space="preserve">8, </v>
      </c>
      <c r="G150" s="8" t="str">
        <f>IF(AND(Инвестиционные_проекты!J155="создание нового",Инвестиционные_проекты!S155=""),"Ошибка!","")</f>
        <v/>
      </c>
      <c r="H150" s="4" t="str">
        <f>IF(Техлист!G150="","",CONCATENATE(ROW(Инвестиционные_проекты!$A155),", ",))</f>
        <v/>
      </c>
      <c r="I150" t="str">
        <f t="shared" si="24"/>
        <v/>
      </c>
      <c r="J150" s="5" t="str">
        <f>IF(Инвестиционные_проекты!J155="модернизация",IF(COUNTBLANK(Инвестиционные_проекты!R155:S155)&lt;&gt;0,"Ошибка!",""),"")</f>
        <v/>
      </c>
      <c r="K150" s="9" t="str">
        <f>IF(Техлист!J150="","",CONCATENATE(ROW(Инвестиционные_проекты!$A155),", ",))</f>
        <v/>
      </c>
      <c r="L150" t="str">
        <f t="shared" si="25"/>
        <v/>
      </c>
      <c r="M150" s="5" t="str">
        <f>IF(Инвестиционные_проекты!S155&lt;Инвестиционные_проекты!R155,"Ошибка!","")</f>
        <v/>
      </c>
      <c r="N150" s="4" t="str">
        <f>IF(Техлист!M150="","",CONCATENATE(ROW(Инвестиционные_проекты!$A155),", ",))</f>
        <v/>
      </c>
      <c r="O150" t="str">
        <f t="shared" si="26"/>
        <v/>
      </c>
      <c r="P150" s="5" t="str">
        <f>IF(Инвестиционные_проекты!Z155&lt;&gt;SUM(Инвестиционные_проекты!AA155:AB155),"Ошибка!","")</f>
        <v/>
      </c>
      <c r="Q150" s="4" t="str">
        <f>IF(Техлист!P150="","",CONCATENATE(ROW(Инвестиционные_проекты!$A155),", ",))</f>
        <v/>
      </c>
      <c r="R150" t="str">
        <f t="shared" si="27"/>
        <v/>
      </c>
      <c r="S150" s="5" t="str">
        <f>IF(Инвестиционные_проекты!Y155&gt;Инвестиционные_проекты!AB155,"Ошибка!","")</f>
        <v/>
      </c>
      <c r="T150" s="4" t="str">
        <f>IF(Техлист!S150="","",CONCATENATE(ROW(Инвестиционные_проекты!$A155),", ",))</f>
        <v/>
      </c>
      <c r="U150" t="str">
        <f t="shared" si="28"/>
        <v/>
      </c>
      <c r="V150" s="5" t="str">
        <f>IF(Инвестиционные_проекты!O155&lt;Инвестиционные_проекты!N155,"Ошибка!","")</f>
        <v/>
      </c>
      <c r="W150" s="4" t="str">
        <f>IF(Техлист!V150="","",CONCATENATE(ROW(Инвестиционные_проекты!$A155),", ",))</f>
        <v/>
      </c>
      <c r="X150" t="str">
        <f t="shared" si="29"/>
        <v xml:space="preserve">8, </v>
      </c>
      <c r="Y150" s="5" t="str">
        <f>IF(Инвестиционные_проекты!N155&lt;Инвестиционные_проекты!M155,"Ошибка!","")</f>
        <v/>
      </c>
      <c r="Z150" s="4" t="str">
        <f>IF(Техлист!Y150="","",CONCATENATE(ROW(Инвестиционные_проекты!$A155),", ",))</f>
        <v/>
      </c>
      <c r="AA150" t="str">
        <f t="shared" si="30"/>
        <v/>
      </c>
      <c r="AB150" s="5" t="str">
        <f ca="1">IF(Инвестиционные_проекты!K155="реализация",IF(Инвестиционные_проекты!M155&gt;TODAY(),"Ошибка!",""),"")</f>
        <v/>
      </c>
      <c r="AC150" s="4" t="str">
        <f ca="1">IF(Техлист!AB150="","",CONCATENATE(ROW(Инвестиционные_проекты!$A155),", ",))</f>
        <v/>
      </c>
      <c r="AD150" t="str">
        <f t="shared" ca="1" si="31"/>
        <v/>
      </c>
      <c r="AE150" s="5" t="str">
        <f>IFERROR(IF(OR(Инвестиционные_проекты!K155="идея",Инвестиционные_проекты!K155="проектная стадия"),IF(Инвестиционные_проекты!M155&gt;DATEVALUE(ФЛК!CV149),"","Ошибка!"),""),"")</f>
        <v/>
      </c>
      <c r="AF150" s="4" t="str">
        <f>IF(Техлист!AE150="","",CONCATENATE(ROW(Инвестиционные_проекты!$A155),", ",))</f>
        <v/>
      </c>
      <c r="AG150" t="str">
        <f t="shared" si="32"/>
        <v/>
      </c>
    </row>
    <row r="151" spans="1:33" x14ac:dyDescent="0.25">
      <c r="A151" s="5" t="str">
        <f>IF(AND(COUNTBLANK(Инвестиционные_проекты!H156:Q156)+COUNTBLANK(Инвестиционные_проекты!S156:T156)+COUNTBLANK(Инвестиционные_проекты!Z156)+COUNTBLANK(Инвестиционные_проекты!B156:E156)&lt;&gt;17,COUNTBLANK(Инвестиционные_проекты!H156:Q156)+COUNTBLANK(Инвестиционные_проекты!S156:T156)+COUNTBLANK(Инвестиционные_проекты!Z156)+COUNTBLANK(Инвестиционные_проекты!B156:E156)&lt;&gt;0),"Ошибка!","")</f>
        <v/>
      </c>
      <c r="B151" s="4" t="str">
        <f>IF(A151="","",CONCATENATE(ROW(Инвестиционные_проекты!$A156),", ",))</f>
        <v/>
      </c>
      <c r="C151" t="str">
        <f t="shared" si="22"/>
        <v xml:space="preserve">8, </v>
      </c>
      <c r="D151" s="5" t="str">
        <f>IF(AND(COUNTBLANK(Инвестиционные_проекты!AB156)=0,COUNTBLANK(Инвестиционные_проекты!W156:Y156)&lt;&gt;0),"Ошибка!","")</f>
        <v/>
      </c>
      <c r="E151" s="4" t="str">
        <f>IF(D151="","",CONCATENATE(ROW(Инвестиционные_проекты!$A156),", ",))</f>
        <v/>
      </c>
      <c r="F151" t="str">
        <f t="shared" si="23"/>
        <v xml:space="preserve">8, </v>
      </c>
      <c r="G151" s="8" t="str">
        <f>IF(AND(Инвестиционные_проекты!J156="создание нового",Инвестиционные_проекты!S156=""),"Ошибка!","")</f>
        <v/>
      </c>
      <c r="H151" s="4" t="str">
        <f>IF(Техлист!G151="","",CONCATENATE(ROW(Инвестиционные_проекты!$A156),", ",))</f>
        <v/>
      </c>
      <c r="I151" t="str">
        <f t="shared" si="24"/>
        <v/>
      </c>
      <c r="J151" s="5" t="str">
        <f>IF(Инвестиционные_проекты!J156="модернизация",IF(COUNTBLANK(Инвестиционные_проекты!R156:S156)&lt;&gt;0,"Ошибка!",""),"")</f>
        <v/>
      </c>
      <c r="K151" s="9" t="str">
        <f>IF(Техлист!J151="","",CONCATENATE(ROW(Инвестиционные_проекты!$A156),", ",))</f>
        <v/>
      </c>
      <c r="L151" t="str">
        <f t="shared" si="25"/>
        <v/>
      </c>
      <c r="M151" s="5" t="str">
        <f>IF(Инвестиционные_проекты!S156&lt;Инвестиционные_проекты!R156,"Ошибка!","")</f>
        <v/>
      </c>
      <c r="N151" s="4" t="str">
        <f>IF(Техлист!M151="","",CONCATENATE(ROW(Инвестиционные_проекты!$A156),", ",))</f>
        <v/>
      </c>
      <c r="O151" t="str">
        <f t="shared" si="26"/>
        <v/>
      </c>
      <c r="P151" s="5" t="str">
        <f>IF(Инвестиционные_проекты!Z156&lt;&gt;SUM(Инвестиционные_проекты!AA156:AB156),"Ошибка!","")</f>
        <v/>
      </c>
      <c r="Q151" s="4" t="str">
        <f>IF(Техлист!P151="","",CONCATENATE(ROW(Инвестиционные_проекты!$A156),", ",))</f>
        <v/>
      </c>
      <c r="R151" t="str">
        <f t="shared" si="27"/>
        <v/>
      </c>
      <c r="S151" s="5" t="str">
        <f>IF(Инвестиционные_проекты!Y156&gt;Инвестиционные_проекты!AB156,"Ошибка!","")</f>
        <v/>
      </c>
      <c r="T151" s="4" t="str">
        <f>IF(Техлист!S151="","",CONCATENATE(ROW(Инвестиционные_проекты!$A156),", ",))</f>
        <v/>
      </c>
      <c r="U151" t="str">
        <f t="shared" si="28"/>
        <v/>
      </c>
      <c r="V151" s="5" t="str">
        <f>IF(Инвестиционные_проекты!O156&lt;Инвестиционные_проекты!N156,"Ошибка!","")</f>
        <v/>
      </c>
      <c r="W151" s="4" t="str">
        <f>IF(Техлист!V151="","",CONCATENATE(ROW(Инвестиционные_проекты!$A156),", ",))</f>
        <v/>
      </c>
      <c r="X151" t="str">
        <f t="shared" si="29"/>
        <v xml:space="preserve">8, </v>
      </c>
      <c r="Y151" s="5" t="str">
        <f>IF(Инвестиционные_проекты!N156&lt;Инвестиционные_проекты!M156,"Ошибка!","")</f>
        <v/>
      </c>
      <c r="Z151" s="4" t="str">
        <f>IF(Техлист!Y151="","",CONCATENATE(ROW(Инвестиционные_проекты!$A156),", ",))</f>
        <v/>
      </c>
      <c r="AA151" t="str">
        <f t="shared" si="30"/>
        <v/>
      </c>
      <c r="AB151" s="5" t="str">
        <f ca="1">IF(Инвестиционные_проекты!K156="реализация",IF(Инвестиционные_проекты!M156&gt;TODAY(),"Ошибка!",""),"")</f>
        <v/>
      </c>
      <c r="AC151" s="4" t="str">
        <f ca="1">IF(Техлист!AB151="","",CONCATENATE(ROW(Инвестиционные_проекты!$A156),", ",))</f>
        <v/>
      </c>
      <c r="AD151" t="str">
        <f t="shared" ca="1" si="31"/>
        <v/>
      </c>
      <c r="AE151" s="5" t="str">
        <f>IFERROR(IF(OR(Инвестиционные_проекты!K156="идея",Инвестиционные_проекты!K156="проектная стадия"),IF(Инвестиционные_проекты!M156&gt;DATEVALUE(ФЛК!CV150),"","Ошибка!"),""),"")</f>
        <v/>
      </c>
      <c r="AF151" s="4" t="str">
        <f>IF(Техлист!AE151="","",CONCATENATE(ROW(Инвестиционные_проекты!$A156),", ",))</f>
        <v/>
      </c>
      <c r="AG151" t="str">
        <f t="shared" si="32"/>
        <v/>
      </c>
    </row>
    <row r="152" spans="1:33" x14ac:dyDescent="0.25">
      <c r="A152" s="5" t="str">
        <f>IF(AND(COUNTBLANK(Инвестиционные_проекты!H157:Q157)+COUNTBLANK(Инвестиционные_проекты!S157:T157)+COUNTBLANK(Инвестиционные_проекты!Z157)+COUNTBLANK(Инвестиционные_проекты!B157:E157)&lt;&gt;17,COUNTBLANK(Инвестиционные_проекты!H157:Q157)+COUNTBLANK(Инвестиционные_проекты!S157:T157)+COUNTBLANK(Инвестиционные_проекты!Z157)+COUNTBLANK(Инвестиционные_проекты!B157:E157)&lt;&gt;0),"Ошибка!","")</f>
        <v/>
      </c>
      <c r="B152" s="4" t="str">
        <f>IF(A152="","",CONCATENATE(ROW(Инвестиционные_проекты!$A157),", ",))</f>
        <v/>
      </c>
      <c r="C152" t="str">
        <f t="shared" si="22"/>
        <v xml:space="preserve">8, </v>
      </c>
      <c r="D152" s="5" t="str">
        <f>IF(AND(COUNTBLANK(Инвестиционные_проекты!AB157)=0,COUNTBLANK(Инвестиционные_проекты!W157:Y157)&lt;&gt;0),"Ошибка!","")</f>
        <v/>
      </c>
      <c r="E152" s="4" t="str">
        <f>IF(D152="","",CONCATENATE(ROW(Инвестиционные_проекты!$A157),", ",))</f>
        <v/>
      </c>
      <c r="F152" t="str">
        <f t="shared" si="23"/>
        <v xml:space="preserve">8, </v>
      </c>
      <c r="G152" s="8" t="str">
        <f>IF(AND(Инвестиционные_проекты!J157="создание нового",Инвестиционные_проекты!S157=""),"Ошибка!","")</f>
        <v/>
      </c>
      <c r="H152" s="4" t="str">
        <f>IF(Техлист!G152="","",CONCATENATE(ROW(Инвестиционные_проекты!$A157),", ",))</f>
        <v/>
      </c>
      <c r="I152" t="str">
        <f t="shared" si="24"/>
        <v/>
      </c>
      <c r="J152" s="5" t="str">
        <f>IF(Инвестиционные_проекты!J157="модернизация",IF(COUNTBLANK(Инвестиционные_проекты!R157:S157)&lt;&gt;0,"Ошибка!",""),"")</f>
        <v/>
      </c>
      <c r="K152" s="9" t="str">
        <f>IF(Техлист!J152="","",CONCATENATE(ROW(Инвестиционные_проекты!$A157),", ",))</f>
        <v/>
      </c>
      <c r="L152" t="str">
        <f t="shared" si="25"/>
        <v/>
      </c>
      <c r="M152" s="5" t="str">
        <f>IF(Инвестиционные_проекты!S157&lt;Инвестиционные_проекты!R157,"Ошибка!","")</f>
        <v/>
      </c>
      <c r="N152" s="4" t="str">
        <f>IF(Техлист!M152="","",CONCATENATE(ROW(Инвестиционные_проекты!$A157),", ",))</f>
        <v/>
      </c>
      <c r="O152" t="str">
        <f t="shared" si="26"/>
        <v/>
      </c>
      <c r="P152" s="5" t="str">
        <f>IF(Инвестиционные_проекты!Z157&lt;&gt;SUM(Инвестиционные_проекты!AA157:AB157),"Ошибка!","")</f>
        <v/>
      </c>
      <c r="Q152" s="4" t="str">
        <f>IF(Техлист!P152="","",CONCATENATE(ROW(Инвестиционные_проекты!$A157),", ",))</f>
        <v/>
      </c>
      <c r="R152" t="str">
        <f t="shared" si="27"/>
        <v/>
      </c>
      <c r="S152" s="5" t="str">
        <f>IF(Инвестиционные_проекты!Y157&gt;Инвестиционные_проекты!AB157,"Ошибка!","")</f>
        <v/>
      </c>
      <c r="T152" s="4" t="str">
        <f>IF(Техлист!S152="","",CONCATENATE(ROW(Инвестиционные_проекты!$A157),", ",))</f>
        <v/>
      </c>
      <c r="U152" t="str">
        <f t="shared" si="28"/>
        <v/>
      </c>
      <c r="V152" s="5" t="str">
        <f>IF(Инвестиционные_проекты!O157&lt;Инвестиционные_проекты!N157,"Ошибка!","")</f>
        <v/>
      </c>
      <c r="W152" s="4" t="str">
        <f>IF(Техлист!V152="","",CONCATENATE(ROW(Инвестиционные_проекты!$A157),", ",))</f>
        <v/>
      </c>
      <c r="X152" t="str">
        <f t="shared" si="29"/>
        <v xml:space="preserve">8, </v>
      </c>
      <c r="Y152" s="5" t="str">
        <f>IF(Инвестиционные_проекты!N157&lt;Инвестиционные_проекты!M157,"Ошибка!","")</f>
        <v/>
      </c>
      <c r="Z152" s="4" t="str">
        <f>IF(Техлист!Y152="","",CONCATENATE(ROW(Инвестиционные_проекты!$A157),", ",))</f>
        <v/>
      </c>
      <c r="AA152" t="str">
        <f t="shared" si="30"/>
        <v/>
      </c>
      <c r="AB152" s="5" t="str">
        <f ca="1">IF(Инвестиционные_проекты!K157="реализация",IF(Инвестиционные_проекты!M157&gt;TODAY(),"Ошибка!",""),"")</f>
        <v/>
      </c>
      <c r="AC152" s="4" t="str">
        <f ca="1">IF(Техлист!AB152="","",CONCATENATE(ROW(Инвестиционные_проекты!$A157),", ",))</f>
        <v/>
      </c>
      <c r="AD152" t="str">
        <f t="shared" ca="1" si="31"/>
        <v/>
      </c>
      <c r="AE152" s="5" t="str">
        <f>IFERROR(IF(OR(Инвестиционные_проекты!K157="идея",Инвестиционные_проекты!K157="проектная стадия"),IF(Инвестиционные_проекты!M157&gt;DATEVALUE(ФЛК!CV151),"","Ошибка!"),""),"")</f>
        <v/>
      </c>
      <c r="AF152" s="4" t="str">
        <f>IF(Техлист!AE152="","",CONCATENATE(ROW(Инвестиционные_проекты!$A157),", ",))</f>
        <v/>
      </c>
      <c r="AG152" t="str">
        <f t="shared" si="32"/>
        <v/>
      </c>
    </row>
    <row r="153" spans="1:33" x14ac:dyDescent="0.25">
      <c r="A153" s="5" t="str">
        <f>IF(AND(COUNTBLANK(Инвестиционные_проекты!H158:Q158)+COUNTBLANK(Инвестиционные_проекты!S158:T158)+COUNTBLANK(Инвестиционные_проекты!Z158)+COUNTBLANK(Инвестиционные_проекты!B158:E158)&lt;&gt;17,COUNTBLANK(Инвестиционные_проекты!H158:Q158)+COUNTBLANK(Инвестиционные_проекты!S158:T158)+COUNTBLANK(Инвестиционные_проекты!Z158)+COUNTBLANK(Инвестиционные_проекты!B158:E158)&lt;&gt;0),"Ошибка!","")</f>
        <v/>
      </c>
      <c r="B153" s="4" t="str">
        <f>IF(A153="","",CONCATENATE(ROW(Инвестиционные_проекты!$A158),", ",))</f>
        <v/>
      </c>
      <c r="C153" t="str">
        <f t="shared" si="22"/>
        <v xml:space="preserve">8, </v>
      </c>
      <c r="D153" s="5" t="str">
        <f>IF(AND(COUNTBLANK(Инвестиционные_проекты!AB158)=0,COUNTBLANK(Инвестиционные_проекты!W158:Y158)&lt;&gt;0),"Ошибка!","")</f>
        <v/>
      </c>
      <c r="E153" s="4" t="str">
        <f>IF(D153="","",CONCATENATE(ROW(Инвестиционные_проекты!$A158),", ",))</f>
        <v/>
      </c>
      <c r="F153" t="str">
        <f t="shared" si="23"/>
        <v xml:space="preserve">8, </v>
      </c>
      <c r="G153" s="8" t="str">
        <f>IF(AND(Инвестиционные_проекты!J158="создание нового",Инвестиционные_проекты!S158=""),"Ошибка!","")</f>
        <v/>
      </c>
      <c r="H153" s="4" t="str">
        <f>IF(Техлист!G153="","",CONCATENATE(ROW(Инвестиционные_проекты!$A158),", ",))</f>
        <v/>
      </c>
      <c r="I153" t="str">
        <f t="shared" si="24"/>
        <v/>
      </c>
      <c r="J153" s="5" t="str">
        <f>IF(Инвестиционные_проекты!J158="модернизация",IF(COUNTBLANK(Инвестиционные_проекты!R158:S158)&lt;&gt;0,"Ошибка!",""),"")</f>
        <v/>
      </c>
      <c r="K153" s="9" t="str">
        <f>IF(Техлист!J153="","",CONCATENATE(ROW(Инвестиционные_проекты!$A158),", ",))</f>
        <v/>
      </c>
      <c r="L153" t="str">
        <f t="shared" si="25"/>
        <v/>
      </c>
      <c r="M153" s="5" t="str">
        <f>IF(Инвестиционные_проекты!S158&lt;Инвестиционные_проекты!R158,"Ошибка!","")</f>
        <v/>
      </c>
      <c r="N153" s="4" t="str">
        <f>IF(Техлист!M153="","",CONCATENATE(ROW(Инвестиционные_проекты!$A158),", ",))</f>
        <v/>
      </c>
      <c r="O153" t="str">
        <f t="shared" si="26"/>
        <v/>
      </c>
      <c r="P153" s="5" t="str">
        <f>IF(Инвестиционные_проекты!Z158&lt;&gt;SUM(Инвестиционные_проекты!AA158:AB158),"Ошибка!","")</f>
        <v/>
      </c>
      <c r="Q153" s="4" t="str">
        <f>IF(Техлист!P153="","",CONCATENATE(ROW(Инвестиционные_проекты!$A158),", ",))</f>
        <v/>
      </c>
      <c r="R153" t="str">
        <f t="shared" si="27"/>
        <v/>
      </c>
      <c r="S153" s="5" t="str">
        <f>IF(Инвестиционные_проекты!Y158&gt;Инвестиционные_проекты!AB158,"Ошибка!","")</f>
        <v/>
      </c>
      <c r="T153" s="4" t="str">
        <f>IF(Техлист!S153="","",CONCATENATE(ROW(Инвестиционные_проекты!$A158),", ",))</f>
        <v/>
      </c>
      <c r="U153" t="str">
        <f t="shared" si="28"/>
        <v/>
      </c>
      <c r="V153" s="5" t="str">
        <f>IF(Инвестиционные_проекты!O158&lt;Инвестиционные_проекты!N158,"Ошибка!","")</f>
        <v/>
      </c>
      <c r="W153" s="4" t="str">
        <f>IF(Техлист!V153="","",CONCATENATE(ROW(Инвестиционные_проекты!$A158),", ",))</f>
        <v/>
      </c>
      <c r="X153" t="str">
        <f t="shared" si="29"/>
        <v xml:space="preserve">8, </v>
      </c>
      <c r="Y153" s="5" t="str">
        <f>IF(Инвестиционные_проекты!N158&lt;Инвестиционные_проекты!M158,"Ошибка!","")</f>
        <v/>
      </c>
      <c r="Z153" s="4" t="str">
        <f>IF(Техлист!Y153="","",CONCATENATE(ROW(Инвестиционные_проекты!$A158),", ",))</f>
        <v/>
      </c>
      <c r="AA153" t="str">
        <f t="shared" si="30"/>
        <v/>
      </c>
      <c r="AB153" s="5" t="str">
        <f ca="1">IF(Инвестиционные_проекты!K158="реализация",IF(Инвестиционные_проекты!M158&gt;TODAY(),"Ошибка!",""),"")</f>
        <v/>
      </c>
      <c r="AC153" s="4" t="str">
        <f ca="1">IF(Техлист!AB153="","",CONCATENATE(ROW(Инвестиционные_проекты!$A158),", ",))</f>
        <v/>
      </c>
      <c r="AD153" t="str">
        <f t="shared" ca="1" si="31"/>
        <v/>
      </c>
      <c r="AE153" s="5" t="str">
        <f>IFERROR(IF(OR(Инвестиционные_проекты!K158="идея",Инвестиционные_проекты!K158="проектная стадия"),IF(Инвестиционные_проекты!M158&gt;DATEVALUE(ФЛК!CV152),"","Ошибка!"),""),"")</f>
        <v/>
      </c>
      <c r="AF153" s="4" t="str">
        <f>IF(Техлист!AE153="","",CONCATENATE(ROW(Инвестиционные_проекты!$A158),", ",))</f>
        <v/>
      </c>
      <c r="AG153" t="str">
        <f t="shared" si="32"/>
        <v/>
      </c>
    </row>
    <row r="154" spans="1:33" x14ac:dyDescent="0.25">
      <c r="A154" s="5" t="str">
        <f>IF(AND(COUNTBLANK(Инвестиционные_проекты!H159:Q159)+COUNTBLANK(Инвестиционные_проекты!S159:T159)+COUNTBLANK(Инвестиционные_проекты!Z159)+COUNTBLANK(Инвестиционные_проекты!B159:E159)&lt;&gt;17,COUNTBLANK(Инвестиционные_проекты!H159:Q159)+COUNTBLANK(Инвестиционные_проекты!S159:T159)+COUNTBLANK(Инвестиционные_проекты!Z159)+COUNTBLANK(Инвестиционные_проекты!B159:E159)&lt;&gt;0),"Ошибка!","")</f>
        <v/>
      </c>
      <c r="B154" s="4" t="str">
        <f>IF(A154="","",CONCATENATE(ROW(Инвестиционные_проекты!$A159),", ",))</f>
        <v/>
      </c>
      <c r="C154" t="str">
        <f t="shared" si="22"/>
        <v xml:space="preserve">8, </v>
      </c>
      <c r="D154" s="5" t="str">
        <f>IF(AND(COUNTBLANK(Инвестиционные_проекты!AB159)=0,COUNTBLANK(Инвестиционные_проекты!W159:Y159)&lt;&gt;0),"Ошибка!","")</f>
        <v/>
      </c>
      <c r="E154" s="4" t="str">
        <f>IF(D154="","",CONCATENATE(ROW(Инвестиционные_проекты!$A159),", ",))</f>
        <v/>
      </c>
      <c r="F154" t="str">
        <f t="shared" si="23"/>
        <v xml:space="preserve">8, </v>
      </c>
      <c r="G154" s="8" t="str">
        <f>IF(AND(Инвестиционные_проекты!J159="создание нового",Инвестиционные_проекты!S159=""),"Ошибка!","")</f>
        <v/>
      </c>
      <c r="H154" s="4" t="str">
        <f>IF(Техлист!G154="","",CONCATENATE(ROW(Инвестиционные_проекты!$A159),", ",))</f>
        <v/>
      </c>
      <c r="I154" t="str">
        <f t="shared" si="24"/>
        <v/>
      </c>
      <c r="J154" s="5" t="str">
        <f>IF(Инвестиционные_проекты!J159="модернизация",IF(COUNTBLANK(Инвестиционные_проекты!R159:S159)&lt;&gt;0,"Ошибка!",""),"")</f>
        <v/>
      </c>
      <c r="K154" s="9" t="str">
        <f>IF(Техлист!J154="","",CONCATENATE(ROW(Инвестиционные_проекты!$A159),", ",))</f>
        <v/>
      </c>
      <c r="L154" t="str">
        <f t="shared" si="25"/>
        <v/>
      </c>
      <c r="M154" s="5" t="str">
        <f>IF(Инвестиционные_проекты!S159&lt;Инвестиционные_проекты!R159,"Ошибка!","")</f>
        <v/>
      </c>
      <c r="N154" s="4" t="str">
        <f>IF(Техлист!M154="","",CONCATENATE(ROW(Инвестиционные_проекты!$A159),", ",))</f>
        <v/>
      </c>
      <c r="O154" t="str">
        <f t="shared" si="26"/>
        <v/>
      </c>
      <c r="P154" s="5" t="str">
        <f>IF(Инвестиционные_проекты!Z159&lt;&gt;SUM(Инвестиционные_проекты!AA159:AB159),"Ошибка!","")</f>
        <v/>
      </c>
      <c r="Q154" s="4" t="str">
        <f>IF(Техлист!P154="","",CONCATENATE(ROW(Инвестиционные_проекты!$A159),", ",))</f>
        <v/>
      </c>
      <c r="R154" t="str">
        <f t="shared" si="27"/>
        <v/>
      </c>
      <c r="S154" s="5" t="str">
        <f>IF(Инвестиционные_проекты!Y159&gt;Инвестиционные_проекты!AB159,"Ошибка!","")</f>
        <v/>
      </c>
      <c r="T154" s="4" t="str">
        <f>IF(Техлист!S154="","",CONCATENATE(ROW(Инвестиционные_проекты!$A159),", ",))</f>
        <v/>
      </c>
      <c r="U154" t="str">
        <f t="shared" si="28"/>
        <v/>
      </c>
      <c r="V154" s="5" t="str">
        <f>IF(Инвестиционные_проекты!O159&lt;Инвестиционные_проекты!N159,"Ошибка!","")</f>
        <v/>
      </c>
      <c r="W154" s="4" t="str">
        <f>IF(Техлист!V154="","",CONCATENATE(ROW(Инвестиционные_проекты!$A159),", ",))</f>
        <v/>
      </c>
      <c r="X154" t="str">
        <f t="shared" si="29"/>
        <v xml:space="preserve">8, </v>
      </c>
      <c r="Y154" s="5" t="str">
        <f>IF(Инвестиционные_проекты!N159&lt;Инвестиционные_проекты!M159,"Ошибка!","")</f>
        <v/>
      </c>
      <c r="Z154" s="4" t="str">
        <f>IF(Техлист!Y154="","",CONCATENATE(ROW(Инвестиционные_проекты!$A159),", ",))</f>
        <v/>
      </c>
      <c r="AA154" t="str">
        <f t="shared" si="30"/>
        <v/>
      </c>
      <c r="AB154" s="5" t="str">
        <f ca="1">IF(Инвестиционные_проекты!K159="реализация",IF(Инвестиционные_проекты!M159&gt;TODAY(),"Ошибка!",""),"")</f>
        <v/>
      </c>
      <c r="AC154" s="4" t="str">
        <f ca="1">IF(Техлист!AB154="","",CONCATENATE(ROW(Инвестиционные_проекты!$A159),", ",))</f>
        <v/>
      </c>
      <c r="AD154" t="str">
        <f t="shared" ca="1" si="31"/>
        <v/>
      </c>
      <c r="AE154" s="5" t="str">
        <f>IFERROR(IF(OR(Инвестиционные_проекты!K159="идея",Инвестиционные_проекты!K159="проектная стадия"),IF(Инвестиционные_проекты!M159&gt;DATEVALUE(ФЛК!CV153),"","Ошибка!"),""),"")</f>
        <v/>
      </c>
      <c r="AF154" s="4" t="str">
        <f>IF(Техлист!AE154="","",CONCATENATE(ROW(Инвестиционные_проекты!$A159),", ",))</f>
        <v/>
      </c>
      <c r="AG154" t="str">
        <f t="shared" si="32"/>
        <v/>
      </c>
    </row>
    <row r="155" spans="1:33" x14ac:dyDescent="0.25">
      <c r="A155" s="5" t="str">
        <f>IF(AND(COUNTBLANK(Инвестиционные_проекты!H160:Q160)+COUNTBLANK(Инвестиционные_проекты!S160:T160)+COUNTBLANK(Инвестиционные_проекты!Z160)+COUNTBLANK(Инвестиционные_проекты!B160:E160)&lt;&gt;17,COUNTBLANK(Инвестиционные_проекты!H160:Q160)+COUNTBLANK(Инвестиционные_проекты!S160:T160)+COUNTBLANK(Инвестиционные_проекты!Z160)+COUNTBLANK(Инвестиционные_проекты!B160:E160)&lt;&gt;0),"Ошибка!","")</f>
        <v/>
      </c>
      <c r="B155" s="4" t="str">
        <f>IF(A155="","",CONCATENATE(ROW(Инвестиционные_проекты!$A160),", ",))</f>
        <v/>
      </c>
      <c r="C155" t="str">
        <f t="shared" si="22"/>
        <v xml:space="preserve">8, </v>
      </c>
      <c r="D155" s="5" t="str">
        <f>IF(AND(COUNTBLANK(Инвестиционные_проекты!AB160)=0,COUNTBLANK(Инвестиционные_проекты!W160:Y160)&lt;&gt;0),"Ошибка!","")</f>
        <v/>
      </c>
      <c r="E155" s="4" t="str">
        <f>IF(D155="","",CONCATENATE(ROW(Инвестиционные_проекты!$A160),", ",))</f>
        <v/>
      </c>
      <c r="F155" t="str">
        <f t="shared" si="23"/>
        <v xml:space="preserve">8, </v>
      </c>
      <c r="G155" s="8" t="str">
        <f>IF(AND(Инвестиционные_проекты!J160="создание нового",Инвестиционные_проекты!S160=""),"Ошибка!","")</f>
        <v/>
      </c>
      <c r="H155" s="4" t="str">
        <f>IF(Техлист!G155="","",CONCATENATE(ROW(Инвестиционные_проекты!$A160),", ",))</f>
        <v/>
      </c>
      <c r="I155" t="str">
        <f t="shared" si="24"/>
        <v/>
      </c>
      <c r="J155" s="5" t="str">
        <f>IF(Инвестиционные_проекты!J160="модернизация",IF(COUNTBLANK(Инвестиционные_проекты!R160:S160)&lt;&gt;0,"Ошибка!",""),"")</f>
        <v/>
      </c>
      <c r="K155" s="9" t="str">
        <f>IF(Техлист!J155="","",CONCATENATE(ROW(Инвестиционные_проекты!$A160),", ",))</f>
        <v/>
      </c>
      <c r="L155" t="str">
        <f t="shared" si="25"/>
        <v/>
      </c>
      <c r="M155" s="5" t="str">
        <f>IF(Инвестиционные_проекты!S160&lt;Инвестиционные_проекты!R160,"Ошибка!","")</f>
        <v/>
      </c>
      <c r="N155" s="4" t="str">
        <f>IF(Техлист!M155="","",CONCATENATE(ROW(Инвестиционные_проекты!$A160),", ",))</f>
        <v/>
      </c>
      <c r="O155" t="str">
        <f t="shared" si="26"/>
        <v/>
      </c>
      <c r="P155" s="5" t="str">
        <f>IF(Инвестиционные_проекты!Z160&lt;&gt;SUM(Инвестиционные_проекты!AA160:AB160),"Ошибка!","")</f>
        <v/>
      </c>
      <c r="Q155" s="4" t="str">
        <f>IF(Техлист!P155="","",CONCATENATE(ROW(Инвестиционные_проекты!$A160),", ",))</f>
        <v/>
      </c>
      <c r="R155" t="str">
        <f t="shared" si="27"/>
        <v/>
      </c>
      <c r="S155" s="5" t="str">
        <f>IF(Инвестиционные_проекты!Y160&gt;Инвестиционные_проекты!AB160,"Ошибка!","")</f>
        <v/>
      </c>
      <c r="T155" s="4" t="str">
        <f>IF(Техлист!S155="","",CONCATENATE(ROW(Инвестиционные_проекты!$A160),", ",))</f>
        <v/>
      </c>
      <c r="U155" t="str">
        <f t="shared" si="28"/>
        <v/>
      </c>
      <c r="V155" s="5" t="str">
        <f>IF(Инвестиционные_проекты!O160&lt;Инвестиционные_проекты!N160,"Ошибка!","")</f>
        <v/>
      </c>
      <c r="W155" s="4" t="str">
        <f>IF(Техлист!V155="","",CONCATENATE(ROW(Инвестиционные_проекты!$A160),", ",))</f>
        <v/>
      </c>
      <c r="X155" t="str">
        <f t="shared" si="29"/>
        <v xml:space="preserve">8, </v>
      </c>
      <c r="Y155" s="5" t="str">
        <f>IF(Инвестиционные_проекты!N160&lt;Инвестиционные_проекты!M160,"Ошибка!","")</f>
        <v/>
      </c>
      <c r="Z155" s="4" t="str">
        <f>IF(Техлист!Y155="","",CONCATENATE(ROW(Инвестиционные_проекты!$A160),", ",))</f>
        <v/>
      </c>
      <c r="AA155" t="str">
        <f t="shared" si="30"/>
        <v/>
      </c>
      <c r="AB155" s="5" t="str">
        <f ca="1">IF(Инвестиционные_проекты!K160="реализация",IF(Инвестиционные_проекты!M160&gt;TODAY(),"Ошибка!",""),"")</f>
        <v/>
      </c>
      <c r="AC155" s="4" t="str">
        <f ca="1">IF(Техлист!AB155="","",CONCATENATE(ROW(Инвестиционные_проекты!$A160),", ",))</f>
        <v/>
      </c>
      <c r="AD155" t="str">
        <f t="shared" ca="1" si="31"/>
        <v/>
      </c>
      <c r="AE155" s="5" t="str">
        <f>IFERROR(IF(OR(Инвестиционные_проекты!K160="идея",Инвестиционные_проекты!K160="проектная стадия"),IF(Инвестиционные_проекты!M160&gt;DATEVALUE(ФЛК!CV154),"","Ошибка!"),""),"")</f>
        <v/>
      </c>
      <c r="AF155" s="4" t="str">
        <f>IF(Техлист!AE155="","",CONCATENATE(ROW(Инвестиционные_проекты!$A160),", ",))</f>
        <v/>
      </c>
      <c r="AG155" t="str">
        <f t="shared" si="32"/>
        <v/>
      </c>
    </row>
    <row r="156" spans="1:33" x14ac:dyDescent="0.25">
      <c r="A156" s="5" t="str">
        <f>IF(AND(COUNTBLANK(Инвестиционные_проекты!H161:Q161)+COUNTBLANK(Инвестиционные_проекты!S161:T161)+COUNTBLANK(Инвестиционные_проекты!Z161)+COUNTBLANK(Инвестиционные_проекты!B161:E161)&lt;&gt;17,COUNTBLANK(Инвестиционные_проекты!H161:Q161)+COUNTBLANK(Инвестиционные_проекты!S161:T161)+COUNTBLANK(Инвестиционные_проекты!Z161)+COUNTBLANK(Инвестиционные_проекты!B161:E161)&lt;&gt;0),"Ошибка!","")</f>
        <v/>
      </c>
      <c r="B156" s="4" t="str">
        <f>IF(A156="","",CONCATENATE(ROW(Инвестиционные_проекты!$A161),", ",))</f>
        <v/>
      </c>
      <c r="C156" t="str">
        <f t="shared" si="22"/>
        <v xml:space="preserve">8, </v>
      </c>
      <c r="D156" s="5" t="str">
        <f>IF(AND(COUNTBLANK(Инвестиционные_проекты!AB161)=0,COUNTBLANK(Инвестиционные_проекты!W161:Y161)&lt;&gt;0),"Ошибка!","")</f>
        <v/>
      </c>
      <c r="E156" s="4" t="str">
        <f>IF(D156="","",CONCATENATE(ROW(Инвестиционные_проекты!$A161),", ",))</f>
        <v/>
      </c>
      <c r="F156" t="str">
        <f t="shared" si="23"/>
        <v xml:space="preserve">8, </v>
      </c>
      <c r="G156" s="8" t="str">
        <f>IF(AND(Инвестиционные_проекты!J161="создание нового",Инвестиционные_проекты!S161=""),"Ошибка!","")</f>
        <v/>
      </c>
      <c r="H156" s="4" t="str">
        <f>IF(Техлист!G156="","",CONCATENATE(ROW(Инвестиционные_проекты!$A161),", ",))</f>
        <v/>
      </c>
      <c r="I156" t="str">
        <f t="shared" si="24"/>
        <v/>
      </c>
      <c r="J156" s="5" t="str">
        <f>IF(Инвестиционные_проекты!J161="модернизация",IF(COUNTBLANK(Инвестиционные_проекты!R161:S161)&lt;&gt;0,"Ошибка!",""),"")</f>
        <v/>
      </c>
      <c r="K156" s="9" t="str">
        <f>IF(Техлист!J156="","",CONCATENATE(ROW(Инвестиционные_проекты!$A161),", ",))</f>
        <v/>
      </c>
      <c r="L156" t="str">
        <f t="shared" si="25"/>
        <v/>
      </c>
      <c r="M156" s="5" t="str">
        <f>IF(Инвестиционные_проекты!S161&lt;Инвестиционные_проекты!R161,"Ошибка!","")</f>
        <v/>
      </c>
      <c r="N156" s="4" t="str">
        <f>IF(Техлист!M156="","",CONCATENATE(ROW(Инвестиционные_проекты!$A161),", ",))</f>
        <v/>
      </c>
      <c r="O156" t="str">
        <f t="shared" si="26"/>
        <v/>
      </c>
      <c r="P156" s="5" t="str">
        <f>IF(Инвестиционные_проекты!Z161&lt;&gt;SUM(Инвестиционные_проекты!AA161:AB161),"Ошибка!","")</f>
        <v/>
      </c>
      <c r="Q156" s="4" t="str">
        <f>IF(Техлист!P156="","",CONCATENATE(ROW(Инвестиционные_проекты!$A161),", ",))</f>
        <v/>
      </c>
      <c r="R156" t="str">
        <f t="shared" si="27"/>
        <v/>
      </c>
      <c r="S156" s="5" t="str">
        <f>IF(Инвестиционные_проекты!Y161&gt;Инвестиционные_проекты!AB161,"Ошибка!","")</f>
        <v/>
      </c>
      <c r="T156" s="4" t="str">
        <f>IF(Техлист!S156="","",CONCATENATE(ROW(Инвестиционные_проекты!$A161),", ",))</f>
        <v/>
      </c>
      <c r="U156" t="str">
        <f t="shared" si="28"/>
        <v/>
      </c>
      <c r="V156" s="5" t="str">
        <f>IF(Инвестиционные_проекты!O161&lt;Инвестиционные_проекты!N161,"Ошибка!","")</f>
        <v/>
      </c>
      <c r="W156" s="4" t="str">
        <f>IF(Техлист!V156="","",CONCATENATE(ROW(Инвестиционные_проекты!$A161),", ",))</f>
        <v/>
      </c>
      <c r="X156" t="str">
        <f t="shared" si="29"/>
        <v xml:space="preserve">8, </v>
      </c>
      <c r="Y156" s="5" t="str">
        <f>IF(Инвестиционные_проекты!N161&lt;Инвестиционные_проекты!M161,"Ошибка!","")</f>
        <v/>
      </c>
      <c r="Z156" s="4" t="str">
        <f>IF(Техлист!Y156="","",CONCATENATE(ROW(Инвестиционные_проекты!$A161),", ",))</f>
        <v/>
      </c>
      <c r="AA156" t="str">
        <f t="shared" si="30"/>
        <v/>
      </c>
      <c r="AB156" s="5" t="str">
        <f ca="1">IF(Инвестиционные_проекты!K161="реализация",IF(Инвестиционные_проекты!M161&gt;TODAY(),"Ошибка!",""),"")</f>
        <v/>
      </c>
      <c r="AC156" s="4" t="str">
        <f ca="1">IF(Техлист!AB156="","",CONCATENATE(ROW(Инвестиционные_проекты!$A161),", ",))</f>
        <v/>
      </c>
      <c r="AD156" t="str">
        <f t="shared" ca="1" si="31"/>
        <v/>
      </c>
      <c r="AE156" s="5" t="str">
        <f>IFERROR(IF(OR(Инвестиционные_проекты!K161="идея",Инвестиционные_проекты!K161="проектная стадия"),IF(Инвестиционные_проекты!M161&gt;DATEVALUE(ФЛК!CV155),"","Ошибка!"),""),"")</f>
        <v/>
      </c>
      <c r="AF156" s="4" t="str">
        <f>IF(Техлист!AE156="","",CONCATENATE(ROW(Инвестиционные_проекты!$A161),", ",))</f>
        <v/>
      </c>
      <c r="AG156" t="str">
        <f t="shared" si="32"/>
        <v/>
      </c>
    </row>
    <row r="157" spans="1:33" x14ac:dyDescent="0.25">
      <c r="A157" s="5" t="str">
        <f>IF(AND(COUNTBLANK(Инвестиционные_проекты!H162:Q162)+COUNTBLANK(Инвестиционные_проекты!S162:T162)+COUNTBLANK(Инвестиционные_проекты!Z162)+COUNTBLANK(Инвестиционные_проекты!B162:E162)&lt;&gt;17,COUNTBLANK(Инвестиционные_проекты!H162:Q162)+COUNTBLANK(Инвестиционные_проекты!S162:T162)+COUNTBLANK(Инвестиционные_проекты!Z162)+COUNTBLANK(Инвестиционные_проекты!B162:E162)&lt;&gt;0),"Ошибка!","")</f>
        <v/>
      </c>
      <c r="B157" s="4" t="str">
        <f>IF(A157="","",CONCATENATE(ROW(Инвестиционные_проекты!$A162),", ",))</f>
        <v/>
      </c>
      <c r="C157" t="str">
        <f t="shared" si="22"/>
        <v xml:space="preserve">8, </v>
      </c>
      <c r="D157" s="5" t="str">
        <f>IF(AND(COUNTBLANK(Инвестиционные_проекты!AB162)=0,COUNTBLANK(Инвестиционные_проекты!W162:Y162)&lt;&gt;0),"Ошибка!","")</f>
        <v/>
      </c>
      <c r="E157" s="4" t="str">
        <f>IF(D157="","",CONCATENATE(ROW(Инвестиционные_проекты!$A162),", ",))</f>
        <v/>
      </c>
      <c r="F157" t="str">
        <f t="shared" si="23"/>
        <v xml:space="preserve">8, </v>
      </c>
      <c r="G157" s="8" t="str">
        <f>IF(AND(Инвестиционные_проекты!J162="создание нового",Инвестиционные_проекты!S162=""),"Ошибка!","")</f>
        <v/>
      </c>
      <c r="H157" s="4" t="str">
        <f>IF(Техлист!G157="","",CONCATENATE(ROW(Инвестиционные_проекты!$A162),", ",))</f>
        <v/>
      </c>
      <c r="I157" t="str">
        <f t="shared" si="24"/>
        <v/>
      </c>
      <c r="J157" s="5" t="str">
        <f>IF(Инвестиционные_проекты!J162="модернизация",IF(COUNTBLANK(Инвестиционные_проекты!R162:S162)&lt;&gt;0,"Ошибка!",""),"")</f>
        <v/>
      </c>
      <c r="K157" s="9" t="str">
        <f>IF(Техлист!J157="","",CONCATENATE(ROW(Инвестиционные_проекты!$A162),", ",))</f>
        <v/>
      </c>
      <c r="L157" t="str">
        <f t="shared" si="25"/>
        <v/>
      </c>
      <c r="M157" s="5" t="str">
        <f>IF(Инвестиционные_проекты!S162&lt;Инвестиционные_проекты!R162,"Ошибка!","")</f>
        <v/>
      </c>
      <c r="N157" s="4" t="str">
        <f>IF(Техлист!M157="","",CONCATENATE(ROW(Инвестиционные_проекты!$A162),", ",))</f>
        <v/>
      </c>
      <c r="O157" t="str">
        <f t="shared" si="26"/>
        <v/>
      </c>
      <c r="P157" s="5" t="str">
        <f>IF(Инвестиционные_проекты!Z162&lt;&gt;SUM(Инвестиционные_проекты!AA162:AB162),"Ошибка!","")</f>
        <v/>
      </c>
      <c r="Q157" s="4" t="str">
        <f>IF(Техлист!P157="","",CONCATENATE(ROW(Инвестиционные_проекты!$A162),", ",))</f>
        <v/>
      </c>
      <c r="R157" t="str">
        <f t="shared" si="27"/>
        <v/>
      </c>
      <c r="S157" s="5" t="str">
        <f>IF(Инвестиционные_проекты!Y162&gt;Инвестиционные_проекты!AB162,"Ошибка!","")</f>
        <v/>
      </c>
      <c r="T157" s="4" t="str">
        <f>IF(Техлист!S157="","",CONCATENATE(ROW(Инвестиционные_проекты!$A162),", ",))</f>
        <v/>
      </c>
      <c r="U157" t="str">
        <f t="shared" si="28"/>
        <v/>
      </c>
      <c r="V157" s="5" t="str">
        <f>IF(Инвестиционные_проекты!O162&lt;Инвестиционные_проекты!N162,"Ошибка!","")</f>
        <v/>
      </c>
      <c r="W157" s="4" t="str">
        <f>IF(Техлист!V157="","",CONCATENATE(ROW(Инвестиционные_проекты!$A162),", ",))</f>
        <v/>
      </c>
      <c r="X157" t="str">
        <f t="shared" si="29"/>
        <v xml:space="preserve">8, </v>
      </c>
      <c r="Y157" s="5" t="str">
        <f>IF(Инвестиционные_проекты!N162&lt;Инвестиционные_проекты!M162,"Ошибка!","")</f>
        <v/>
      </c>
      <c r="Z157" s="4" t="str">
        <f>IF(Техлист!Y157="","",CONCATENATE(ROW(Инвестиционные_проекты!$A162),", ",))</f>
        <v/>
      </c>
      <c r="AA157" t="str">
        <f t="shared" si="30"/>
        <v/>
      </c>
      <c r="AB157" s="5" t="str">
        <f ca="1">IF(Инвестиционные_проекты!K162="реализация",IF(Инвестиционные_проекты!M162&gt;TODAY(),"Ошибка!",""),"")</f>
        <v/>
      </c>
      <c r="AC157" s="4" t="str">
        <f ca="1">IF(Техлист!AB157="","",CONCATENATE(ROW(Инвестиционные_проекты!$A162),", ",))</f>
        <v/>
      </c>
      <c r="AD157" t="str">
        <f t="shared" ca="1" si="31"/>
        <v/>
      </c>
      <c r="AE157" s="5" t="str">
        <f>IFERROR(IF(OR(Инвестиционные_проекты!K162="идея",Инвестиционные_проекты!K162="проектная стадия"),IF(Инвестиционные_проекты!M162&gt;DATEVALUE(ФЛК!CV156),"","Ошибка!"),""),"")</f>
        <v/>
      </c>
      <c r="AF157" s="4" t="str">
        <f>IF(Техлист!AE157="","",CONCATENATE(ROW(Инвестиционные_проекты!$A162),", ",))</f>
        <v/>
      </c>
      <c r="AG157" t="str">
        <f t="shared" si="32"/>
        <v/>
      </c>
    </row>
    <row r="158" spans="1:33" x14ac:dyDescent="0.25">
      <c r="A158" s="5" t="str">
        <f>IF(AND(COUNTBLANK(Инвестиционные_проекты!H163:Q163)+COUNTBLANK(Инвестиционные_проекты!S163:T163)+COUNTBLANK(Инвестиционные_проекты!Z163)+COUNTBLANK(Инвестиционные_проекты!B163:E163)&lt;&gt;17,COUNTBLANK(Инвестиционные_проекты!H163:Q163)+COUNTBLANK(Инвестиционные_проекты!S163:T163)+COUNTBLANK(Инвестиционные_проекты!Z163)+COUNTBLANK(Инвестиционные_проекты!B163:E163)&lt;&gt;0),"Ошибка!","")</f>
        <v/>
      </c>
      <c r="B158" s="4" t="str">
        <f>IF(A158="","",CONCATENATE(ROW(Инвестиционные_проекты!$A163),", ",))</f>
        <v/>
      </c>
      <c r="C158" t="str">
        <f t="shared" si="22"/>
        <v xml:space="preserve">8, </v>
      </c>
      <c r="D158" s="5" t="str">
        <f>IF(AND(COUNTBLANK(Инвестиционные_проекты!AB163)=0,COUNTBLANK(Инвестиционные_проекты!W163:Y163)&lt;&gt;0),"Ошибка!","")</f>
        <v/>
      </c>
      <c r="E158" s="4" t="str">
        <f>IF(D158="","",CONCATENATE(ROW(Инвестиционные_проекты!$A163),", ",))</f>
        <v/>
      </c>
      <c r="F158" t="str">
        <f t="shared" si="23"/>
        <v xml:space="preserve">8, </v>
      </c>
      <c r="G158" s="8" t="str">
        <f>IF(AND(Инвестиционные_проекты!J163="создание нового",Инвестиционные_проекты!S163=""),"Ошибка!","")</f>
        <v/>
      </c>
      <c r="H158" s="4" t="str">
        <f>IF(Техлист!G158="","",CONCATENATE(ROW(Инвестиционные_проекты!$A163),", ",))</f>
        <v/>
      </c>
      <c r="I158" t="str">
        <f t="shared" si="24"/>
        <v/>
      </c>
      <c r="J158" s="5" t="str">
        <f>IF(Инвестиционные_проекты!J163="модернизация",IF(COUNTBLANK(Инвестиционные_проекты!R163:S163)&lt;&gt;0,"Ошибка!",""),"")</f>
        <v/>
      </c>
      <c r="K158" s="9" t="str">
        <f>IF(Техлист!J158="","",CONCATENATE(ROW(Инвестиционные_проекты!$A163),", ",))</f>
        <v/>
      </c>
      <c r="L158" t="str">
        <f t="shared" si="25"/>
        <v/>
      </c>
      <c r="M158" s="5" t="str">
        <f>IF(Инвестиционные_проекты!S163&lt;Инвестиционные_проекты!R163,"Ошибка!","")</f>
        <v/>
      </c>
      <c r="N158" s="4" t="str">
        <f>IF(Техлист!M158="","",CONCATENATE(ROW(Инвестиционные_проекты!$A163),", ",))</f>
        <v/>
      </c>
      <c r="O158" t="str">
        <f t="shared" si="26"/>
        <v/>
      </c>
      <c r="P158" s="5" t="str">
        <f>IF(Инвестиционные_проекты!Z163&lt;&gt;SUM(Инвестиционные_проекты!AA163:AB163),"Ошибка!","")</f>
        <v/>
      </c>
      <c r="Q158" s="4" t="str">
        <f>IF(Техлист!P158="","",CONCATENATE(ROW(Инвестиционные_проекты!$A163),", ",))</f>
        <v/>
      </c>
      <c r="R158" t="str">
        <f t="shared" si="27"/>
        <v/>
      </c>
      <c r="S158" s="5" t="str">
        <f>IF(Инвестиционные_проекты!Y163&gt;Инвестиционные_проекты!AB163,"Ошибка!","")</f>
        <v/>
      </c>
      <c r="T158" s="4" t="str">
        <f>IF(Техлист!S158="","",CONCATENATE(ROW(Инвестиционные_проекты!$A163),", ",))</f>
        <v/>
      </c>
      <c r="U158" t="str">
        <f t="shared" si="28"/>
        <v/>
      </c>
      <c r="V158" s="5" t="str">
        <f>IF(Инвестиционные_проекты!O163&lt;Инвестиционные_проекты!N163,"Ошибка!","")</f>
        <v/>
      </c>
      <c r="W158" s="4" t="str">
        <f>IF(Техлист!V158="","",CONCATENATE(ROW(Инвестиционные_проекты!$A163),", ",))</f>
        <v/>
      </c>
      <c r="X158" t="str">
        <f t="shared" si="29"/>
        <v xml:space="preserve">8, </v>
      </c>
      <c r="Y158" s="5" t="str">
        <f>IF(Инвестиционные_проекты!N163&lt;Инвестиционные_проекты!M163,"Ошибка!","")</f>
        <v/>
      </c>
      <c r="Z158" s="4" t="str">
        <f>IF(Техлист!Y158="","",CONCATENATE(ROW(Инвестиционные_проекты!$A163),", ",))</f>
        <v/>
      </c>
      <c r="AA158" t="str">
        <f t="shared" si="30"/>
        <v/>
      </c>
      <c r="AB158" s="5" t="str">
        <f ca="1">IF(Инвестиционные_проекты!K163="реализация",IF(Инвестиционные_проекты!M163&gt;TODAY(),"Ошибка!",""),"")</f>
        <v/>
      </c>
      <c r="AC158" s="4" t="str">
        <f ca="1">IF(Техлист!AB158="","",CONCATENATE(ROW(Инвестиционные_проекты!$A163),", ",))</f>
        <v/>
      </c>
      <c r="AD158" t="str">
        <f t="shared" ca="1" si="31"/>
        <v/>
      </c>
      <c r="AE158" s="5" t="str">
        <f>IFERROR(IF(OR(Инвестиционные_проекты!K163="идея",Инвестиционные_проекты!K163="проектная стадия"),IF(Инвестиционные_проекты!M163&gt;DATEVALUE(ФЛК!CV157),"","Ошибка!"),""),"")</f>
        <v/>
      </c>
      <c r="AF158" s="4" t="str">
        <f>IF(Техлист!AE158="","",CONCATENATE(ROW(Инвестиционные_проекты!$A163),", ",))</f>
        <v/>
      </c>
      <c r="AG158" t="str">
        <f t="shared" si="32"/>
        <v/>
      </c>
    </row>
    <row r="159" spans="1:33" x14ac:dyDescent="0.25">
      <c r="A159" s="5" t="str">
        <f>IF(AND(COUNTBLANK(Инвестиционные_проекты!H164:Q164)+COUNTBLANK(Инвестиционные_проекты!S164:T164)+COUNTBLANK(Инвестиционные_проекты!Z164)+COUNTBLANK(Инвестиционные_проекты!B164:E164)&lt;&gt;17,COUNTBLANK(Инвестиционные_проекты!H164:Q164)+COUNTBLANK(Инвестиционные_проекты!S164:T164)+COUNTBLANK(Инвестиционные_проекты!Z164)+COUNTBLANK(Инвестиционные_проекты!B164:E164)&lt;&gt;0),"Ошибка!","")</f>
        <v/>
      </c>
      <c r="B159" s="4" t="str">
        <f>IF(A159="","",CONCATENATE(ROW(Инвестиционные_проекты!$A164),", ",))</f>
        <v/>
      </c>
      <c r="C159" t="str">
        <f t="shared" si="22"/>
        <v xml:space="preserve">8, </v>
      </c>
      <c r="D159" s="5" t="str">
        <f>IF(AND(COUNTBLANK(Инвестиционные_проекты!AB164)=0,COUNTBLANK(Инвестиционные_проекты!W164:Y164)&lt;&gt;0),"Ошибка!","")</f>
        <v/>
      </c>
      <c r="E159" s="4" t="str">
        <f>IF(D159="","",CONCATENATE(ROW(Инвестиционные_проекты!$A164),", ",))</f>
        <v/>
      </c>
      <c r="F159" t="str">
        <f t="shared" si="23"/>
        <v xml:space="preserve">8, </v>
      </c>
      <c r="G159" s="8" t="str">
        <f>IF(AND(Инвестиционные_проекты!J164="создание нового",Инвестиционные_проекты!S164=""),"Ошибка!","")</f>
        <v/>
      </c>
      <c r="H159" s="4" t="str">
        <f>IF(Техлист!G159="","",CONCATENATE(ROW(Инвестиционные_проекты!$A164),", ",))</f>
        <v/>
      </c>
      <c r="I159" t="str">
        <f t="shared" si="24"/>
        <v/>
      </c>
      <c r="J159" s="5" t="str">
        <f>IF(Инвестиционные_проекты!J164="модернизация",IF(COUNTBLANK(Инвестиционные_проекты!R164:S164)&lt;&gt;0,"Ошибка!",""),"")</f>
        <v/>
      </c>
      <c r="K159" s="9" t="str">
        <f>IF(Техлист!J159="","",CONCATENATE(ROW(Инвестиционные_проекты!$A164),", ",))</f>
        <v/>
      </c>
      <c r="L159" t="str">
        <f t="shared" si="25"/>
        <v/>
      </c>
      <c r="M159" s="5" t="str">
        <f>IF(Инвестиционные_проекты!S164&lt;Инвестиционные_проекты!R164,"Ошибка!","")</f>
        <v/>
      </c>
      <c r="N159" s="4" t="str">
        <f>IF(Техлист!M159="","",CONCATENATE(ROW(Инвестиционные_проекты!$A164),", ",))</f>
        <v/>
      </c>
      <c r="O159" t="str">
        <f t="shared" si="26"/>
        <v/>
      </c>
      <c r="P159" s="5" t="str">
        <f>IF(Инвестиционные_проекты!Z164&lt;&gt;SUM(Инвестиционные_проекты!AA164:AB164),"Ошибка!","")</f>
        <v/>
      </c>
      <c r="Q159" s="4" t="str">
        <f>IF(Техлист!P159="","",CONCATENATE(ROW(Инвестиционные_проекты!$A164),", ",))</f>
        <v/>
      </c>
      <c r="R159" t="str">
        <f t="shared" si="27"/>
        <v/>
      </c>
      <c r="S159" s="5" t="str">
        <f>IF(Инвестиционные_проекты!Y164&gt;Инвестиционные_проекты!AB164,"Ошибка!","")</f>
        <v/>
      </c>
      <c r="T159" s="4" t="str">
        <f>IF(Техлист!S159="","",CONCATENATE(ROW(Инвестиционные_проекты!$A164),", ",))</f>
        <v/>
      </c>
      <c r="U159" t="str">
        <f t="shared" si="28"/>
        <v/>
      </c>
      <c r="V159" s="5" t="str">
        <f>IF(Инвестиционные_проекты!O164&lt;Инвестиционные_проекты!N164,"Ошибка!","")</f>
        <v/>
      </c>
      <c r="W159" s="4" t="str">
        <f>IF(Техлист!V159="","",CONCATENATE(ROW(Инвестиционные_проекты!$A164),", ",))</f>
        <v/>
      </c>
      <c r="X159" t="str">
        <f t="shared" si="29"/>
        <v xml:space="preserve">8, </v>
      </c>
      <c r="Y159" s="5" t="str">
        <f>IF(Инвестиционные_проекты!N164&lt;Инвестиционные_проекты!M164,"Ошибка!","")</f>
        <v/>
      </c>
      <c r="Z159" s="4" t="str">
        <f>IF(Техлист!Y159="","",CONCATENATE(ROW(Инвестиционные_проекты!$A164),", ",))</f>
        <v/>
      </c>
      <c r="AA159" t="str">
        <f t="shared" si="30"/>
        <v/>
      </c>
      <c r="AB159" s="5" t="str">
        <f ca="1">IF(Инвестиционные_проекты!K164="реализация",IF(Инвестиционные_проекты!M164&gt;TODAY(),"Ошибка!",""),"")</f>
        <v/>
      </c>
      <c r="AC159" s="4" t="str">
        <f ca="1">IF(Техлист!AB159="","",CONCATENATE(ROW(Инвестиционные_проекты!$A164),", ",))</f>
        <v/>
      </c>
      <c r="AD159" t="str">
        <f t="shared" ca="1" si="31"/>
        <v/>
      </c>
      <c r="AE159" s="5" t="str">
        <f>IFERROR(IF(OR(Инвестиционные_проекты!K164="идея",Инвестиционные_проекты!K164="проектная стадия"),IF(Инвестиционные_проекты!M164&gt;DATEVALUE(ФЛК!CV158),"","Ошибка!"),""),"")</f>
        <v/>
      </c>
      <c r="AF159" s="4" t="str">
        <f>IF(Техлист!AE159="","",CONCATENATE(ROW(Инвестиционные_проекты!$A164),", ",))</f>
        <v/>
      </c>
      <c r="AG159" t="str">
        <f t="shared" si="32"/>
        <v/>
      </c>
    </row>
    <row r="160" spans="1:33" x14ac:dyDescent="0.25">
      <c r="A160" s="5" t="str">
        <f>IF(AND(COUNTBLANK(Инвестиционные_проекты!H165:Q165)+COUNTBLANK(Инвестиционные_проекты!S165:T165)+COUNTBLANK(Инвестиционные_проекты!Z165)+COUNTBLANK(Инвестиционные_проекты!B165:E165)&lt;&gt;17,COUNTBLANK(Инвестиционные_проекты!H165:Q165)+COUNTBLANK(Инвестиционные_проекты!S165:T165)+COUNTBLANK(Инвестиционные_проекты!Z165)+COUNTBLANK(Инвестиционные_проекты!B165:E165)&lt;&gt;0),"Ошибка!","")</f>
        <v/>
      </c>
      <c r="B160" s="4" t="str">
        <f>IF(A160="","",CONCATENATE(ROW(Инвестиционные_проекты!$A165),", ",))</f>
        <v/>
      </c>
      <c r="C160" t="str">
        <f t="shared" si="22"/>
        <v xml:space="preserve">8, </v>
      </c>
      <c r="D160" s="5" t="str">
        <f>IF(AND(COUNTBLANK(Инвестиционные_проекты!AB165)=0,COUNTBLANK(Инвестиционные_проекты!W165:Y165)&lt;&gt;0),"Ошибка!","")</f>
        <v/>
      </c>
      <c r="E160" s="4" t="str">
        <f>IF(D160="","",CONCATENATE(ROW(Инвестиционные_проекты!$A165),", ",))</f>
        <v/>
      </c>
      <c r="F160" t="str">
        <f t="shared" si="23"/>
        <v xml:space="preserve">8, </v>
      </c>
      <c r="G160" s="8" t="str">
        <f>IF(AND(Инвестиционные_проекты!J165="создание нового",Инвестиционные_проекты!S165=""),"Ошибка!","")</f>
        <v/>
      </c>
      <c r="H160" s="4" t="str">
        <f>IF(Техлист!G160="","",CONCATENATE(ROW(Инвестиционные_проекты!$A165),", ",))</f>
        <v/>
      </c>
      <c r="I160" t="str">
        <f t="shared" si="24"/>
        <v/>
      </c>
      <c r="J160" s="5" t="str">
        <f>IF(Инвестиционные_проекты!J165="модернизация",IF(COUNTBLANK(Инвестиционные_проекты!R165:S165)&lt;&gt;0,"Ошибка!",""),"")</f>
        <v/>
      </c>
      <c r="K160" s="9" t="str">
        <f>IF(Техлист!J160="","",CONCATENATE(ROW(Инвестиционные_проекты!$A165),", ",))</f>
        <v/>
      </c>
      <c r="L160" t="str">
        <f t="shared" si="25"/>
        <v/>
      </c>
      <c r="M160" s="5" t="str">
        <f>IF(Инвестиционные_проекты!S165&lt;Инвестиционные_проекты!R165,"Ошибка!","")</f>
        <v/>
      </c>
      <c r="N160" s="4" t="str">
        <f>IF(Техлист!M160="","",CONCATENATE(ROW(Инвестиционные_проекты!$A165),", ",))</f>
        <v/>
      </c>
      <c r="O160" t="str">
        <f t="shared" si="26"/>
        <v/>
      </c>
      <c r="P160" s="5" t="str">
        <f>IF(Инвестиционные_проекты!Z165&lt;&gt;SUM(Инвестиционные_проекты!AA165:AB165),"Ошибка!","")</f>
        <v/>
      </c>
      <c r="Q160" s="4" t="str">
        <f>IF(Техлист!P160="","",CONCATENATE(ROW(Инвестиционные_проекты!$A165),", ",))</f>
        <v/>
      </c>
      <c r="R160" t="str">
        <f t="shared" si="27"/>
        <v/>
      </c>
      <c r="S160" s="5" t="str">
        <f>IF(Инвестиционные_проекты!Y165&gt;Инвестиционные_проекты!AB165,"Ошибка!","")</f>
        <v/>
      </c>
      <c r="T160" s="4" t="str">
        <f>IF(Техлист!S160="","",CONCATENATE(ROW(Инвестиционные_проекты!$A165),", ",))</f>
        <v/>
      </c>
      <c r="U160" t="str">
        <f t="shared" si="28"/>
        <v/>
      </c>
      <c r="V160" s="5" t="str">
        <f>IF(Инвестиционные_проекты!O165&lt;Инвестиционные_проекты!N165,"Ошибка!","")</f>
        <v/>
      </c>
      <c r="W160" s="4" t="str">
        <f>IF(Техлист!V160="","",CONCATENATE(ROW(Инвестиционные_проекты!$A165),", ",))</f>
        <v/>
      </c>
      <c r="X160" t="str">
        <f t="shared" si="29"/>
        <v xml:space="preserve">8, </v>
      </c>
      <c r="Y160" s="5" t="str">
        <f>IF(Инвестиционные_проекты!N165&lt;Инвестиционные_проекты!M165,"Ошибка!","")</f>
        <v/>
      </c>
      <c r="Z160" s="4" t="str">
        <f>IF(Техлист!Y160="","",CONCATENATE(ROW(Инвестиционные_проекты!$A165),", ",))</f>
        <v/>
      </c>
      <c r="AA160" t="str">
        <f t="shared" si="30"/>
        <v/>
      </c>
      <c r="AB160" s="5" t="str">
        <f ca="1">IF(Инвестиционные_проекты!K165="реализация",IF(Инвестиционные_проекты!M165&gt;TODAY(),"Ошибка!",""),"")</f>
        <v/>
      </c>
      <c r="AC160" s="4" t="str">
        <f ca="1">IF(Техлист!AB160="","",CONCATENATE(ROW(Инвестиционные_проекты!$A165),", ",))</f>
        <v/>
      </c>
      <c r="AD160" t="str">
        <f t="shared" ca="1" si="31"/>
        <v/>
      </c>
      <c r="AE160" s="5" t="str">
        <f>IFERROR(IF(OR(Инвестиционные_проекты!K165="идея",Инвестиционные_проекты!K165="проектная стадия"),IF(Инвестиционные_проекты!M165&gt;DATEVALUE(ФЛК!CV159),"","Ошибка!"),""),"")</f>
        <v/>
      </c>
      <c r="AF160" s="4" t="str">
        <f>IF(Техлист!AE160="","",CONCATENATE(ROW(Инвестиционные_проекты!$A165),", ",))</f>
        <v/>
      </c>
      <c r="AG160" t="str">
        <f t="shared" si="32"/>
        <v/>
      </c>
    </row>
    <row r="161" spans="1:33" x14ac:dyDescent="0.25">
      <c r="A161" s="5" t="str">
        <f>IF(AND(COUNTBLANK(Инвестиционные_проекты!H166:Q166)+COUNTBLANK(Инвестиционные_проекты!S166:T166)+COUNTBLANK(Инвестиционные_проекты!Z166)+COUNTBLANK(Инвестиционные_проекты!B166:E166)&lt;&gt;17,COUNTBLANK(Инвестиционные_проекты!H166:Q166)+COUNTBLANK(Инвестиционные_проекты!S166:T166)+COUNTBLANK(Инвестиционные_проекты!Z166)+COUNTBLANK(Инвестиционные_проекты!B166:E166)&lt;&gt;0),"Ошибка!","")</f>
        <v/>
      </c>
      <c r="B161" s="4" t="str">
        <f>IF(A161="","",CONCATENATE(ROW(Инвестиционные_проекты!$A166),", ",))</f>
        <v/>
      </c>
      <c r="C161" t="str">
        <f t="shared" si="22"/>
        <v xml:space="preserve">8, </v>
      </c>
      <c r="D161" s="5" t="str">
        <f>IF(AND(COUNTBLANK(Инвестиционные_проекты!AB166)=0,COUNTBLANK(Инвестиционные_проекты!W166:Y166)&lt;&gt;0),"Ошибка!","")</f>
        <v/>
      </c>
      <c r="E161" s="4" t="str">
        <f>IF(D161="","",CONCATENATE(ROW(Инвестиционные_проекты!$A166),", ",))</f>
        <v/>
      </c>
      <c r="F161" t="str">
        <f t="shared" si="23"/>
        <v xml:space="preserve">8, </v>
      </c>
      <c r="G161" s="8" t="str">
        <f>IF(AND(Инвестиционные_проекты!J166="создание нового",Инвестиционные_проекты!S166=""),"Ошибка!","")</f>
        <v/>
      </c>
      <c r="H161" s="4" t="str">
        <f>IF(Техлист!G161="","",CONCATENATE(ROW(Инвестиционные_проекты!$A166),", ",))</f>
        <v/>
      </c>
      <c r="I161" t="str">
        <f t="shared" si="24"/>
        <v/>
      </c>
      <c r="J161" s="5" t="str">
        <f>IF(Инвестиционные_проекты!J166="модернизация",IF(COUNTBLANK(Инвестиционные_проекты!R166:S166)&lt;&gt;0,"Ошибка!",""),"")</f>
        <v/>
      </c>
      <c r="K161" s="9" t="str">
        <f>IF(Техлист!J161="","",CONCATENATE(ROW(Инвестиционные_проекты!$A166),", ",))</f>
        <v/>
      </c>
      <c r="L161" t="str">
        <f t="shared" si="25"/>
        <v/>
      </c>
      <c r="M161" s="5" t="str">
        <f>IF(Инвестиционные_проекты!S166&lt;Инвестиционные_проекты!R166,"Ошибка!","")</f>
        <v/>
      </c>
      <c r="N161" s="4" t="str">
        <f>IF(Техлист!M161="","",CONCATENATE(ROW(Инвестиционные_проекты!$A166),", ",))</f>
        <v/>
      </c>
      <c r="O161" t="str">
        <f t="shared" si="26"/>
        <v/>
      </c>
      <c r="P161" s="5" t="str">
        <f>IF(Инвестиционные_проекты!Z166&lt;&gt;SUM(Инвестиционные_проекты!AA166:AB166),"Ошибка!","")</f>
        <v/>
      </c>
      <c r="Q161" s="4" t="str">
        <f>IF(Техлист!P161="","",CONCATENATE(ROW(Инвестиционные_проекты!$A166),", ",))</f>
        <v/>
      </c>
      <c r="R161" t="str">
        <f t="shared" si="27"/>
        <v/>
      </c>
      <c r="S161" s="5" t="str">
        <f>IF(Инвестиционные_проекты!Y166&gt;Инвестиционные_проекты!AB166,"Ошибка!","")</f>
        <v/>
      </c>
      <c r="T161" s="4" t="str">
        <f>IF(Техлист!S161="","",CONCATENATE(ROW(Инвестиционные_проекты!$A166),", ",))</f>
        <v/>
      </c>
      <c r="U161" t="str">
        <f t="shared" si="28"/>
        <v/>
      </c>
      <c r="V161" s="5" t="str">
        <f>IF(Инвестиционные_проекты!O166&lt;Инвестиционные_проекты!N166,"Ошибка!","")</f>
        <v/>
      </c>
      <c r="W161" s="4" t="str">
        <f>IF(Техлист!V161="","",CONCATENATE(ROW(Инвестиционные_проекты!$A166),", ",))</f>
        <v/>
      </c>
      <c r="X161" t="str">
        <f t="shared" si="29"/>
        <v xml:space="preserve">8, </v>
      </c>
      <c r="Y161" s="5" t="str">
        <f>IF(Инвестиционные_проекты!N166&lt;Инвестиционные_проекты!M166,"Ошибка!","")</f>
        <v/>
      </c>
      <c r="Z161" s="4" t="str">
        <f>IF(Техлист!Y161="","",CONCATENATE(ROW(Инвестиционные_проекты!$A166),", ",))</f>
        <v/>
      </c>
      <c r="AA161" t="str">
        <f t="shared" si="30"/>
        <v/>
      </c>
      <c r="AB161" s="5" t="str">
        <f ca="1">IF(Инвестиционные_проекты!K166="реализация",IF(Инвестиционные_проекты!M166&gt;TODAY(),"Ошибка!",""),"")</f>
        <v/>
      </c>
      <c r="AC161" s="4" t="str">
        <f ca="1">IF(Техлист!AB161="","",CONCATENATE(ROW(Инвестиционные_проекты!$A166),", ",))</f>
        <v/>
      </c>
      <c r="AD161" t="str">
        <f t="shared" ca="1" si="31"/>
        <v/>
      </c>
      <c r="AE161" s="5" t="str">
        <f>IFERROR(IF(OR(Инвестиционные_проекты!K166="идея",Инвестиционные_проекты!K166="проектная стадия"),IF(Инвестиционные_проекты!M166&gt;DATEVALUE(ФЛК!CV160),"","Ошибка!"),""),"")</f>
        <v/>
      </c>
      <c r="AF161" s="4" t="str">
        <f>IF(Техлист!AE161="","",CONCATENATE(ROW(Инвестиционные_проекты!$A166),", ",))</f>
        <v/>
      </c>
      <c r="AG161" t="str">
        <f t="shared" si="32"/>
        <v/>
      </c>
    </row>
    <row r="162" spans="1:33" x14ac:dyDescent="0.25">
      <c r="A162" s="5" t="str">
        <f>IF(AND(COUNTBLANK(Инвестиционные_проекты!H167:Q167)+COUNTBLANK(Инвестиционные_проекты!S167:T167)+COUNTBLANK(Инвестиционные_проекты!Z167)+COUNTBLANK(Инвестиционные_проекты!B167:E167)&lt;&gt;17,COUNTBLANK(Инвестиционные_проекты!H167:Q167)+COUNTBLANK(Инвестиционные_проекты!S167:T167)+COUNTBLANK(Инвестиционные_проекты!Z167)+COUNTBLANK(Инвестиционные_проекты!B167:E167)&lt;&gt;0),"Ошибка!","")</f>
        <v/>
      </c>
      <c r="B162" s="4" t="str">
        <f>IF(A162="","",CONCATENATE(ROW(Инвестиционные_проекты!$A167),", ",))</f>
        <v/>
      </c>
      <c r="C162" t="str">
        <f t="shared" si="22"/>
        <v xml:space="preserve">8, </v>
      </c>
      <c r="D162" s="5" t="str">
        <f>IF(AND(COUNTBLANK(Инвестиционные_проекты!AB167)=0,COUNTBLANK(Инвестиционные_проекты!W167:Y167)&lt;&gt;0),"Ошибка!","")</f>
        <v/>
      </c>
      <c r="E162" s="4" t="str">
        <f>IF(D162="","",CONCATENATE(ROW(Инвестиционные_проекты!$A167),", ",))</f>
        <v/>
      </c>
      <c r="F162" t="str">
        <f t="shared" si="23"/>
        <v xml:space="preserve">8, </v>
      </c>
      <c r="G162" s="8" t="str">
        <f>IF(AND(Инвестиционные_проекты!J167="создание нового",Инвестиционные_проекты!S167=""),"Ошибка!","")</f>
        <v/>
      </c>
      <c r="H162" s="4" t="str">
        <f>IF(Техлист!G162="","",CONCATENATE(ROW(Инвестиционные_проекты!$A167),", ",))</f>
        <v/>
      </c>
      <c r="I162" t="str">
        <f t="shared" si="24"/>
        <v/>
      </c>
      <c r="J162" s="5" t="str">
        <f>IF(Инвестиционные_проекты!J167="модернизация",IF(COUNTBLANK(Инвестиционные_проекты!R167:S167)&lt;&gt;0,"Ошибка!",""),"")</f>
        <v/>
      </c>
      <c r="K162" s="9" t="str">
        <f>IF(Техлист!J162="","",CONCATENATE(ROW(Инвестиционные_проекты!$A167),", ",))</f>
        <v/>
      </c>
      <c r="L162" t="str">
        <f t="shared" si="25"/>
        <v/>
      </c>
      <c r="M162" s="5" t="str">
        <f>IF(Инвестиционные_проекты!S167&lt;Инвестиционные_проекты!R167,"Ошибка!","")</f>
        <v/>
      </c>
      <c r="N162" s="4" t="str">
        <f>IF(Техлист!M162="","",CONCATENATE(ROW(Инвестиционные_проекты!$A167),", ",))</f>
        <v/>
      </c>
      <c r="O162" t="str">
        <f t="shared" si="26"/>
        <v/>
      </c>
      <c r="P162" s="5" t="str">
        <f>IF(Инвестиционные_проекты!Z167&lt;&gt;SUM(Инвестиционные_проекты!AA167:AB167),"Ошибка!","")</f>
        <v/>
      </c>
      <c r="Q162" s="4" t="str">
        <f>IF(Техлист!P162="","",CONCATENATE(ROW(Инвестиционные_проекты!$A167),", ",))</f>
        <v/>
      </c>
      <c r="R162" t="str">
        <f t="shared" si="27"/>
        <v/>
      </c>
      <c r="S162" s="5" t="str">
        <f>IF(Инвестиционные_проекты!Y167&gt;Инвестиционные_проекты!AB167,"Ошибка!","")</f>
        <v/>
      </c>
      <c r="T162" s="4" t="str">
        <f>IF(Техлист!S162="","",CONCATENATE(ROW(Инвестиционные_проекты!$A167),", ",))</f>
        <v/>
      </c>
      <c r="U162" t="str">
        <f t="shared" si="28"/>
        <v/>
      </c>
      <c r="V162" s="5" t="str">
        <f>IF(Инвестиционные_проекты!O167&lt;Инвестиционные_проекты!N167,"Ошибка!","")</f>
        <v/>
      </c>
      <c r="W162" s="4" t="str">
        <f>IF(Техлист!V162="","",CONCATENATE(ROW(Инвестиционные_проекты!$A167),", ",))</f>
        <v/>
      </c>
      <c r="X162" t="str">
        <f t="shared" si="29"/>
        <v xml:space="preserve">8, </v>
      </c>
      <c r="Y162" s="5" t="str">
        <f>IF(Инвестиционные_проекты!N167&lt;Инвестиционные_проекты!M167,"Ошибка!","")</f>
        <v/>
      </c>
      <c r="Z162" s="4" t="str">
        <f>IF(Техлист!Y162="","",CONCATENATE(ROW(Инвестиционные_проекты!$A167),", ",))</f>
        <v/>
      </c>
      <c r="AA162" t="str">
        <f t="shared" si="30"/>
        <v/>
      </c>
      <c r="AB162" s="5" t="str">
        <f ca="1">IF(Инвестиционные_проекты!K167="реализация",IF(Инвестиционные_проекты!M167&gt;TODAY(),"Ошибка!",""),"")</f>
        <v/>
      </c>
      <c r="AC162" s="4" t="str">
        <f ca="1">IF(Техлист!AB162="","",CONCATENATE(ROW(Инвестиционные_проекты!$A167),", ",))</f>
        <v/>
      </c>
      <c r="AD162" t="str">
        <f t="shared" ca="1" si="31"/>
        <v/>
      </c>
      <c r="AE162" s="5" t="str">
        <f>IFERROR(IF(OR(Инвестиционные_проекты!K167="идея",Инвестиционные_проекты!K167="проектная стадия"),IF(Инвестиционные_проекты!M167&gt;DATEVALUE(ФЛК!CV161),"","Ошибка!"),""),"")</f>
        <v/>
      </c>
      <c r="AF162" s="4" t="str">
        <f>IF(Техлист!AE162="","",CONCATENATE(ROW(Инвестиционные_проекты!$A167),", ",))</f>
        <v/>
      </c>
      <c r="AG162" t="str">
        <f t="shared" si="32"/>
        <v/>
      </c>
    </row>
    <row r="163" spans="1:33" x14ac:dyDescent="0.25">
      <c r="A163" s="5" t="str">
        <f>IF(AND(COUNTBLANK(Инвестиционные_проекты!H168:Q168)+COUNTBLANK(Инвестиционные_проекты!S168:T168)+COUNTBLANK(Инвестиционные_проекты!Z168)+COUNTBLANK(Инвестиционные_проекты!B168:E168)&lt;&gt;17,COUNTBLANK(Инвестиционные_проекты!H168:Q168)+COUNTBLANK(Инвестиционные_проекты!S168:T168)+COUNTBLANK(Инвестиционные_проекты!Z168)+COUNTBLANK(Инвестиционные_проекты!B168:E168)&lt;&gt;0),"Ошибка!","")</f>
        <v/>
      </c>
      <c r="B163" s="4" t="str">
        <f>IF(A163="","",CONCATENATE(ROW(Инвестиционные_проекты!$A168),", ",))</f>
        <v/>
      </c>
      <c r="C163" t="str">
        <f t="shared" si="22"/>
        <v xml:space="preserve">8, </v>
      </c>
      <c r="D163" s="5" t="str">
        <f>IF(AND(COUNTBLANK(Инвестиционные_проекты!AB168)=0,COUNTBLANK(Инвестиционные_проекты!W168:Y168)&lt;&gt;0),"Ошибка!","")</f>
        <v/>
      </c>
      <c r="E163" s="4" t="str">
        <f>IF(D163="","",CONCATENATE(ROW(Инвестиционные_проекты!$A168),", ",))</f>
        <v/>
      </c>
      <c r="F163" t="str">
        <f t="shared" si="23"/>
        <v xml:space="preserve">8, </v>
      </c>
      <c r="G163" s="8" t="str">
        <f>IF(AND(Инвестиционные_проекты!J168="создание нового",Инвестиционные_проекты!S168=""),"Ошибка!","")</f>
        <v/>
      </c>
      <c r="H163" s="4" t="str">
        <f>IF(Техлист!G163="","",CONCATENATE(ROW(Инвестиционные_проекты!$A168),", ",))</f>
        <v/>
      </c>
      <c r="I163" t="str">
        <f t="shared" si="24"/>
        <v/>
      </c>
      <c r="J163" s="5" t="str">
        <f>IF(Инвестиционные_проекты!J168="модернизация",IF(COUNTBLANK(Инвестиционные_проекты!R168:S168)&lt;&gt;0,"Ошибка!",""),"")</f>
        <v/>
      </c>
      <c r="K163" s="9" t="str">
        <f>IF(Техлист!J163="","",CONCATENATE(ROW(Инвестиционные_проекты!$A168),", ",))</f>
        <v/>
      </c>
      <c r="L163" t="str">
        <f t="shared" si="25"/>
        <v/>
      </c>
      <c r="M163" s="5" t="str">
        <f>IF(Инвестиционные_проекты!S168&lt;Инвестиционные_проекты!R168,"Ошибка!","")</f>
        <v/>
      </c>
      <c r="N163" s="4" t="str">
        <f>IF(Техлист!M163="","",CONCATENATE(ROW(Инвестиционные_проекты!$A168),", ",))</f>
        <v/>
      </c>
      <c r="O163" t="str">
        <f t="shared" si="26"/>
        <v/>
      </c>
      <c r="P163" s="5" t="str">
        <f>IF(Инвестиционные_проекты!Z168&lt;&gt;SUM(Инвестиционные_проекты!AA168:AB168),"Ошибка!","")</f>
        <v/>
      </c>
      <c r="Q163" s="4" t="str">
        <f>IF(Техлист!P163="","",CONCATENATE(ROW(Инвестиционные_проекты!$A168),", ",))</f>
        <v/>
      </c>
      <c r="R163" t="str">
        <f t="shared" si="27"/>
        <v/>
      </c>
      <c r="S163" s="5" t="str">
        <f>IF(Инвестиционные_проекты!Y168&gt;Инвестиционные_проекты!AB168,"Ошибка!","")</f>
        <v/>
      </c>
      <c r="T163" s="4" t="str">
        <f>IF(Техлист!S163="","",CONCATENATE(ROW(Инвестиционные_проекты!$A168),", ",))</f>
        <v/>
      </c>
      <c r="U163" t="str">
        <f t="shared" si="28"/>
        <v/>
      </c>
      <c r="V163" s="5" t="str">
        <f>IF(Инвестиционные_проекты!O168&lt;Инвестиционные_проекты!N168,"Ошибка!","")</f>
        <v/>
      </c>
      <c r="W163" s="4" t="str">
        <f>IF(Техлист!V163="","",CONCATENATE(ROW(Инвестиционные_проекты!$A168),", ",))</f>
        <v/>
      </c>
      <c r="X163" t="str">
        <f t="shared" si="29"/>
        <v xml:space="preserve">8, </v>
      </c>
      <c r="Y163" s="5" t="str">
        <f>IF(Инвестиционные_проекты!N168&lt;Инвестиционные_проекты!M168,"Ошибка!","")</f>
        <v/>
      </c>
      <c r="Z163" s="4" t="str">
        <f>IF(Техлист!Y163="","",CONCATENATE(ROW(Инвестиционные_проекты!$A168),", ",))</f>
        <v/>
      </c>
      <c r="AA163" t="str">
        <f t="shared" si="30"/>
        <v/>
      </c>
      <c r="AB163" s="5" t="str">
        <f ca="1">IF(Инвестиционные_проекты!K168="реализация",IF(Инвестиционные_проекты!M168&gt;TODAY(),"Ошибка!",""),"")</f>
        <v/>
      </c>
      <c r="AC163" s="4" t="str">
        <f ca="1">IF(Техлист!AB163="","",CONCATENATE(ROW(Инвестиционные_проекты!$A168),", ",))</f>
        <v/>
      </c>
      <c r="AD163" t="str">
        <f t="shared" ca="1" si="31"/>
        <v/>
      </c>
      <c r="AE163" s="5" t="str">
        <f>IFERROR(IF(OR(Инвестиционные_проекты!K168="идея",Инвестиционные_проекты!K168="проектная стадия"),IF(Инвестиционные_проекты!M168&gt;DATEVALUE(ФЛК!CV162),"","Ошибка!"),""),"")</f>
        <v/>
      </c>
      <c r="AF163" s="4" t="str">
        <f>IF(Техлист!AE163="","",CONCATENATE(ROW(Инвестиционные_проекты!$A168),", ",))</f>
        <v/>
      </c>
      <c r="AG163" t="str">
        <f t="shared" si="32"/>
        <v/>
      </c>
    </row>
    <row r="164" spans="1:33" x14ac:dyDescent="0.25">
      <c r="A164" s="5" t="str">
        <f>IF(AND(COUNTBLANK(Инвестиционные_проекты!H169:Q169)+COUNTBLANK(Инвестиционные_проекты!S169:T169)+COUNTBLANK(Инвестиционные_проекты!Z169)+COUNTBLANK(Инвестиционные_проекты!B169:E169)&lt;&gt;17,COUNTBLANK(Инвестиционные_проекты!H169:Q169)+COUNTBLANK(Инвестиционные_проекты!S169:T169)+COUNTBLANK(Инвестиционные_проекты!Z169)+COUNTBLANK(Инвестиционные_проекты!B169:E169)&lt;&gt;0),"Ошибка!","")</f>
        <v/>
      </c>
      <c r="B164" s="4" t="str">
        <f>IF(A164="","",CONCATENATE(ROW(Инвестиционные_проекты!$A169),", ",))</f>
        <v/>
      </c>
      <c r="C164" t="str">
        <f t="shared" si="22"/>
        <v xml:space="preserve">8, </v>
      </c>
      <c r="D164" s="5" t="str">
        <f>IF(AND(COUNTBLANK(Инвестиционные_проекты!AB169)=0,COUNTBLANK(Инвестиционные_проекты!W169:Y169)&lt;&gt;0),"Ошибка!","")</f>
        <v/>
      </c>
      <c r="E164" s="4" t="str">
        <f>IF(D164="","",CONCATENATE(ROW(Инвестиционные_проекты!$A169),", ",))</f>
        <v/>
      </c>
      <c r="F164" t="str">
        <f t="shared" si="23"/>
        <v xml:space="preserve">8, </v>
      </c>
      <c r="G164" s="8" t="str">
        <f>IF(AND(Инвестиционные_проекты!J169="создание нового",Инвестиционные_проекты!S169=""),"Ошибка!","")</f>
        <v/>
      </c>
      <c r="H164" s="4" t="str">
        <f>IF(Техлист!G164="","",CONCATENATE(ROW(Инвестиционные_проекты!$A169),", ",))</f>
        <v/>
      </c>
      <c r="I164" t="str">
        <f t="shared" si="24"/>
        <v/>
      </c>
      <c r="J164" s="5" t="str">
        <f>IF(Инвестиционные_проекты!J169="модернизация",IF(COUNTBLANK(Инвестиционные_проекты!R169:S169)&lt;&gt;0,"Ошибка!",""),"")</f>
        <v/>
      </c>
      <c r="K164" s="9" t="str">
        <f>IF(Техлист!J164="","",CONCATENATE(ROW(Инвестиционные_проекты!$A169),", ",))</f>
        <v/>
      </c>
      <c r="L164" t="str">
        <f t="shared" si="25"/>
        <v/>
      </c>
      <c r="M164" s="5" t="str">
        <f>IF(Инвестиционные_проекты!S169&lt;Инвестиционные_проекты!R169,"Ошибка!","")</f>
        <v/>
      </c>
      <c r="N164" s="4" t="str">
        <f>IF(Техлист!M164="","",CONCATENATE(ROW(Инвестиционные_проекты!$A169),", ",))</f>
        <v/>
      </c>
      <c r="O164" t="str">
        <f t="shared" si="26"/>
        <v/>
      </c>
      <c r="P164" s="5" t="str">
        <f>IF(Инвестиционные_проекты!Z169&lt;&gt;SUM(Инвестиционные_проекты!AA169:AB169),"Ошибка!","")</f>
        <v/>
      </c>
      <c r="Q164" s="4" t="str">
        <f>IF(Техлист!P164="","",CONCATENATE(ROW(Инвестиционные_проекты!$A169),", ",))</f>
        <v/>
      </c>
      <c r="R164" t="str">
        <f t="shared" si="27"/>
        <v/>
      </c>
      <c r="S164" s="5" t="str">
        <f>IF(Инвестиционные_проекты!Y169&gt;Инвестиционные_проекты!AB169,"Ошибка!","")</f>
        <v/>
      </c>
      <c r="T164" s="4" t="str">
        <f>IF(Техлист!S164="","",CONCATENATE(ROW(Инвестиционные_проекты!$A169),", ",))</f>
        <v/>
      </c>
      <c r="U164" t="str">
        <f t="shared" si="28"/>
        <v/>
      </c>
      <c r="V164" s="5" t="str">
        <f>IF(Инвестиционные_проекты!O169&lt;Инвестиционные_проекты!N169,"Ошибка!","")</f>
        <v/>
      </c>
      <c r="W164" s="4" t="str">
        <f>IF(Техлист!V164="","",CONCATENATE(ROW(Инвестиционные_проекты!$A169),", ",))</f>
        <v/>
      </c>
      <c r="X164" t="str">
        <f t="shared" si="29"/>
        <v xml:space="preserve">8, </v>
      </c>
      <c r="Y164" s="5" t="str">
        <f>IF(Инвестиционные_проекты!N169&lt;Инвестиционные_проекты!M169,"Ошибка!","")</f>
        <v/>
      </c>
      <c r="Z164" s="4" t="str">
        <f>IF(Техлист!Y164="","",CONCATENATE(ROW(Инвестиционные_проекты!$A169),", ",))</f>
        <v/>
      </c>
      <c r="AA164" t="str">
        <f t="shared" si="30"/>
        <v/>
      </c>
      <c r="AB164" s="5" t="str">
        <f ca="1">IF(Инвестиционные_проекты!K169="реализация",IF(Инвестиционные_проекты!M169&gt;TODAY(),"Ошибка!",""),"")</f>
        <v/>
      </c>
      <c r="AC164" s="4" t="str">
        <f ca="1">IF(Техлист!AB164="","",CONCATENATE(ROW(Инвестиционные_проекты!$A169),", ",))</f>
        <v/>
      </c>
      <c r="AD164" t="str">
        <f t="shared" ca="1" si="31"/>
        <v/>
      </c>
      <c r="AE164" s="5" t="str">
        <f>IFERROR(IF(OR(Инвестиционные_проекты!K169="идея",Инвестиционные_проекты!K169="проектная стадия"),IF(Инвестиционные_проекты!M169&gt;DATEVALUE(ФЛК!CV163),"","Ошибка!"),""),"")</f>
        <v/>
      </c>
      <c r="AF164" s="4" t="str">
        <f>IF(Техлист!AE164="","",CONCATENATE(ROW(Инвестиционные_проекты!$A169),", ",))</f>
        <v/>
      </c>
      <c r="AG164" t="str">
        <f t="shared" si="32"/>
        <v/>
      </c>
    </row>
    <row r="165" spans="1:33" x14ac:dyDescent="0.25">
      <c r="A165" s="5" t="str">
        <f>IF(AND(COUNTBLANK(Инвестиционные_проекты!H170:Q170)+COUNTBLANK(Инвестиционные_проекты!S170:T170)+COUNTBLANK(Инвестиционные_проекты!Z170)+COUNTBLANK(Инвестиционные_проекты!B170:E170)&lt;&gt;17,COUNTBLANK(Инвестиционные_проекты!H170:Q170)+COUNTBLANK(Инвестиционные_проекты!S170:T170)+COUNTBLANK(Инвестиционные_проекты!Z170)+COUNTBLANK(Инвестиционные_проекты!B170:E170)&lt;&gt;0),"Ошибка!","")</f>
        <v/>
      </c>
      <c r="B165" s="4" t="str">
        <f>IF(A165="","",CONCATENATE(ROW(Инвестиционные_проекты!$A170),", ",))</f>
        <v/>
      </c>
      <c r="C165" t="str">
        <f t="shared" si="22"/>
        <v xml:space="preserve">8, </v>
      </c>
      <c r="D165" s="5" t="str">
        <f>IF(AND(COUNTBLANK(Инвестиционные_проекты!AB170)=0,COUNTBLANK(Инвестиционные_проекты!W170:Y170)&lt;&gt;0),"Ошибка!","")</f>
        <v/>
      </c>
      <c r="E165" s="4" t="str">
        <f>IF(D165="","",CONCATENATE(ROW(Инвестиционные_проекты!$A170),", ",))</f>
        <v/>
      </c>
      <c r="F165" t="str">
        <f t="shared" si="23"/>
        <v xml:space="preserve">8, </v>
      </c>
      <c r="G165" s="8" t="str">
        <f>IF(AND(Инвестиционные_проекты!J170="создание нового",Инвестиционные_проекты!S170=""),"Ошибка!","")</f>
        <v/>
      </c>
      <c r="H165" s="4" t="str">
        <f>IF(Техлист!G165="","",CONCATENATE(ROW(Инвестиционные_проекты!$A170),", ",))</f>
        <v/>
      </c>
      <c r="I165" t="str">
        <f t="shared" si="24"/>
        <v/>
      </c>
      <c r="J165" s="5" t="str">
        <f>IF(Инвестиционные_проекты!J170="модернизация",IF(COUNTBLANK(Инвестиционные_проекты!R170:S170)&lt;&gt;0,"Ошибка!",""),"")</f>
        <v/>
      </c>
      <c r="K165" s="9" t="str">
        <f>IF(Техлист!J165="","",CONCATENATE(ROW(Инвестиционные_проекты!$A170),", ",))</f>
        <v/>
      </c>
      <c r="L165" t="str">
        <f t="shared" si="25"/>
        <v/>
      </c>
      <c r="M165" s="5" t="str">
        <f>IF(Инвестиционные_проекты!S170&lt;Инвестиционные_проекты!R170,"Ошибка!","")</f>
        <v/>
      </c>
      <c r="N165" s="4" t="str">
        <f>IF(Техлист!M165="","",CONCATENATE(ROW(Инвестиционные_проекты!$A170),", ",))</f>
        <v/>
      </c>
      <c r="O165" t="str">
        <f t="shared" si="26"/>
        <v/>
      </c>
      <c r="P165" s="5" t="str">
        <f>IF(Инвестиционные_проекты!Z170&lt;&gt;SUM(Инвестиционные_проекты!AA170:AB170),"Ошибка!","")</f>
        <v/>
      </c>
      <c r="Q165" s="4" t="str">
        <f>IF(Техлист!P165="","",CONCATENATE(ROW(Инвестиционные_проекты!$A170),", ",))</f>
        <v/>
      </c>
      <c r="R165" t="str">
        <f t="shared" si="27"/>
        <v/>
      </c>
      <c r="S165" s="5" t="str">
        <f>IF(Инвестиционные_проекты!Y170&gt;Инвестиционные_проекты!AB170,"Ошибка!","")</f>
        <v/>
      </c>
      <c r="T165" s="4" t="str">
        <f>IF(Техлист!S165="","",CONCATENATE(ROW(Инвестиционные_проекты!$A170),", ",))</f>
        <v/>
      </c>
      <c r="U165" t="str">
        <f t="shared" si="28"/>
        <v/>
      </c>
      <c r="V165" s="5" t="str">
        <f>IF(Инвестиционные_проекты!O170&lt;Инвестиционные_проекты!N170,"Ошибка!","")</f>
        <v/>
      </c>
      <c r="W165" s="4" t="str">
        <f>IF(Техлист!V165="","",CONCATENATE(ROW(Инвестиционные_проекты!$A170),", ",))</f>
        <v/>
      </c>
      <c r="X165" t="str">
        <f t="shared" si="29"/>
        <v xml:space="preserve">8, </v>
      </c>
      <c r="Y165" s="5" t="str">
        <f>IF(Инвестиционные_проекты!N170&lt;Инвестиционные_проекты!M170,"Ошибка!","")</f>
        <v/>
      </c>
      <c r="Z165" s="4" t="str">
        <f>IF(Техлист!Y165="","",CONCATENATE(ROW(Инвестиционные_проекты!$A170),", ",))</f>
        <v/>
      </c>
      <c r="AA165" t="str">
        <f t="shared" si="30"/>
        <v/>
      </c>
      <c r="AB165" s="5" t="str">
        <f ca="1">IF(Инвестиционные_проекты!K170="реализация",IF(Инвестиционные_проекты!M170&gt;TODAY(),"Ошибка!",""),"")</f>
        <v/>
      </c>
      <c r="AC165" s="4" t="str">
        <f ca="1">IF(Техлист!AB165="","",CONCATENATE(ROW(Инвестиционные_проекты!$A170),", ",))</f>
        <v/>
      </c>
      <c r="AD165" t="str">
        <f t="shared" ca="1" si="31"/>
        <v/>
      </c>
      <c r="AE165" s="5" t="str">
        <f>IFERROR(IF(OR(Инвестиционные_проекты!K170="идея",Инвестиционные_проекты!K170="проектная стадия"),IF(Инвестиционные_проекты!M170&gt;DATEVALUE(ФЛК!CV164),"","Ошибка!"),""),"")</f>
        <v/>
      </c>
      <c r="AF165" s="4" t="str">
        <f>IF(Техлист!AE165="","",CONCATENATE(ROW(Инвестиционные_проекты!$A170),", ",))</f>
        <v/>
      </c>
      <c r="AG165" t="str">
        <f t="shared" si="32"/>
        <v/>
      </c>
    </row>
    <row r="166" spans="1:33" x14ac:dyDescent="0.25">
      <c r="A166" s="5" t="str">
        <f>IF(AND(COUNTBLANK(Инвестиционные_проекты!H171:Q171)+COUNTBLANK(Инвестиционные_проекты!S171:T171)+COUNTBLANK(Инвестиционные_проекты!Z171)+COUNTBLANK(Инвестиционные_проекты!B171:E171)&lt;&gt;17,COUNTBLANK(Инвестиционные_проекты!H171:Q171)+COUNTBLANK(Инвестиционные_проекты!S171:T171)+COUNTBLANK(Инвестиционные_проекты!Z171)+COUNTBLANK(Инвестиционные_проекты!B171:E171)&lt;&gt;0),"Ошибка!","")</f>
        <v/>
      </c>
      <c r="B166" s="4" t="str">
        <f>IF(A166="","",CONCATENATE(ROW(Инвестиционные_проекты!$A171),", ",))</f>
        <v/>
      </c>
      <c r="C166" t="str">
        <f t="shared" si="22"/>
        <v xml:space="preserve">8, </v>
      </c>
      <c r="D166" s="5" t="str">
        <f>IF(AND(COUNTBLANK(Инвестиционные_проекты!AB171)=0,COUNTBLANK(Инвестиционные_проекты!W171:Y171)&lt;&gt;0),"Ошибка!","")</f>
        <v/>
      </c>
      <c r="E166" s="4" t="str">
        <f>IF(D166="","",CONCATENATE(ROW(Инвестиционные_проекты!$A171),", ",))</f>
        <v/>
      </c>
      <c r="F166" t="str">
        <f t="shared" si="23"/>
        <v xml:space="preserve">8, </v>
      </c>
      <c r="G166" s="8" t="str">
        <f>IF(AND(Инвестиционные_проекты!J171="создание нового",Инвестиционные_проекты!S171=""),"Ошибка!","")</f>
        <v/>
      </c>
      <c r="H166" s="4" t="str">
        <f>IF(Техлист!G166="","",CONCATENATE(ROW(Инвестиционные_проекты!$A171),", ",))</f>
        <v/>
      </c>
      <c r="I166" t="str">
        <f t="shared" si="24"/>
        <v/>
      </c>
      <c r="J166" s="5" t="str">
        <f>IF(Инвестиционные_проекты!J171="модернизация",IF(COUNTBLANK(Инвестиционные_проекты!R171:S171)&lt;&gt;0,"Ошибка!",""),"")</f>
        <v/>
      </c>
      <c r="K166" s="9" t="str">
        <f>IF(Техлист!J166="","",CONCATENATE(ROW(Инвестиционные_проекты!$A171),", ",))</f>
        <v/>
      </c>
      <c r="L166" t="str">
        <f t="shared" si="25"/>
        <v/>
      </c>
      <c r="M166" s="5" t="str">
        <f>IF(Инвестиционные_проекты!S171&lt;Инвестиционные_проекты!R171,"Ошибка!","")</f>
        <v/>
      </c>
      <c r="N166" s="4" t="str">
        <f>IF(Техлист!M166="","",CONCATENATE(ROW(Инвестиционные_проекты!$A171),", ",))</f>
        <v/>
      </c>
      <c r="O166" t="str">
        <f t="shared" si="26"/>
        <v/>
      </c>
      <c r="P166" s="5" t="str">
        <f>IF(Инвестиционные_проекты!Z171&lt;&gt;SUM(Инвестиционные_проекты!AA171:AB171),"Ошибка!","")</f>
        <v/>
      </c>
      <c r="Q166" s="4" t="str">
        <f>IF(Техлист!P166="","",CONCATENATE(ROW(Инвестиционные_проекты!$A171),", ",))</f>
        <v/>
      </c>
      <c r="R166" t="str">
        <f t="shared" si="27"/>
        <v/>
      </c>
      <c r="S166" s="5" t="str">
        <f>IF(Инвестиционные_проекты!Y171&gt;Инвестиционные_проекты!AB171,"Ошибка!","")</f>
        <v/>
      </c>
      <c r="T166" s="4" t="str">
        <f>IF(Техлист!S166="","",CONCATENATE(ROW(Инвестиционные_проекты!$A171),", ",))</f>
        <v/>
      </c>
      <c r="U166" t="str">
        <f t="shared" si="28"/>
        <v/>
      </c>
      <c r="V166" s="5" t="str">
        <f>IF(Инвестиционные_проекты!O171&lt;Инвестиционные_проекты!N171,"Ошибка!","")</f>
        <v/>
      </c>
      <c r="W166" s="4" t="str">
        <f>IF(Техлист!V166="","",CONCATENATE(ROW(Инвестиционные_проекты!$A171),", ",))</f>
        <v/>
      </c>
      <c r="X166" t="str">
        <f t="shared" si="29"/>
        <v xml:space="preserve">8, </v>
      </c>
      <c r="Y166" s="5" t="str">
        <f>IF(Инвестиционные_проекты!N171&lt;Инвестиционные_проекты!M171,"Ошибка!","")</f>
        <v/>
      </c>
      <c r="Z166" s="4" t="str">
        <f>IF(Техлист!Y166="","",CONCATENATE(ROW(Инвестиционные_проекты!$A171),", ",))</f>
        <v/>
      </c>
      <c r="AA166" t="str">
        <f t="shared" si="30"/>
        <v/>
      </c>
      <c r="AB166" s="5" t="str">
        <f ca="1">IF(Инвестиционные_проекты!K171="реализация",IF(Инвестиционные_проекты!M171&gt;TODAY(),"Ошибка!",""),"")</f>
        <v/>
      </c>
      <c r="AC166" s="4" t="str">
        <f ca="1">IF(Техлист!AB166="","",CONCATENATE(ROW(Инвестиционные_проекты!$A171),", ",))</f>
        <v/>
      </c>
      <c r="AD166" t="str">
        <f t="shared" ca="1" si="31"/>
        <v/>
      </c>
      <c r="AE166" s="5" t="str">
        <f>IFERROR(IF(OR(Инвестиционные_проекты!K171="идея",Инвестиционные_проекты!K171="проектная стадия"),IF(Инвестиционные_проекты!M171&gt;DATEVALUE(ФЛК!CV165),"","Ошибка!"),""),"")</f>
        <v/>
      </c>
      <c r="AF166" s="4" t="str">
        <f>IF(Техлист!AE166="","",CONCATENATE(ROW(Инвестиционные_проекты!$A171),", ",))</f>
        <v/>
      </c>
      <c r="AG166" t="str">
        <f t="shared" si="32"/>
        <v/>
      </c>
    </row>
    <row r="167" spans="1:33" x14ac:dyDescent="0.25">
      <c r="A167" s="5" t="str">
        <f>IF(AND(COUNTBLANK(Инвестиционные_проекты!H172:Q172)+COUNTBLANK(Инвестиционные_проекты!S172:T172)+COUNTBLANK(Инвестиционные_проекты!Z172)+COUNTBLANK(Инвестиционные_проекты!B172:E172)&lt;&gt;17,COUNTBLANK(Инвестиционные_проекты!H172:Q172)+COUNTBLANK(Инвестиционные_проекты!S172:T172)+COUNTBLANK(Инвестиционные_проекты!Z172)+COUNTBLANK(Инвестиционные_проекты!B172:E172)&lt;&gt;0),"Ошибка!","")</f>
        <v/>
      </c>
      <c r="B167" s="4" t="str">
        <f>IF(A167="","",CONCATENATE(ROW(Инвестиционные_проекты!$A172),", ",))</f>
        <v/>
      </c>
      <c r="C167" t="str">
        <f t="shared" si="22"/>
        <v xml:space="preserve">8, </v>
      </c>
      <c r="D167" s="5" t="str">
        <f>IF(AND(COUNTBLANK(Инвестиционные_проекты!AB172)=0,COUNTBLANK(Инвестиционные_проекты!W172:Y172)&lt;&gt;0),"Ошибка!","")</f>
        <v/>
      </c>
      <c r="E167" s="4" t="str">
        <f>IF(D167="","",CONCATENATE(ROW(Инвестиционные_проекты!$A172),", ",))</f>
        <v/>
      </c>
      <c r="F167" t="str">
        <f t="shared" si="23"/>
        <v xml:space="preserve">8, </v>
      </c>
      <c r="G167" s="8" t="str">
        <f>IF(AND(Инвестиционные_проекты!J172="создание нового",Инвестиционные_проекты!S172=""),"Ошибка!","")</f>
        <v/>
      </c>
      <c r="H167" s="4" t="str">
        <f>IF(Техлист!G167="","",CONCATENATE(ROW(Инвестиционные_проекты!$A172),", ",))</f>
        <v/>
      </c>
      <c r="I167" t="str">
        <f t="shared" si="24"/>
        <v/>
      </c>
      <c r="J167" s="5" t="str">
        <f>IF(Инвестиционные_проекты!J172="модернизация",IF(COUNTBLANK(Инвестиционные_проекты!R172:S172)&lt;&gt;0,"Ошибка!",""),"")</f>
        <v/>
      </c>
      <c r="K167" s="9" t="str">
        <f>IF(Техлист!J167="","",CONCATENATE(ROW(Инвестиционные_проекты!$A172),", ",))</f>
        <v/>
      </c>
      <c r="L167" t="str">
        <f t="shared" si="25"/>
        <v/>
      </c>
      <c r="M167" s="5" t="str">
        <f>IF(Инвестиционные_проекты!S172&lt;Инвестиционные_проекты!R172,"Ошибка!","")</f>
        <v/>
      </c>
      <c r="N167" s="4" t="str">
        <f>IF(Техлист!M167="","",CONCATENATE(ROW(Инвестиционные_проекты!$A172),", ",))</f>
        <v/>
      </c>
      <c r="O167" t="str">
        <f t="shared" si="26"/>
        <v/>
      </c>
      <c r="P167" s="5" t="str">
        <f>IF(Инвестиционные_проекты!Z172&lt;&gt;SUM(Инвестиционные_проекты!AA172:AB172),"Ошибка!","")</f>
        <v/>
      </c>
      <c r="Q167" s="4" t="str">
        <f>IF(Техлист!P167="","",CONCATENATE(ROW(Инвестиционные_проекты!$A172),", ",))</f>
        <v/>
      </c>
      <c r="R167" t="str">
        <f t="shared" si="27"/>
        <v/>
      </c>
      <c r="S167" s="5" t="str">
        <f>IF(Инвестиционные_проекты!Y172&gt;Инвестиционные_проекты!AB172,"Ошибка!","")</f>
        <v/>
      </c>
      <c r="T167" s="4" t="str">
        <f>IF(Техлист!S167="","",CONCATENATE(ROW(Инвестиционные_проекты!$A172),", ",))</f>
        <v/>
      </c>
      <c r="U167" t="str">
        <f t="shared" si="28"/>
        <v/>
      </c>
      <c r="V167" s="5" t="str">
        <f>IF(Инвестиционные_проекты!O172&lt;Инвестиционные_проекты!N172,"Ошибка!","")</f>
        <v/>
      </c>
      <c r="W167" s="4" t="str">
        <f>IF(Техлист!V167="","",CONCATENATE(ROW(Инвестиционные_проекты!$A172),", ",))</f>
        <v/>
      </c>
      <c r="X167" t="str">
        <f t="shared" si="29"/>
        <v xml:space="preserve">8, </v>
      </c>
      <c r="Y167" s="5" t="str">
        <f>IF(Инвестиционные_проекты!N172&lt;Инвестиционные_проекты!M172,"Ошибка!","")</f>
        <v/>
      </c>
      <c r="Z167" s="4" t="str">
        <f>IF(Техлист!Y167="","",CONCATENATE(ROW(Инвестиционные_проекты!$A172),", ",))</f>
        <v/>
      </c>
      <c r="AA167" t="str">
        <f t="shared" si="30"/>
        <v/>
      </c>
      <c r="AB167" s="5" t="str">
        <f ca="1">IF(Инвестиционные_проекты!K172="реализация",IF(Инвестиционные_проекты!M172&gt;TODAY(),"Ошибка!",""),"")</f>
        <v/>
      </c>
      <c r="AC167" s="4" t="str">
        <f ca="1">IF(Техлист!AB167="","",CONCATENATE(ROW(Инвестиционные_проекты!$A172),", ",))</f>
        <v/>
      </c>
      <c r="AD167" t="str">
        <f t="shared" ca="1" si="31"/>
        <v/>
      </c>
      <c r="AE167" s="5" t="str">
        <f>IFERROR(IF(OR(Инвестиционные_проекты!K172="идея",Инвестиционные_проекты!K172="проектная стадия"),IF(Инвестиционные_проекты!M172&gt;DATEVALUE(ФЛК!CV166),"","Ошибка!"),""),"")</f>
        <v/>
      </c>
      <c r="AF167" s="4" t="str">
        <f>IF(Техлист!AE167="","",CONCATENATE(ROW(Инвестиционные_проекты!$A172),", ",))</f>
        <v/>
      </c>
      <c r="AG167" t="str">
        <f t="shared" si="32"/>
        <v/>
      </c>
    </row>
    <row r="168" spans="1:33" x14ac:dyDescent="0.25">
      <c r="A168" s="5" t="str">
        <f>IF(AND(COUNTBLANK(Инвестиционные_проекты!H173:Q173)+COUNTBLANK(Инвестиционные_проекты!S173:T173)+COUNTBLANK(Инвестиционные_проекты!Z173)+COUNTBLANK(Инвестиционные_проекты!B173:E173)&lt;&gt;17,COUNTBLANK(Инвестиционные_проекты!H173:Q173)+COUNTBLANK(Инвестиционные_проекты!S173:T173)+COUNTBLANK(Инвестиционные_проекты!Z173)+COUNTBLANK(Инвестиционные_проекты!B173:E173)&lt;&gt;0),"Ошибка!","")</f>
        <v/>
      </c>
      <c r="B168" s="4" t="str">
        <f>IF(A168="","",CONCATENATE(ROW(Инвестиционные_проекты!$A173),", ",))</f>
        <v/>
      </c>
      <c r="C168" t="str">
        <f t="shared" si="22"/>
        <v xml:space="preserve">8, </v>
      </c>
      <c r="D168" s="5" t="str">
        <f>IF(AND(COUNTBLANK(Инвестиционные_проекты!AB173)=0,COUNTBLANK(Инвестиционные_проекты!W173:Y173)&lt;&gt;0),"Ошибка!","")</f>
        <v/>
      </c>
      <c r="E168" s="4" t="str">
        <f>IF(D168="","",CONCATENATE(ROW(Инвестиционные_проекты!$A173),", ",))</f>
        <v/>
      </c>
      <c r="F168" t="str">
        <f t="shared" si="23"/>
        <v xml:space="preserve">8, </v>
      </c>
      <c r="G168" s="8" t="str">
        <f>IF(AND(Инвестиционные_проекты!J173="создание нового",Инвестиционные_проекты!S173=""),"Ошибка!","")</f>
        <v/>
      </c>
      <c r="H168" s="4" t="str">
        <f>IF(Техлист!G168="","",CONCATENATE(ROW(Инвестиционные_проекты!$A173),", ",))</f>
        <v/>
      </c>
      <c r="I168" t="str">
        <f t="shared" si="24"/>
        <v/>
      </c>
      <c r="J168" s="5" t="str">
        <f>IF(Инвестиционные_проекты!J173="модернизация",IF(COUNTBLANK(Инвестиционные_проекты!R173:S173)&lt;&gt;0,"Ошибка!",""),"")</f>
        <v/>
      </c>
      <c r="K168" s="9" t="str">
        <f>IF(Техлист!J168="","",CONCATENATE(ROW(Инвестиционные_проекты!$A173),", ",))</f>
        <v/>
      </c>
      <c r="L168" t="str">
        <f t="shared" si="25"/>
        <v/>
      </c>
      <c r="M168" s="5" t="str">
        <f>IF(Инвестиционные_проекты!S173&lt;Инвестиционные_проекты!R173,"Ошибка!","")</f>
        <v/>
      </c>
      <c r="N168" s="4" t="str">
        <f>IF(Техлист!M168="","",CONCATENATE(ROW(Инвестиционные_проекты!$A173),", ",))</f>
        <v/>
      </c>
      <c r="O168" t="str">
        <f t="shared" si="26"/>
        <v/>
      </c>
      <c r="P168" s="5" t="str">
        <f>IF(Инвестиционные_проекты!Z173&lt;&gt;SUM(Инвестиционные_проекты!AA173:AB173),"Ошибка!","")</f>
        <v/>
      </c>
      <c r="Q168" s="4" t="str">
        <f>IF(Техлист!P168="","",CONCATENATE(ROW(Инвестиционные_проекты!$A173),", ",))</f>
        <v/>
      </c>
      <c r="R168" t="str">
        <f t="shared" si="27"/>
        <v/>
      </c>
      <c r="S168" s="5" t="str">
        <f>IF(Инвестиционные_проекты!Y173&gt;Инвестиционные_проекты!AB173,"Ошибка!","")</f>
        <v/>
      </c>
      <c r="T168" s="4" t="str">
        <f>IF(Техлист!S168="","",CONCATENATE(ROW(Инвестиционные_проекты!$A173),", ",))</f>
        <v/>
      </c>
      <c r="U168" t="str">
        <f t="shared" si="28"/>
        <v/>
      </c>
      <c r="V168" s="5" t="str">
        <f>IF(Инвестиционные_проекты!O173&lt;Инвестиционные_проекты!N173,"Ошибка!","")</f>
        <v/>
      </c>
      <c r="W168" s="4" t="str">
        <f>IF(Техлист!V168="","",CONCATENATE(ROW(Инвестиционные_проекты!$A173),", ",))</f>
        <v/>
      </c>
      <c r="X168" t="str">
        <f t="shared" si="29"/>
        <v xml:space="preserve">8, </v>
      </c>
      <c r="Y168" s="5" t="str">
        <f>IF(Инвестиционные_проекты!N173&lt;Инвестиционные_проекты!M173,"Ошибка!","")</f>
        <v/>
      </c>
      <c r="Z168" s="4" t="str">
        <f>IF(Техлист!Y168="","",CONCATENATE(ROW(Инвестиционные_проекты!$A173),", ",))</f>
        <v/>
      </c>
      <c r="AA168" t="str">
        <f t="shared" si="30"/>
        <v/>
      </c>
      <c r="AB168" s="5" t="str">
        <f ca="1">IF(Инвестиционные_проекты!K173="реализация",IF(Инвестиционные_проекты!M173&gt;TODAY(),"Ошибка!",""),"")</f>
        <v/>
      </c>
      <c r="AC168" s="4" t="str">
        <f ca="1">IF(Техлист!AB168="","",CONCATENATE(ROW(Инвестиционные_проекты!$A173),", ",))</f>
        <v/>
      </c>
      <c r="AD168" t="str">
        <f t="shared" ca="1" si="31"/>
        <v/>
      </c>
      <c r="AE168" s="5" t="str">
        <f>IFERROR(IF(OR(Инвестиционные_проекты!K173="идея",Инвестиционные_проекты!K173="проектная стадия"),IF(Инвестиционные_проекты!M173&gt;DATEVALUE(ФЛК!CV167),"","Ошибка!"),""),"")</f>
        <v/>
      </c>
      <c r="AF168" s="4" t="str">
        <f>IF(Техлист!AE168="","",CONCATENATE(ROW(Инвестиционные_проекты!$A173),", ",))</f>
        <v/>
      </c>
      <c r="AG168" t="str">
        <f t="shared" si="32"/>
        <v/>
      </c>
    </row>
    <row r="169" spans="1:33" x14ac:dyDescent="0.25">
      <c r="A169" s="5" t="str">
        <f>IF(AND(COUNTBLANK(Инвестиционные_проекты!H174:Q174)+COUNTBLANK(Инвестиционные_проекты!S174:T174)+COUNTBLANK(Инвестиционные_проекты!Z174)+COUNTBLANK(Инвестиционные_проекты!B174:E174)&lt;&gt;17,COUNTBLANK(Инвестиционные_проекты!H174:Q174)+COUNTBLANK(Инвестиционные_проекты!S174:T174)+COUNTBLANK(Инвестиционные_проекты!Z174)+COUNTBLANK(Инвестиционные_проекты!B174:E174)&lt;&gt;0),"Ошибка!","")</f>
        <v/>
      </c>
      <c r="B169" s="4" t="str">
        <f>IF(A169="","",CONCATENATE(ROW(Инвестиционные_проекты!$A174),", ",))</f>
        <v/>
      </c>
      <c r="C169" t="str">
        <f t="shared" si="22"/>
        <v xml:space="preserve">8, </v>
      </c>
      <c r="D169" s="5" t="str">
        <f>IF(AND(COUNTBLANK(Инвестиционные_проекты!AB174)=0,COUNTBLANK(Инвестиционные_проекты!W174:Y174)&lt;&gt;0),"Ошибка!","")</f>
        <v/>
      </c>
      <c r="E169" s="4" t="str">
        <f>IF(D169="","",CONCATENATE(ROW(Инвестиционные_проекты!$A174),", ",))</f>
        <v/>
      </c>
      <c r="F169" t="str">
        <f t="shared" si="23"/>
        <v xml:space="preserve">8, </v>
      </c>
      <c r="G169" s="8" t="str">
        <f>IF(AND(Инвестиционные_проекты!J174="создание нового",Инвестиционные_проекты!S174=""),"Ошибка!","")</f>
        <v/>
      </c>
      <c r="H169" s="4" t="str">
        <f>IF(Техлист!G169="","",CONCATENATE(ROW(Инвестиционные_проекты!$A174),", ",))</f>
        <v/>
      </c>
      <c r="I169" t="str">
        <f t="shared" si="24"/>
        <v/>
      </c>
      <c r="J169" s="5" t="str">
        <f>IF(Инвестиционные_проекты!J174="модернизация",IF(COUNTBLANK(Инвестиционные_проекты!R174:S174)&lt;&gt;0,"Ошибка!",""),"")</f>
        <v/>
      </c>
      <c r="K169" s="9" t="str">
        <f>IF(Техлист!J169="","",CONCATENATE(ROW(Инвестиционные_проекты!$A174),", ",))</f>
        <v/>
      </c>
      <c r="L169" t="str">
        <f t="shared" si="25"/>
        <v/>
      </c>
      <c r="M169" s="5" t="str">
        <f>IF(Инвестиционные_проекты!S174&lt;Инвестиционные_проекты!R174,"Ошибка!","")</f>
        <v/>
      </c>
      <c r="N169" s="4" t="str">
        <f>IF(Техлист!M169="","",CONCATENATE(ROW(Инвестиционные_проекты!$A174),", ",))</f>
        <v/>
      </c>
      <c r="O169" t="str">
        <f t="shared" si="26"/>
        <v/>
      </c>
      <c r="P169" s="5" t="str">
        <f>IF(Инвестиционные_проекты!Z174&lt;&gt;SUM(Инвестиционные_проекты!AA174:AB174),"Ошибка!","")</f>
        <v/>
      </c>
      <c r="Q169" s="4" t="str">
        <f>IF(Техлист!P169="","",CONCATENATE(ROW(Инвестиционные_проекты!$A174),", ",))</f>
        <v/>
      </c>
      <c r="R169" t="str">
        <f t="shared" si="27"/>
        <v/>
      </c>
      <c r="S169" s="5" t="str">
        <f>IF(Инвестиционные_проекты!Y174&gt;Инвестиционные_проекты!AB174,"Ошибка!","")</f>
        <v/>
      </c>
      <c r="T169" s="4" t="str">
        <f>IF(Техлист!S169="","",CONCATENATE(ROW(Инвестиционные_проекты!$A174),", ",))</f>
        <v/>
      </c>
      <c r="U169" t="str">
        <f t="shared" si="28"/>
        <v/>
      </c>
      <c r="V169" s="5" t="str">
        <f>IF(Инвестиционные_проекты!O174&lt;Инвестиционные_проекты!N174,"Ошибка!","")</f>
        <v/>
      </c>
      <c r="W169" s="4" t="str">
        <f>IF(Техлист!V169="","",CONCATENATE(ROW(Инвестиционные_проекты!$A174),", ",))</f>
        <v/>
      </c>
      <c r="X169" t="str">
        <f t="shared" si="29"/>
        <v xml:space="preserve">8, </v>
      </c>
      <c r="Y169" s="5" t="str">
        <f>IF(Инвестиционные_проекты!N174&lt;Инвестиционные_проекты!M174,"Ошибка!","")</f>
        <v/>
      </c>
      <c r="Z169" s="4" t="str">
        <f>IF(Техлист!Y169="","",CONCATENATE(ROW(Инвестиционные_проекты!$A174),", ",))</f>
        <v/>
      </c>
      <c r="AA169" t="str">
        <f t="shared" si="30"/>
        <v/>
      </c>
      <c r="AB169" s="5" t="str">
        <f ca="1">IF(Инвестиционные_проекты!K174="реализация",IF(Инвестиционные_проекты!M174&gt;TODAY(),"Ошибка!",""),"")</f>
        <v/>
      </c>
      <c r="AC169" s="4" t="str">
        <f ca="1">IF(Техлист!AB169="","",CONCATENATE(ROW(Инвестиционные_проекты!$A174),", ",))</f>
        <v/>
      </c>
      <c r="AD169" t="str">
        <f t="shared" ca="1" si="31"/>
        <v/>
      </c>
      <c r="AE169" s="5" t="str">
        <f>IFERROR(IF(OR(Инвестиционные_проекты!K174="идея",Инвестиционные_проекты!K174="проектная стадия"),IF(Инвестиционные_проекты!M174&gt;DATEVALUE(ФЛК!CV168),"","Ошибка!"),""),"")</f>
        <v/>
      </c>
      <c r="AF169" s="4" t="str">
        <f>IF(Техлист!AE169="","",CONCATENATE(ROW(Инвестиционные_проекты!$A174),", ",))</f>
        <v/>
      </c>
      <c r="AG169" t="str">
        <f t="shared" si="32"/>
        <v/>
      </c>
    </row>
    <row r="170" spans="1:33" x14ac:dyDescent="0.25">
      <c r="A170" s="5" t="str">
        <f>IF(AND(COUNTBLANK(Инвестиционные_проекты!H175:Q175)+COUNTBLANK(Инвестиционные_проекты!S175:T175)+COUNTBLANK(Инвестиционные_проекты!Z175)+COUNTBLANK(Инвестиционные_проекты!B175:E175)&lt;&gt;17,COUNTBLANK(Инвестиционные_проекты!H175:Q175)+COUNTBLANK(Инвестиционные_проекты!S175:T175)+COUNTBLANK(Инвестиционные_проекты!Z175)+COUNTBLANK(Инвестиционные_проекты!B175:E175)&lt;&gt;0),"Ошибка!","")</f>
        <v/>
      </c>
      <c r="B170" s="4" t="str">
        <f>IF(A170="","",CONCATENATE(ROW(Инвестиционные_проекты!$A175),", ",))</f>
        <v/>
      </c>
      <c r="C170" t="str">
        <f t="shared" si="22"/>
        <v xml:space="preserve">8, </v>
      </c>
      <c r="D170" s="5" t="str">
        <f>IF(AND(COUNTBLANK(Инвестиционные_проекты!AB175)=0,COUNTBLANK(Инвестиционные_проекты!W175:Y175)&lt;&gt;0),"Ошибка!","")</f>
        <v/>
      </c>
      <c r="E170" s="4" t="str">
        <f>IF(D170="","",CONCATENATE(ROW(Инвестиционные_проекты!$A175),", ",))</f>
        <v/>
      </c>
      <c r="F170" t="str">
        <f t="shared" si="23"/>
        <v xml:space="preserve">8, </v>
      </c>
      <c r="G170" s="8" t="str">
        <f>IF(AND(Инвестиционные_проекты!J175="создание нового",Инвестиционные_проекты!S175=""),"Ошибка!","")</f>
        <v/>
      </c>
      <c r="H170" s="4" t="str">
        <f>IF(Техлист!G170="","",CONCATENATE(ROW(Инвестиционные_проекты!$A175),", ",))</f>
        <v/>
      </c>
      <c r="I170" t="str">
        <f t="shared" si="24"/>
        <v/>
      </c>
      <c r="J170" s="5" t="str">
        <f>IF(Инвестиционные_проекты!J175="модернизация",IF(COUNTBLANK(Инвестиционные_проекты!R175:S175)&lt;&gt;0,"Ошибка!",""),"")</f>
        <v/>
      </c>
      <c r="K170" s="9" t="str">
        <f>IF(Техлист!J170="","",CONCATENATE(ROW(Инвестиционные_проекты!$A175),", ",))</f>
        <v/>
      </c>
      <c r="L170" t="str">
        <f t="shared" si="25"/>
        <v/>
      </c>
      <c r="M170" s="5" t="str">
        <f>IF(Инвестиционные_проекты!S175&lt;Инвестиционные_проекты!R175,"Ошибка!","")</f>
        <v/>
      </c>
      <c r="N170" s="4" t="str">
        <f>IF(Техлист!M170="","",CONCATENATE(ROW(Инвестиционные_проекты!$A175),", ",))</f>
        <v/>
      </c>
      <c r="O170" t="str">
        <f t="shared" si="26"/>
        <v/>
      </c>
      <c r="P170" s="5" t="str">
        <f>IF(Инвестиционные_проекты!Z175&lt;&gt;SUM(Инвестиционные_проекты!AA175:AB175),"Ошибка!","")</f>
        <v/>
      </c>
      <c r="Q170" s="4" t="str">
        <f>IF(Техлист!P170="","",CONCATENATE(ROW(Инвестиционные_проекты!$A175),", ",))</f>
        <v/>
      </c>
      <c r="R170" t="str">
        <f t="shared" si="27"/>
        <v/>
      </c>
      <c r="S170" s="5" t="str">
        <f>IF(Инвестиционные_проекты!Y175&gt;Инвестиционные_проекты!AB175,"Ошибка!","")</f>
        <v/>
      </c>
      <c r="T170" s="4" t="str">
        <f>IF(Техлист!S170="","",CONCATENATE(ROW(Инвестиционные_проекты!$A175),", ",))</f>
        <v/>
      </c>
      <c r="U170" t="str">
        <f t="shared" si="28"/>
        <v/>
      </c>
      <c r="V170" s="5" t="str">
        <f>IF(Инвестиционные_проекты!O175&lt;Инвестиционные_проекты!N175,"Ошибка!","")</f>
        <v/>
      </c>
      <c r="W170" s="4" t="str">
        <f>IF(Техлист!V170="","",CONCATENATE(ROW(Инвестиционные_проекты!$A175),", ",))</f>
        <v/>
      </c>
      <c r="X170" t="str">
        <f t="shared" si="29"/>
        <v xml:space="preserve">8, </v>
      </c>
      <c r="Y170" s="5" t="str">
        <f>IF(Инвестиционные_проекты!N175&lt;Инвестиционные_проекты!M175,"Ошибка!","")</f>
        <v/>
      </c>
      <c r="Z170" s="4" t="str">
        <f>IF(Техлист!Y170="","",CONCATENATE(ROW(Инвестиционные_проекты!$A175),", ",))</f>
        <v/>
      </c>
      <c r="AA170" t="str">
        <f t="shared" si="30"/>
        <v/>
      </c>
      <c r="AB170" s="5" t="str">
        <f ca="1">IF(Инвестиционные_проекты!K175="реализация",IF(Инвестиционные_проекты!M175&gt;TODAY(),"Ошибка!",""),"")</f>
        <v/>
      </c>
      <c r="AC170" s="4" t="str">
        <f ca="1">IF(Техлист!AB170="","",CONCATENATE(ROW(Инвестиционные_проекты!$A175),", ",))</f>
        <v/>
      </c>
      <c r="AD170" t="str">
        <f t="shared" ca="1" si="31"/>
        <v/>
      </c>
      <c r="AE170" s="5" t="str">
        <f>IFERROR(IF(OR(Инвестиционные_проекты!K175="идея",Инвестиционные_проекты!K175="проектная стадия"),IF(Инвестиционные_проекты!M175&gt;DATEVALUE(ФЛК!CV169),"","Ошибка!"),""),"")</f>
        <v/>
      </c>
      <c r="AF170" s="4" t="str">
        <f>IF(Техлист!AE170="","",CONCATENATE(ROW(Инвестиционные_проекты!$A175),", ",))</f>
        <v/>
      </c>
      <c r="AG170" t="str">
        <f t="shared" si="32"/>
        <v/>
      </c>
    </row>
    <row r="171" spans="1:33" x14ac:dyDescent="0.25">
      <c r="A171" s="5" t="str">
        <f>IF(AND(COUNTBLANK(Инвестиционные_проекты!H176:Q176)+COUNTBLANK(Инвестиционные_проекты!S176:T176)+COUNTBLANK(Инвестиционные_проекты!Z176)+COUNTBLANK(Инвестиционные_проекты!B176:E176)&lt;&gt;17,COUNTBLANK(Инвестиционные_проекты!H176:Q176)+COUNTBLANK(Инвестиционные_проекты!S176:T176)+COUNTBLANK(Инвестиционные_проекты!Z176)+COUNTBLANK(Инвестиционные_проекты!B176:E176)&lt;&gt;0),"Ошибка!","")</f>
        <v/>
      </c>
      <c r="B171" s="4" t="str">
        <f>IF(A171="","",CONCATENATE(ROW(Инвестиционные_проекты!$A176),", ",))</f>
        <v/>
      </c>
      <c r="C171" t="str">
        <f t="shared" si="22"/>
        <v xml:space="preserve">8, </v>
      </c>
      <c r="D171" s="5" t="str">
        <f>IF(AND(COUNTBLANK(Инвестиционные_проекты!AB176)=0,COUNTBLANK(Инвестиционные_проекты!W176:Y176)&lt;&gt;0),"Ошибка!","")</f>
        <v/>
      </c>
      <c r="E171" s="4" t="str">
        <f>IF(D171="","",CONCATENATE(ROW(Инвестиционные_проекты!$A176),", ",))</f>
        <v/>
      </c>
      <c r="F171" t="str">
        <f t="shared" si="23"/>
        <v xml:space="preserve">8, </v>
      </c>
      <c r="G171" s="8" t="str">
        <f>IF(AND(Инвестиционные_проекты!J176="создание нового",Инвестиционные_проекты!S176=""),"Ошибка!","")</f>
        <v/>
      </c>
      <c r="H171" s="4" t="str">
        <f>IF(Техлист!G171="","",CONCATENATE(ROW(Инвестиционные_проекты!$A176),", ",))</f>
        <v/>
      </c>
      <c r="I171" t="str">
        <f t="shared" si="24"/>
        <v/>
      </c>
      <c r="J171" s="5" t="str">
        <f>IF(Инвестиционные_проекты!J176="модернизация",IF(COUNTBLANK(Инвестиционные_проекты!R176:S176)&lt;&gt;0,"Ошибка!",""),"")</f>
        <v/>
      </c>
      <c r="K171" s="9" t="str">
        <f>IF(Техлист!J171="","",CONCATENATE(ROW(Инвестиционные_проекты!$A176),", ",))</f>
        <v/>
      </c>
      <c r="L171" t="str">
        <f t="shared" si="25"/>
        <v/>
      </c>
      <c r="M171" s="5" t="str">
        <f>IF(Инвестиционные_проекты!S176&lt;Инвестиционные_проекты!R176,"Ошибка!","")</f>
        <v/>
      </c>
      <c r="N171" s="4" t="str">
        <f>IF(Техлист!M171="","",CONCATENATE(ROW(Инвестиционные_проекты!$A176),", ",))</f>
        <v/>
      </c>
      <c r="O171" t="str">
        <f t="shared" si="26"/>
        <v/>
      </c>
      <c r="P171" s="5" t="str">
        <f>IF(Инвестиционные_проекты!Z176&lt;&gt;SUM(Инвестиционные_проекты!AA176:AB176),"Ошибка!","")</f>
        <v/>
      </c>
      <c r="Q171" s="4" t="str">
        <f>IF(Техлист!P171="","",CONCATENATE(ROW(Инвестиционные_проекты!$A176),", ",))</f>
        <v/>
      </c>
      <c r="R171" t="str">
        <f t="shared" si="27"/>
        <v/>
      </c>
      <c r="S171" s="5" t="str">
        <f>IF(Инвестиционные_проекты!Y176&gt;Инвестиционные_проекты!AB176,"Ошибка!","")</f>
        <v/>
      </c>
      <c r="T171" s="4" t="str">
        <f>IF(Техлист!S171="","",CONCATENATE(ROW(Инвестиционные_проекты!$A176),", ",))</f>
        <v/>
      </c>
      <c r="U171" t="str">
        <f t="shared" si="28"/>
        <v/>
      </c>
      <c r="V171" s="5" t="str">
        <f>IF(Инвестиционные_проекты!O176&lt;Инвестиционные_проекты!N176,"Ошибка!","")</f>
        <v/>
      </c>
      <c r="W171" s="4" t="str">
        <f>IF(Техлист!V171="","",CONCATENATE(ROW(Инвестиционные_проекты!$A176),", ",))</f>
        <v/>
      </c>
      <c r="X171" t="str">
        <f t="shared" si="29"/>
        <v xml:space="preserve">8, </v>
      </c>
      <c r="Y171" s="5" t="str">
        <f>IF(Инвестиционные_проекты!N176&lt;Инвестиционные_проекты!M176,"Ошибка!","")</f>
        <v/>
      </c>
      <c r="Z171" s="4" t="str">
        <f>IF(Техлист!Y171="","",CONCATENATE(ROW(Инвестиционные_проекты!$A176),", ",))</f>
        <v/>
      </c>
      <c r="AA171" t="str">
        <f t="shared" si="30"/>
        <v/>
      </c>
      <c r="AB171" s="5" t="str">
        <f ca="1">IF(Инвестиционные_проекты!K176="реализация",IF(Инвестиционные_проекты!M176&gt;TODAY(),"Ошибка!",""),"")</f>
        <v/>
      </c>
      <c r="AC171" s="4" t="str">
        <f ca="1">IF(Техлист!AB171="","",CONCATENATE(ROW(Инвестиционные_проекты!$A176),", ",))</f>
        <v/>
      </c>
      <c r="AD171" t="str">
        <f t="shared" ca="1" si="31"/>
        <v/>
      </c>
      <c r="AE171" s="5" t="str">
        <f>IFERROR(IF(OR(Инвестиционные_проекты!K176="идея",Инвестиционные_проекты!K176="проектная стадия"),IF(Инвестиционные_проекты!M176&gt;DATEVALUE(ФЛК!CV170),"","Ошибка!"),""),"")</f>
        <v/>
      </c>
      <c r="AF171" s="4" t="str">
        <f>IF(Техлист!AE171="","",CONCATENATE(ROW(Инвестиционные_проекты!$A176),", ",))</f>
        <v/>
      </c>
      <c r="AG171" t="str">
        <f t="shared" si="32"/>
        <v/>
      </c>
    </row>
    <row r="172" spans="1:33" x14ac:dyDescent="0.25">
      <c r="A172" s="5" t="str">
        <f>IF(AND(COUNTBLANK(Инвестиционные_проекты!H177:Q177)+COUNTBLANK(Инвестиционные_проекты!S177:T177)+COUNTBLANK(Инвестиционные_проекты!Z177)+COUNTBLANK(Инвестиционные_проекты!B177:E177)&lt;&gt;17,COUNTBLANK(Инвестиционные_проекты!H177:Q177)+COUNTBLANK(Инвестиционные_проекты!S177:T177)+COUNTBLANK(Инвестиционные_проекты!Z177)+COUNTBLANK(Инвестиционные_проекты!B177:E177)&lt;&gt;0),"Ошибка!","")</f>
        <v/>
      </c>
      <c r="B172" s="4" t="str">
        <f>IF(A172="","",CONCATENATE(ROW(Инвестиционные_проекты!$A177),", ",))</f>
        <v/>
      </c>
      <c r="C172" t="str">
        <f t="shared" si="22"/>
        <v xml:space="preserve">8, </v>
      </c>
      <c r="D172" s="5" t="str">
        <f>IF(AND(COUNTBLANK(Инвестиционные_проекты!AB177)=0,COUNTBLANK(Инвестиционные_проекты!W177:Y177)&lt;&gt;0),"Ошибка!","")</f>
        <v/>
      </c>
      <c r="E172" s="4" t="str">
        <f>IF(D172="","",CONCATENATE(ROW(Инвестиционные_проекты!$A177),", ",))</f>
        <v/>
      </c>
      <c r="F172" t="str">
        <f t="shared" si="23"/>
        <v xml:space="preserve">8, </v>
      </c>
      <c r="G172" s="8" t="str">
        <f>IF(AND(Инвестиционные_проекты!J177="создание нового",Инвестиционные_проекты!S177=""),"Ошибка!","")</f>
        <v/>
      </c>
      <c r="H172" s="4" t="str">
        <f>IF(Техлист!G172="","",CONCATENATE(ROW(Инвестиционные_проекты!$A177),", ",))</f>
        <v/>
      </c>
      <c r="I172" t="str">
        <f t="shared" si="24"/>
        <v/>
      </c>
      <c r="J172" s="5" t="str">
        <f>IF(Инвестиционные_проекты!J177="модернизация",IF(COUNTBLANK(Инвестиционные_проекты!R177:S177)&lt;&gt;0,"Ошибка!",""),"")</f>
        <v/>
      </c>
      <c r="K172" s="9" t="str">
        <f>IF(Техлист!J172="","",CONCATENATE(ROW(Инвестиционные_проекты!$A177),", ",))</f>
        <v/>
      </c>
      <c r="L172" t="str">
        <f t="shared" si="25"/>
        <v/>
      </c>
      <c r="M172" s="5" t="str">
        <f>IF(Инвестиционные_проекты!S177&lt;Инвестиционные_проекты!R177,"Ошибка!","")</f>
        <v/>
      </c>
      <c r="N172" s="4" t="str">
        <f>IF(Техлист!M172="","",CONCATENATE(ROW(Инвестиционные_проекты!$A177),", ",))</f>
        <v/>
      </c>
      <c r="O172" t="str">
        <f t="shared" si="26"/>
        <v/>
      </c>
      <c r="P172" s="5" t="str">
        <f>IF(Инвестиционные_проекты!Z177&lt;&gt;SUM(Инвестиционные_проекты!AA177:AB177),"Ошибка!","")</f>
        <v/>
      </c>
      <c r="Q172" s="4" t="str">
        <f>IF(Техлист!P172="","",CONCATENATE(ROW(Инвестиционные_проекты!$A177),", ",))</f>
        <v/>
      </c>
      <c r="R172" t="str">
        <f t="shared" si="27"/>
        <v/>
      </c>
      <c r="S172" s="5" t="str">
        <f>IF(Инвестиционные_проекты!Y177&gt;Инвестиционные_проекты!AB177,"Ошибка!","")</f>
        <v/>
      </c>
      <c r="T172" s="4" t="str">
        <f>IF(Техлист!S172="","",CONCATENATE(ROW(Инвестиционные_проекты!$A177),", ",))</f>
        <v/>
      </c>
      <c r="U172" t="str">
        <f t="shared" si="28"/>
        <v/>
      </c>
      <c r="V172" s="5" t="str">
        <f>IF(Инвестиционные_проекты!O177&lt;Инвестиционные_проекты!N177,"Ошибка!","")</f>
        <v/>
      </c>
      <c r="W172" s="4" t="str">
        <f>IF(Техлист!V172="","",CONCATENATE(ROW(Инвестиционные_проекты!$A177),", ",))</f>
        <v/>
      </c>
      <c r="X172" t="str">
        <f t="shared" si="29"/>
        <v xml:space="preserve">8, </v>
      </c>
      <c r="Y172" s="5" t="str">
        <f>IF(Инвестиционные_проекты!N177&lt;Инвестиционные_проекты!M177,"Ошибка!","")</f>
        <v/>
      </c>
      <c r="Z172" s="4" t="str">
        <f>IF(Техлист!Y172="","",CONCATENATE(ROW(Инвестиционные_проекты!$A177),", ",))</f>
        <v/>
      </c>
      <c r="AA172" t="str">
        <f t="shared" si="30"/>
        <v/>
      </c>
      <c r="AB172" s="5" t="str">
        <f ca="1">IF(Инвестиционные_проекты!K177="реализация",IF(Инвестиционные_проекты!M177&gt;TODAY(),"Ошибка!",""),"")</f>
        <v/>
      </c>
      <c r="AC172" s="4" t="str">
        <f ca="1">IF(Техлист!AB172="","",CONCATENATE(ROW(Инвестиционные_проекты!$A177),", ",))</f>
        <v/>
      </c>
      <c r="AD172" t="str">
        <f t="shared" ca="1" si="31"/>
        <v/>
      </c>
      <c r="AE172" s="5" t="str">
        <f>IFERROR(IF(OR(Инвестиционные_проекты!K177="идея",Инвестиционные_проекты!K177="проектная стадия"),IF(Инвестиционные_проекты!M177&gt;DATEVALUE(ФЛК!CV171),"","Ошибка!"),""),"")</f>
        <v/>
      </c>
      <c r="AF172" s="4" t="str">
        <f>IF(Техлист!AE172="","",CONCATENATE(ROW(Инвестиционные_проекты!$A177),", ",))</f>
        <v/>
      </c>
      <c r="AG172" t="str">
        <f t="shared" si="32"/>
        <v/>
      </c>
    </row>
    <row r="173" spans="1:33" x14ac:dyDescent="0.25">
      <c r="A173" s="5" t="str">
        <f>IF(AND(COUNTBLANK(Инвестиционные_проекты!H178:Q178)+COUNTBLANK(Инвестиционные_проекты!S178:T178)+COUNTBLANK(Инвестиционные_проекты!Z178)+COUNTBLANK(Инвестиционные_проекты!B178:E178)&lt;&gt;17,COUNTBLANK(Инвестиционные_проекты!H178:Q178)+COUNTBLANK(Инвестиционные_проекты!S178:T178)+COUNTBLANK(Инвестиционные_проекты!Z178)+COUNTBLANK(Инвестиционные_проекты!B178:E178)&lt;&gt;0),"Ошибка!","")</f>
        <v/>
      </c>
      <c r="B173" s="4" t="str">
        <f>IF(A173="","",CONCATENATE(ROW(Инвестиционные_проекты!$A178),", ",))</f>
        <v/>
      </c>
      <c r="C173" t="str">
        <f t="shared" si="22"/>
        <v xml:space="preserve">8, </v>
      </c>
      <c r="D173" s="5" t="str">
        <f>IF(AND(COUNTBLANK(Инвестиционные_проекты!AB178)=0,COUNTBLANK(Инвестиционные_проекты!W178:Y178)&lt;&gt;0),"Ошибка!","")</f>
        <v/>
      </c>
      <c r="E173" s="4" t="str">
        <f>IF(D173="","",CONCATENATE(ROW(Инвестиционные_проекты!$A178),", ",))</f>
        <v/>
      </c>
      <c r="F173" t="str">
        <f t="shared" si="23"/>
        <v xml:space="preserve">8, </v>
      </c>
      <c r="G173" s="8" t="str">
        <f>IF(AND(Инвестиционные_проекты!J178="создание нового",Инвестиционные_проекты!S178=""),"Ошибка!","")</f>
        <v/>
      </c>
      <c r="H173" s="4" t="str">
        <f>IF(Техлист!G173="","",CONCATENATE(ROW(Инвестиционные_проекты!$A178),", ",))</f>
        <v/>
      </c>
      <c r="I173" t="str">
        <f t="shared" si="24"/>
        <v/>
      </c>
      <c r="J173" s="5" t="str">
        <f>IF(Инвестиционные_проекты!J178="модернизация",IF(COUNTBLANK(Инвестиционные_проекты!R178:S178)&lt;&gt;0,"Ошибка!",""),"")</f>
        <v/>
      </c>
      <c r="K173" s="9" t="str">
        <f>IF(Техлист!J173="","",CONCATENATE(ROW(Инвестиционные_проекты!$A178),", ",))</f>
        <v/>
      </c>
      <c r="L173" t="str">
        <f t="shared" si="25"/>
        <v/>
      </c>
      <c r="M173" s="5" t="str">
        <f>IF(Инвестиционные_проекты!S178&lt;Инвестиционные_проекты!R178,"Ошибка!","")</f>
        <v/>
      </c>
      <c r="N173" s="4" t="str">
        <f>IF(Техлист!M173="","",CONCATENATE(ROW(Инвестиционные_проекты!$A178),", ",))</f>
        <v/>
      </c>
      <c r="O173" t="str">
        <f t="shared" si="26"/>
        <v/>
      </c>
      <c r="P173" s="5" t="str">
        <f>IF(Инвестиционные_проекты!Z178&lt;&gt;SUM(Инвестиционные_проекты!AA178:AB178),"Ошибка!","")</f>
        <v/>
      </c>
      <c r="Q173" s="4" t="str">
        <f>IF(Техлист!P173="","",CONCATENATE(ROW(Инвестиционные_проекты!$A178),", ",))</f>
        <v/>
      </c>
      <c r="R173" t="str">
        <f t="shared" si="27"/>
        <v/>
      </c>
      <c r="S173" s="5" t="str">
        <f>IF(Инвестиционные_проекты!Y178&gt;Инвестиционные_проекты!AB178,"Ошибка!","")</f>
        <v/>
      </c>
      <c r="T173" s="4" t="str">
        <f>IF(Техлист!S173="","",CONCATENATE(ROW(Инвестиционные_проекты!$A178),", ",))</f>
        <v/>
      </c>
      <c r="U173" t="str">
        <f t="shared" si="28"/>
        <v/>
      </c>
      <c r="V173" s="5" t="str">
        <f>IF(Инвестиционные_проекты!O178&lt;Инвестиционные_проекты!N178,"Ошибка!","")</f>
        <v/>
      </c>
      <c r="W173" s="4" t="str">
        <f>IF(Техлист!V173="","",CONCATENATE(ROW(Инвестиционные_проекты!$A178),", ",))</f>
        <v/>
      </c>
      <c r="X173" t="str">
        <f t="shared" si="29"/>
        <v xml:space="preserve">8, </v>
      </c>
      <c r="Y173" s="5" t="str">
        <f>IF(Инвестиционные_проекты!N178&lt;Инвестиционные_проекты!M178,"Ошибка!","")</f>
        <v/>
      </c>
      <c r="Z173" s="4" t="str">
        <f>IF(Техлист!Y173="","",CONCATENATE(ROW(Инвестиционные_проекты!$A178),", ",))</f>
        <v/>
      </c>
      <c r="AA173" t="str">
        <f t="shared" si="30"/>
        <v/>
      </c>
      <c r="AB173" s="5" t="str">
        <f ca="1">IF(Инвестиционные_проекты!K178="реализация",IF(Инвестиционные_проекты!M178&gt;TODAY(),"Ошибка!",""),"")</f>
        <v/>
      </c>
      <c r="AC173" s="4" t="str">
        <f ca="1">IF(Техлист!AB173="","",CONCATENATE(ROW(Инвестиционные_проекты!$A178),", ",))</f>
        <v/>
      </c>
      <c r="AD173" t="str">
        <f t="shared" ca="1" si="31"/>
        <v/>
      </c>
      <c r="AE173" s="5" t="str">
        <f>IFERROR(IF(OR(Инвестиционные_проекты!K178="идея",Инвестиционные_проекты!K178="проектная стадия"),IF(Инвестиционные_проекты!M178&gt;DATEVALUE(ФЛК!CV172),"","Ошибка!"),""),"")</f>
        <v/>
      </c>
      <c r="AF173" s="4" t="str">
        <f>IF(Техлист!AE173="","",CONCATENATE(ROW(Инвестиционные_проекты!$A178),", ",))</f>
        <v/>
      </c>
      <c r="AG173" t="str">
        <f t="shared" si="32"/>
        <v/>
      </c>
    </row>
    <row r="174" spans="1:33" x14ac:dyDescent="0.25">
      <c r="A174" s="5" t="str">
        <f>IF(AND(COUNTBLANK(Инвестиционные_проекты!H179:Q179)+COUNTBLANK(Инвестиционные_проекты!S179:T179)+COUNTBLANK(Инвестиционные_проекты!Z179)+COUNTBLANK(Инвестиционные_проекты!B179:E179)&lt;&gt;17,COUNTBLANK(Инвестиционные_проекты!H179:Q179)+COUNTBLANK(Инвестиционные_проекты!S179:T179)+COUNTBLANK(Инвестиционные_проекты!Z179)+COUNTBLANK(Инвестиционные_проекты!B179:E179)&lt;&gt;0),"Ошибка!","")</f>
        <v/>
      </c>
      <c r="B174" s="4" t="str">
        <f>IF(A174="","",CONCATENATE(ROW(Инвестиционные_проекты!$A179),", ",))</f>
        <v/>
      </c>
      <c r="C174" t="str">
        <f t="shared" si="22"/>
        <v xml:space="preserve">8, </v>
      </c>
      <c r="D174" s="5" t="str">
        <f>IF(AND(COUNTBLANK(Инвестиционные_проекты!AB179)=0,COUNTBLANK(Инвестиционные_проекты!W179:Y179)&lt;&gt;0),"Ошибка!","")</f>
        <v/>
      </c>
      <c r="E174" s="4" t="str">
        <f>IF(D174="","",CONCATENATE(ROW(Инвестиционные_проекты!$A179),", ",))</f>
        <v/>
      </c>
      <c r="F174" t="str">
        <f t="shared" si="23"/>
        <v xml:space="preserve">8, </v>
      </c>
      <c r="G174" s="8" t="str">
        <f>IF(AND(Инвестиционные_проекты!J179="создание нового",Инвестиционные_проекты!S179=""),"Ошибка!","")</f>
        <v/>
      </c>
      <c r="H174" s="4" t="str">
        <f>IF(Техлист!G174="","",CONCATENATE(ROW(Инвестиционные_проекты!$A179),", ",))</f>
        <v/>
      </c>
      <c r="I174" t="str">
        <f t="shared" si="24"/>
        <v/>
      </c>
      <c r="J174" s="5" t="str">
        <f>IF(Инвестиционные_проекты!J179="модернизация",IF(COUNTBLANK(Инвестиционные_проекты!R179:S179)&lt;&gt;0,"Ошибка!",""),"")</f>
        <v/>
      </c>
      <c r="K174" s="9" t="str">
        <f>IF(Техлист!J174="","",CONCATENATE(ROW(Инвестиционные_проекты!$A179),", ",))</f>
        <v/>
      </c>
      <c r="L174" t="str">
        <f t="shared" si="25"/>
        <v/>
      </c>
      <c r="M174" s="5" t="str">
        <f>IF(Инвестиционные_проекты!S179&lt;Инвестиционные_проекты!R179,"Ошибка!","")</f>
        <v/>
      </c>
      <c r="N174" s="4" t="str">
        <f>IF(Техлист!M174="","",CONCATENATE(ROW(Инвестиционные_проекты!$A179),", ",))</f>
        <v/>
      </c>
      <c r="O174" t="str">
        <f t="shared" si="26"/>
        <v/>
      </c>
      <c r="P174" s="5" t="str">
        <f>IF(Инвестиционные_проекты!Z179&lt;&gt;SUM(Инвестиционные_проекты!AA179:AB179),"Ошибка!","")</f>
        <v/>
      </c>
      <c r="Q174" s="4" t="str">
        <f>IF(Техлист!P174="","",CONCATENATE(ROW(Инвестиционные_проекты!$A179),", ",))</f>
        <v/>
      </c>
      <c r="R174" t="str">
        <f t="shared" si="27"/>
        <v/>
      </c>
      <c r="S174" s="5" t="str">
        <f>IF(Инвестиционные_проекты!Y179&gt;Инвестиционные_проекты!AB179,"Ошибка!","")</f>
        <v/>
      </c>
      <c r="T174" s="4" t="str">
        <f>IF(Техлист!S174="","",CONCATENATE(ROW(Инвестиционные_проекты!$A179),", ",))</f>
        <v/>
      </c>
      <c r="U174" t="str">
        <f t="shared" si="28"/>
        <v/>
      </c>
      <c r="V174" s="5" t="str">
        <f>IF(Инвестиционные_проекты!O179&lt;Инвестиционные_проекты!N179,"Ошибка!","")</f>
        <v/>
      </c>
      <c r="W174" s="4" t="str">
        <f>IF(Техлист!V174="","",CONCATENATE(ROW(Инвестиционные_проекты!$A179),", ",))</f>
        <v/>
      </c>
      <c r="X174" t="str">
        <f t="shared" si="29"/>
        <v xml:space="preserve">8, </v>
      </c>
      <c r="Y174" s="5" t="str">
        <f>IF(Инвестиционные_проекты!N179&lt;Инвестиционные_проекты!M179,"Ошибка!","")</f>
        <v/>
      </c>
      <c r="Z174" s="4" t="str">
        <f>IF(Техлист!Y174="","",CONCATENATE(ROW(Инвестиционные_проекты!$A179),", ",))</f>
        <v/>
      </c>
      <c r="AA174" t="str">
        <f t="shared" si="30"/>
        <v/>
      </c>
      <c r="AB174" s="5" t="str">
        <f ca="1">IF(Инвестиционные_проекты!K179="реализация",IF(Инвестиционные_проекты!M179&gt;TODAY(),"Ошибка!",""),"")</f>
        <v/>
      </c>
      <c r="AC174" s="4" t="str">
        <f ca="1">IF(Техлист!AB174="","",CONCATENATE(ROW(Инвестиционные_проекты!$A179),", ",))</f>
        <v/>
      </c>
      <c r="AD174" t="str">
        <f t="shared" ca="1" si="31"/>
        <v/>
      </c>
      <c r="AE174" s="5" t="str">
        <f>IFERROR(IF(OR(Инвестиционные_проекты!K179="идея",Инвестиционные_проекты!K179="проектная стадия"),IF(Инвестиционные_проекты!M179&gt;DATEVALUE(ФЛК!CV173),"","Ошибка!"),""),"")</f>
        <v/>
      </c>
      <c r="AF174" s="4" t="str">
        <f>IF(Техлист!AE174="","",CONCATENATE(ROW(Инвестиционные_проекты!$A179),", ",))</f>
        <v/>
      </c>
      <c r="AG174" t="str">
        <f t="shared" si="32"/>
        <v/>
      </c>
    </row>
    <row r="175" spans="1:33" x14ac:dyDescent="0.25">
      <c r="A175" s="5" t="str">
        <f>IF(AND(COUNTBLANK(Инвестиционные_проекты!H180:Q180)+COUNTBLANK(Инвестиционные_проекты!S180:T180)+COUNTBLANK(Инвестиционные_проекты!Z180)+COUNTBLANK(Инвестиционные_проекты!B180:E180)&lt;&gt;17,COUNTBLANK(Инвестиционные_проекты!H180:Q180)+COUNTBLANK(Инвестиционные_проекты!S180:T180)+COUNTBLANK(Инвестиционные_проекты!Z180)+COUNTBLANK(Инвестиционные_проекты!B180:E180)&lt;&gt;0),"Ошибка!","")</f>
        <v/>
      </c>
      <c r="B175" s="4" t="str">
        <f>IF(A175="","",CONCATENATE(ROW(Инвестиционные_проекты!$A180),", ",))</f>
        <v/>
      </c>
      <c r="C175" t="str">
        <f t="shared" si="22"/>
        <v xml:space="preserve">8, </v>
      </c>
      <c r="D175" s="5" t="str">
        <f>IF(AND(COUNTBLANK(Инвестиционные_проекты!AB180)=0,COUNTBLANK(Инвестиционные_проекты!W180:Y180)&lt;&gt;0),"Ошибка!","")</f>
        <v/>
      </c>
      <c r="E175" s="4" t="str">
        <f>IF(D175="","",CONCATENATE(ROW(Инвестиционные_проекты!$A180),", ",))</f>
        <v/>
      </c>
      <c r="F175" t="str">
        <f t="shared" si="23"/>
        <v xml:space="preserve">8, </v>
      </c>
      <c r="G175" s="8" t="str">
        <f>IF(AND(Инвестиционные_проекты!J180="создание нового",Инвестиционные_проекты!S180=""),"Ошибка!","")</f>
        <v/>
      </c>
      <c r="H175" s="4" t="str">
        <f>IF(Техлист!G175="","",CONCATENATE(ROW(Инвестиционные_проекты!$A180),", ",))</f>
        <v/>
      </c>
      <c r="I175" t="str">
        <f t="shared" si="24"/>
        <v/>
      </c>
      <c r="J175" s="5" t="str">
        <f>IF(Инвестиционные_проекты!J180="модернизация",IF(COUNTBLANK(Инвестиционные_проекты!R180:S180)&lt;&gt;0,"Ошибка!",""),"")</f>
        <v/>
      </c>
      <c r="K175" s="9" t="str">
        <f>IF(Техлист!J175="","",CONCATENATE(ROW(Инвестиционные_проекты!$A180),", ",))</f>
        <v/>
      </c>
      <c r="L175" t="str">
        <f t="shared" si="25"/>
        <v/>
      </c>
      <c r="M175" s="5" t="str">
        <f>IF(Инвестиционные_проекты!S180&lt;Инвестиционные_проекты!R180,"Ошибка!","")</f>
        <v/>
      </c>
      <c r="N175" s="4" t="str">
        <f>IF(Техлист!M175="","",CONCATENATE(ROW(Инвестиционные_проекты!$A180),", ",))</f>
        <v/>
      </c>
      <c r="O175" t="str">
        <f t="shared" si="26"/>
        <v/>
      </c>
      <c r="P175" s="5" t="str">
        <f>IF(Инвестиционные_проекты!Z180&lt;&gt;SUM(Инвестиционные_проекты!AA180:AB180),"Ошибка!","")</f>
        <v/>
      </c>
      <c r="Q175" s="4" t="str">
        <f>IF(Техлист!P175="","",CONCATENATE(ROW(Инвестиционные_проекты!$A180),", ",))</f>
        <v/>
      </c>
      <c r="R175" t="str">
        <f t="shared" si="27"/>
        <v/>
      </c>
      <c r="S175" s="5" t="str">
        <f>IF(Инвестиционные_проекты!Y180&gt;Инвестиционные_проекты!AB180,"Ошибка!","")</f>
        <v/>
      </c>
      <c r="T175" s="4" t="str">
        <f>IF(Техлист!S175="","",CONCATENATE(ROW(Инвестиционные_проекты!$A180),", ",))</f>
        <v/>
      </c>
      <c r="U175" t="str">
        <f t="shared" si="28"/>
        <v/>
      </c>
      <c r="V175" s="5" t="str">
        <f>IF(Инвестиционные_проекты!O180&lt;Инвестиционные_проекты!N180,"Ошибка!","")</f>
        <v/>
      </c>
      <c r="W175" s="4" t="str">
        <f>IF(Техлист!V175="","",CONCATENATE(ROW(Инвестиционные_проекты!$A180),", ",))</f>
        <v/>
      </c>
      <c r="X175" t="str">
        <f t="shared" si="29"/>
        <v xml:space="preserve">8, </v>
      </c>
      <c r="Y175" s="5" t="str">
        <f>IF(Инвестиционные_проекты!N180&lt;Инвестиционные_проекты!M180,"Ошибка!","")</f>
        <v/>
      </c>
      <c r="Z175" s="4" t="str">
        <f>IF(Техлист!Y175="","",CONCATENATE(ROW(Инвестиционные_проекты!$A180),", ",))</f>
        <v/>
      </c>
      <c r="AA175" t="str">
        <f t="shared" si="30"/>
        <v/>
      </c>
      <c r="AB175" s="5" t="str">
        <f ca="1">IF(Инвестиционные_проекты!K180="реализация",IF(Инвестиционные_проекты!M180&gt;TODAY(),"Ошибка!",""),"")</f>
        <v/>
      </c>
      <c r="AC175" s="4" t="str">
        <f ca="1">IF(Техлист!AB175="","",CONCATENATE(ROW(Инвестиционные_проекты!$A180),", ",))</f>
        <v/>
      </c>
      <c r="AD175" t="str">
        <f t="shared" ca="1" si="31"/>
        <v/>
      </c>
      <c r="AE175" s="5" t="str">
        <f>IFERROR(IF(OR(Инвестиционные_проекты!K180="идея",Инвестиционные_проекты!K180="проектная стадия"),IF(Инвестиционные_проекты!M180&gt;DATEVALUE(ФЛК!CV174),"","Ошибка!"),""),"")</f>
        <v/>
      </c>
      <c r="AF175" s="4" t="str">
        <f>IF(Техлист!AE175="","",CONCATENATE(ROW(Инвестиционные_проекты!$A180),", ",))</f>
        <v/>
      </c>
      <c r="AG175" t="str">
        <f t="shared" si="32"/>
        <v/>
      </c>
    </row>
    <row r="176" spans="1:33" x14ac:dyDescent="0.25">
      <c r="A176" s="5" t="str">
        <f>IF(AND(COUNTBLANK(Инвестиционные_проекты!H181:Q181)+COUNTBLANK(Инвестиционные_проекты!S181:T181)+COUNTBLANK(Инвестиционные_проекты!Z181)+COUNTBLANK(Инвестиционные_проекты!B181:E181)&lt;&gt;17,COUNTBLANK(Инвестиционные_проекты!H181:Q181)+COUNTBLANK(Инвестиционные_проекты!S181:T181)+COUNTBLANK(Инвестиционные_проекты!Z181)+COUNTBLANK(Инвестиционные_проекты!B181:E181)&lt;&gt;0),"Ошибка!","")</f>
        <v/>
      </c>
      <c r="B176" s="4" t="str">
        <f>IF(A176="","",CONCATENATE(ROW(Инвестиционные_проекты!$A181),", ",))</f>
        <v/>
      </c>
      <c r="C176" t="str">
        <f t="shared" si="22"/>
        <v xml:space="preserve">8, </v>
      </c>
      <c r="D176" s="5" t="str">
        <f>IF(AND(COUNTBLANK(Инвестиционные_проекты!AB181)=0,COUNTBLANK(Инвестиционные_проекты!W181:Y181)&lt;&gt;0),"Ошибка!","")</f>
        <v/>
      </c>
      <c r="E176" s="4" t="str">
        <f>IF(D176="","",CONCATENATE(ROW(Инвестиционные_проекты!$A181),", ",))</f>
        <v/>
      </c>
      <c r="F176" t="str">
        <f t="shared" si="23"/>
        <v xml:space="preserve">8, </v>
      </c>
      <c r="G176" s="8" t="str">
        <f>IF(AND(Инвестиционные_проекты!J181="создание нового",Инвестиционные_проекты!S181=""),"Ошибка!","")</f>
        <v/>
      </c>
      <c r="H176" s="4" t="str">
        <f>IF(Техлист!G176="","",CONCATENATE(ROW(Инвестиционные_проекты!$A181),", ",))</f>
        <v/>
      </c>
      <c r="I176" t="str">
        <f t="shared" si="24"/>
        <v/>
      </c>
      <c r="J176" s="5" t="str">
        <f>IF(Инвестиционные_проекты!J181="модернизация",IF(COUNTBLANK(Инвестиционные_проекты!R181:S181)&lt;&gt;0,"Ошибка!",""),"")</f>
        <v/>
      </c>
      <c r="K176" s="9" t="str">
        <f>IF(Техлист!J176="","",CONCATENATE(ROW(Инвестиционные_проекты!$A181),", ",))</f>
        <v/>
      </c>
      <c r="L176" t="str">
        <f t="shared" si="25"/>
        <v/>
      </c>
      <c r="M176" s="5" t="str">
        <f>IF(Инвестиционные_проекты!S181&lt;Инвестиционные_проекты!R181,"Ошибка!","")</f>
        <v/>
      </c>
      <c r="N176" s="4" t="str">
        <f>IF(Техлист!M176="","",CONCATENATE(ROW(Инвестиционные_проекты!$A181),", ",))</f>
        <v/>
      </c>
      <c r="O176" t="str">
        <f t="shared" si="26"/>
        <v/>
      </c>
      <c r="P176" s="5" t="str">
        <f>IF(Инвестиционные_проекты!Z181&lt;&gt;SUM(Инвестиционные_проекты!AA181:AB181),"Ошибка!","")</f>
        <v/>
      </c>
      <c r="Q176" s="4" t="str">
        <f>IF(Техлист!P176="","",CONCATENATE(ROW(Инвестиционные_проекты!$A181),", ",))</f>
        <v/>
      </c>
      <c r="R176" t="str">
        <f t="shared" si="27"/>
        <v/>
      </c>
      <c r="S176" s="5" t="str">
        <f>IF(Инвестиционные_проекты!Y181&gt;Инвестиционные_проекты!AB181,"Ошибка!","")</f>
        <v/>
      </c>
      <c r="T176" s="4" t="str">
        <f>IF(Техлист!S176="","",CONCATENATE(ROW(Инвестиционные_проекты!$A181),", ",))</f>
        <v/>
      </c>
      <c r="U176" t="str">
        <f t="shared" si="28"/>
        <v/>
      </c>
      <c r="V176" s="5" t="str">
        <f>IF(Инвестиционные_проекты!O181&lt;Инвестиционные_проекты!N181,"Ошибка!","")</f>
        <v/>
      </c>
      <c r="W176" s="4" t="str">
        <f>IF(Техлист!V176="","",CONCATENATE(ROW(Инвестиционные_проекты!$A181),", ",))</f>
        <v/>
      </c>
      <c r="X176" t="str">
        <f t="shared" si="29"/>
        <v xml:space="preserve">8, </v>
      </c>
      <c r="Y176" s="5" t="str">
        <f>IF(Инвестиционные_проекты!N181&lt;Инвестиционные_проекты!M181,"Ошибка!","")</f>
        <v/>
      </c>
      <c r="Z176" s="4" t="str">
        <f>IF(Техлист!Y176="","",CONCATENATE(ROW(Инвестиционные_проекты!$A181),", ",))</f>
        <v/>
      </c>
      <c r="AA176" t="str">
        <f t="shared" si="30"/>
        <v/>
      </c>
      <c r="AB176" s="5" t="str">
        <f ca="1">IF(Инвестиционные_проекты!K181="реализация",IF(Инвестиционные_проекты!M181&gt;TODAY(),"Ошибка!",""),"")</f>
        <v/>
      </c>
      <c r="AC176" s="4" t="str">
        <f ca="1">IF(Техлист!AB176="","",CONCATENATE(ROW(Инвестиционные_проекты!$A181),", ",))</f>
        <v/>
      </c>
      <c r="AD176" t="str">
        <f t="shared" ca="1" si="31"/>
        <v/>
      </c>
      <c r="AE176" s="5" t="str">
        <f>IFERROR(IF(OR(Инвестиционные_проекты!K181="идея",Инвестиционные_проекты!K181="проектная стадия"),IF(Инвестиционные_проекты!M181&gt;DATEVALUE(ФЛК!CV175),"","Ошибка!"),""),"")</f>
        <v/>
      </c>
      <c r="AF176" s="4" t="str">
        <f>IF(Техлист!AE176="","",CONCATENATE(ROW(Инвестиционные_проекты!$A181),", ",))</f>
        <v/>
      </c>
      <c r="AG176" t="str">
        <f t="shared" si="32"/>
        <v/>
      </c>
    </row>
    <row r="177" spans="1:33" x14ac:dyDescent="0.25">
      <c r="A177" s="5" t="str">
        <f>IF(AND(COUNTBLANK(Инвестиционные_проекты!H182:Q182)+COUNTBLANK(Инвестиционные_проекты!S182:T182)+COUNTBLANK(Инвестиционные_проекты!Z182)+COUNTBLANK(Инвестиционные_проекты!B182:E182)&lt;&gt;17,COUNTBLANK(Инвестиционные_проекты!H182:Q182)+COUNTBLANK(Инвестиционные_проекты!S182:T182)+COUNTBLANK(Инвестиционные_проекты!Z182)+COUNTBLANK(Инвестиционные_проекты!B182:E182)&lt;&gt;0),"Ошибка!","")</f>
        <v/>
      </c>
      <c r="B177" s="4" t="str">
        <f>IF(A177="","",CONCATENATE(ROW(Инвестиционные_проекты!$A182),", ",))</f>
        <v/>
      </c>
      <c r="C177" t="str">
        <f t="shared" si="22"/>
        <v xml:space="preserve">8, </v>
      </c>
      <c r="D177" s="5" t="str">
        <f>IF(AND(COUNTBLANK(Инвестиционные_проекты!AB182)=0,COUNTBLANK(Инвестиционные_проекты!W182:Y182)&lt;&gt;0),"Ошибка!","")</f>
        <v/>
      </c>
      <c r="E177" s="4" t="str">
        <f>IF(D177="","",CONCATENATE(ROW(Инвестиционные_проекты!$A182),", ",))</f>
        <v/>
      </c>
      <c r="F177" t="str">
        <f t="shared" si="23"/>
        <v xml:space="preserve">8, </v>
      </c>
      <c r="G177" s="8" t="str">
        <f>IF(AND(Инвестиционные_проекты!J182="создание нового",Инвестиционные_проекты!S182=""),"Ошибка!","")</f>
        <v/>
      </c>
      <c r="H177" s="4" t="str">
        <f>IF(Техлист!G177="","",CONCATENATE(ROW(Инвестиционные_проекты!$A182),", ",))</f>
        <v/>
      </c>
      <c r="I177" t="str">
        <f t="shared" si="24"/>
        <v/>
      </c>
      <c r="J177" s="5" t="str">
        <f>IF(Инвестиционные_проекты!J182="модернизация",IF(COUNTBLANK(Инвестиционные_проекты!R182:S182)&lt;&gt;0,"Ошибка!",""),"")</f>
        <v/>
      </c>
      <c r="K177" s="9" t="str">
        <f>IF(Техлист!J177="","",CONCATENATE(ROW(Инвестиционные_проекты!$A182),", ",))</f>
        <v/>
      </c>
      <c r="L177" t="str">
        <f t="shared" si="25"/>
        <v/>
      </c>
      <c r="M177" s="5" t="str">
        <f>IF(Инвестиционные_проекты!S182&lt;Инвестиционные_проекты!R182,"Ошибка!","")</f>
        <v/>
      </c>
      <c r="N177" s="4" t="str">
        <f>IF(Техлист!M177="","",CONCATENATE(ROW(Инвестиционные_проекты!$A182),", ",))</f>
        <v/>
      </c>
      <c r="O177" t="str">
        <f t="shared" si="26"/>
        <v/>
      </c>
      <c r="P177" s="5" t="str">
        <f>IF(Инвестиционные_проекты!Z182&lt;&gt;SUM(Инвестиционные_проекты!AA182:AB182),"Ошибка!","")</f>
        <v/>
      </c>
      <c r="Q177" s="4" t="str">
        <f>IF(Техлист!P177="","",CONCATENATE(ROW(Инвестиционные_проекты!$A182),", ",))</f>
        <v/>
      </c>
      <c r="R177" t="str">
        <f t="shared" si="27"/>
        <v/>
      </c>
      <c r="S177" s="5" t="str">
        <f>IF(Инвестиционные_проекты!Y182&gt;Инвестиционные_проекты!AB182,"Ошибка!","")</f>
        <v/>
      </c>
      <c r="T177" s="4" t="str">
        <f>IF(Техлист!S177="","",CONCATENATE(ROW(Инвестиционные_проекты!$A182),", ",))</f>
        <v/>
      </c>
      <c r="U177" t="str">
        <f t="shared" si="28"/>
        <v/>
      </c>
      <c r="V177" s="5" t="str">
        <f>IF(Инвестиционные_проекты!O182&lt;Инвестиционные_проекты!N182,"Ошибка!","")</f>
        <v/>
      </c>
      <c r="W177" s="4" t="str">
        <f>IF(Техлист!V177="","",CONCATENATE(ROW(Инвестиционные_проекты!$A182),", ",))</f>
        <v/>
      </c>
      <c r="X177" t="str">
        <f t="shared" si="29"/>
        <v xml:space="preserve">8, </v>
      </c>
      <c r="Y177" s="5" t="str">
        <f>IF(Инвестиционные_проекты!N182&lt;Инвестиционные_проекты!M182,"Ошибка!","")</f>
        <v/>
      </c>
      <c r="Z177" s="4" t="str">
        <f>IF(Техлист!Y177="","",CONCATENATE(ROW(Инвестиционные_проекты!$A182),", ",))</f>
        <v/>
      </c>
      <c r="AA177" t="str">
        <f t="shared" si="30"/>
        <v/>
      </c>
      <c r="AB177" s="5" t="str">
        <f ca="1">IF(Инвестиционные_проекты!K182="реализация",IF(Инвестиционные_проекты!M182&gt;TODAY(),"Ошибка!",""),"")</f>
        <v/>
      </c>
      <c r="AC177" s="4" t="str">
        <f ca="1">IF(Техлист!AB177="","",CONCATENATE(ROW(Инвестиционные_проекты!$A182),", ",))</f>
        <v/>
      </c>
      <c r="AD177" t="str">
        <f t="shared" ca="1" si="31"/>
        <v/>
      </c>
      <c r="AE177" s="5" t="str">
        <f>IFERROR(IF(OR(Инвестиционные_проекты!K182="идея",Инвестиционные_проекты!K182="проектная стадия"),IF(Инвестиционные_проекты!M182&gt;DATEVALUE(ФЛК!CV176),"","Ошибка!"),""),"")</f>
        <v/>
      </c>
      <c r="AF177" s="4" t="str">
        <f>IF(Техлист!AE177="","",CONCATENATE(ROW(Инвестиционные_проекты!$A182),", ",))</f>
        <v/>
      </c>
      <c r="AG177" t="str">
        <f t="shared" si="32"/>
        <v/>
      </c>
    </row>
    <row r="178" spans="1:33" x14ac:dyDescent="0.25">
      <c r="A178" s="5" t="str">
        <f>IF(AND(COUNTBLANK(Инвестиционные_проекты!H183:Q183)+COUNTBLANK(Инвестиционные_проекты!S183:T183)+COUNTBLANK(Инвестиционные_проекты!Z183)+COUNTBLANK(Инвестиционные_проекты!B183:E183)&lt;&gt;17,COUNTBLANK(Инвестиционные_проекты!H183:Q183)+COUNTBLANK(Инвестиционные_проекты!S183:T183)+COUNTBLANK(Инвестиционные_проекты!Z183)+COUNTBLANK(Инвестиционные_проекты!B183:E183)&lt;&gt;0),"Ошибка!","")</f>
        <v/>
      </c>
      <c r="B178" s="4" t="str">
        <f>IF(A178="","",CONCATENATE(ROW(Инвестиционные_проекты!$A183),", ",))</f>
        <v/>
      </c>
      <c r="C178" t="str">
        <f t="shared" si="22"/>
        <v xml:space="preserve">8, </v>
      </c>
      <c r="D178" s="5" t="str">
        <f>IF(AND(COUNTBLANK(Инвестиционные_проекты!AB183)=0,COUNTBLANK(Инвестиционные_проекты!W183:Y183)&lt;&gt;0),"Ошибка!","")</f>
        <v/>
      </c>
      <c r="E178" s="4" t="str">
        <f>IF(D178="","",CONCATENATE(ROW(Инвестиционные_проекты!$A183),", ",))</f>
        <v/>
      </c>
      <c r="F178" t="str">
        <f t="shared" si="23"/>
        <v xml:space="preserve">8, </v>
      </c>
      <c r="G178" s="8" t="str">
        <f>IF(AND(Инвестиционные_проекты!J183="создание нового",Инвестиционные_проекты!S183=""),"Ошибка!","")</f>
        <v/>
      </c>
      <c r="H178" s="4" t="str">
        <f>IF(Техлист!G178="","",CONCATENATE(ROW(Инвестиционные_проекты!$A183),", ",))</f>
        <v/>
      </c>
      <c r="I178" t="str">
        <f t="shared" si="24"/>
        <v/>
      </c>
      <c r="J178" s="5" t="str">
        <f>IF(Инвестиционные_проекты!J183="модернизация",IF(COUNTBLANK(Инвестиционные_проекты!R183:S183)&lt;&gt;0,"Ошибка!",""),"")</f>
        <v/>
      </c>
      <c r="K178" s="9" t="str">
        <f>IF(Техлист!J178="","",CONCATENATE(ROW(Инвестиционные_проекты!$A183),", ",))</f>
        <v/>
      </c>
      <c r="L178" t="str">
        <f t="shared" si="25"/>
        <v/>
      </c>
      <c r="M178" s="5" t="str">
        <f>IF(Инвестиционные_проекты!S183&lt;Инвестиционные_проекты!R183,"Ошибка!","")</f>
        <v/>
      </c>
      <c r="N178" s="4" t="str">
        <f>IF(Техлист!M178="","",CONCATENATE(ROW(Инвестиционные_проекты!$A183),", ",))</f>
        <v/>
      </c>
      <c r="O178" t="str">
        <f t="shared" si="26"/>
        <v/>
      </c>
      <c r="P178" s="5" t="str">
        <f>IF(Инвестиционные_проекты!Z183&lt;&gt;SUM(Инвестиционные_проекты!AA183:AB183),"Ошибка!","")</f>
        <v/>
      </c>
      <c r="Q178" s="4" t="str">
        <f>IF(Техлист!P178="","",CONCATENATE(ROW(Инвестиционные_проекты!$A183),", ",))</f>
        <v/>
      </c>
      <c r="R178" t="str">
        <f t="shared" si="27"/>
        <v/>
      </c>
      <c r="S178" s="5" t="str">
        <f>IF(Инвестиционные_проекты!Y183&gt;Инвестиционные_проекты!AB183,"Ошибка!","")</f>
        <v/>
      </c>
      <c r="T178" s="4" t="str">
        <f>IF(Техлист!S178="","",CONCATENATE(ROW(Инвестиционные_проекты!$A183),", ",))</f>
        <v/>
      </c>
      <c r="U178" t="str">
        <f t="shared" si="28"/>
        <v/>
      </c>
      <c r="V178" s="5" t="str">
        <f>IF(Инвестиционные_проекты!O183&lt;Инвестиционные_проекты!N183,"Ошибка!","")</f>
        <v/>
      </c>
      <c r="W178" s="4" t="str">
        <f>IF(Техлист!V178="","",CONCATENATE(ROW(Инвестиционные_проекты!$A183),", ",))</f>
        <v/>
      </c>
      <c r="X178" t="str">
        <f t="shared" si="29"/>
        <v xml:space="preserve">8, </v>
      </c>
      <c r="Y178" s="5" t="str">
        <f>IF(Инвестиционные_проекты!N183&lt;Инвестиционные_проекты!M183,"Ошибка!","")</f>
        <v/>
      </c>
      <c r="Z178" s="4" t="str">
        <f>IF(Техлист!Y178="","",CONCATENATE(ROW(Инвестиционные_проекты!$A183),", ",))</f>
        <v/>
      </c>
      <c r="AA178" t="str">
        <f t="shared" si="30"/>
        <v/>
      </c>
      <c r="AB178" s="5" t="str">
        <f ca="1">IF(Инвестиционные_проекты!K183="реализация",IF(Инвестиционные_проекты!M183&gt;TODAY(),"Ошибка!",""),"")</f>
        <v/>
      </c>
      <c r="AC178" s="4" t="str">
        <f ca="1">IF(Техлист!AB178="","",CONCATENATE(ROW(Инвестиционные_проекты!$A183),", ",))</f>
        <v/>
      </c>
      <c r="AD178" t="str">
        <f t="shared" ca="1" si="31"/>
        <v/>
      </c>
      <c r="AE178" s="5" t="str">
        <f>IFERROR(IF(OR(Инвестиционные_проекты!K183="идея",Инвестиционные_проекты!K183="проектная стадия"),IF(Инвестиционные_проекты!M183&gt;DATEVALUE(ФЛК!CV177),"","Ошибка!"),""),"")</f>
        <v/>
      </c>
      <c r="AF178" s="4" t="str">
        <f>IF(Техлист!AE178="","",CONCATENATE(ROW(Инвестиционные_проекты!$A183),", ",))</f>
        <v/>
      </c>
      <c r="AG178" t="str">
        <f t="shared" si="32"/>
        <v/>
      </c>
    </row>
    <row r="179" spans="1:33" x14ac:dyDescent="0.25">
      <c r="A179" s="5" t="str">
        <f>IF(AND(COUNTBLANK(Инвестиционные_проекты!H184:Q184)+COUNTBLANK(Инвестиционные_проекты!S184:T184)+COUNTBLANK(Инвестиционные_проекты!Z184)+COUNTBLANK(Инвестиционные_проекты!B184:E184)&lt;&gt;17,COUNTBLANK(Инвестиционные_проекты!H184:Q184)+COUNTBLANK(Инвестиционные_проекты!S184:T184)+COUNTBLANK(Инвестиционные_проекты!Z184)+COUNTBLANK(Инвестиционные_проекты!B184:E184)&lt;&gt;0),"Ошибка!","")</f>
        <v/>
      </c>
      <c r="B179" s="4" t="str">
        <f>IF(A179="","",CONCATENATE(ROW(Инвестиционные_проекты!$A184),", ",))</f>
        <v/>
      </c>
      <c r="C179" t="str">
        <f t="shared" si="22"/>
        <v xml:space="preserve">8, </v>
      </c>
      <c r="D179" s="5" t="str">
        <f>IF(AND(COUNTBLANK(Инвестиционные_проекты!AB184)=0,COUNTBLANK(Инвестиционные_проекты!W184:Y184)&lt;&gt;0),"Ошибка!","")</f>
        <v/>
      </c>
      <c r="E179" s="4" t="str">
        <f>IF(D179="","",CONCATENATE(ROW(Инвестиционные_проекты!$A184),", ",))</f>
        <v/>
      </c>
      <c r="F179" t="str">
        <f t="shared" si="23"/>
        <v xml:space="preserve">8, </v>
      </c>
      <c r="G179" s="8" t="str">
        <f>IF(AND(Инвестиционные_проекты!J184="создание нового",Инвестиционные_проекты!S184=""),"Ошибка!","")</f>
        <v/>
      </c>
      <c r="H179" s="4" t="str">
        <f>IF(Техлист!G179="","",CONCATENATE(ROW(Инвестиционные_проекты!$A184),", ",))</f>
        <v/>
      </c>
      <c r="I179" t="str">
        <f t="shared" si="24"/>
        <v/>
      </c>
      <c r="J179" s="5" t="str">
        <f>IF(Инвестиционные_проекты!J184="модернизация",IF(COUNTBLANK(Инвестиционные_проекты!R184:S184)&lt;&gt;0,"Ошибка!",""),"")</f>
        <v/>
      </c>
      <c r="K179" s="9" t="str">
        <f>IF(Техлист!J179="","",CONCATENATE(ROW(Инвестиционные_проекты!$A184),", ",))</f>
        <v/>
      </c>
      <c r="L179" t="str">
        <f t="shared" si="25"/>
        <v/>
      </c>
      <c r="M179" s="5" t="str">
        <f>IF(Инвестиционные_проекты!S184&lt;Инвестиционные_проекты!R184,"Ошибка!","")</f>
        <v/>
      </c>
      <c r="N179" s="4" t="str">
        <f>IF(Техлист!M179="","",CONCATENATE(ROW(Инвестиционные_проекты!$A184),", ",))</f>
        <v/>
      </c>
      <c r="O179" t="str">
        <f t="shared" si="26"/>
        <v/>
      </c>
      <c r="P179" s="5" t="str">
        <f>IF(Инвестиционные_проекты!Z184&lt;&gt;SUM(Инвестиционные_проекты!AA184:AB184),"Ошибка!","")</f>
        <v/>
      </c>
      <c r="Q179" s="4" t="str">
        <f>IF(Техлист!P179="","",CONCATENATE(ROW(Инвестиционные_проекты!$A184),", ",))</f>
        <v/>
      </c>
      <c r="R179" t="str">
        <f t="shared" si="27"/>
        <v/>
      </c>
      <c r="S179" s="5" t="str">
        <f>IF(Инвестиционные_проекты!Y184&gt;Инвестиционные_проекты!AB184,"Ошибка!","")</f>
        <v/>
      </c>
      <c r="T179" s="4" t="str">
        <f>IF(Техлист!S179="","",CONCATENATE(ROW(Инвестиционные_проекты!$A184),", ",))</f>
        <v/>
      </c>
      <c r="U179" t="str">
        <f t="shared" si="28"/>
        <v/>
      </c>
      <c r="V179" s="5" t="str">
        <f>IF(Инвестиционные_проекты!O184&lt;Инвестиционные_проекты!N184,"Ошибка!","")</f>
        <v/>
      </c>
      <c r="W179" s="4" t="str">
        <f>IF(Техлист!V179="","",CONCATENATE(ROW(Инвестиционные_проекты!$A184),", ",))</f>
        <v/>
      </c>
      <c r="X179" t="str">
        <f t="shared" si="29"/>
        <v xml:space="preserve">8, </v>
      </c>
      <c r="Y179" s="5" t="str">
        <f>IF(Инвестиционные_проекты!N184&lt;Инвестиционные_проекты!M184,"Ошибка!","")</f>
        <v/>
      </c>
      <c r="Z179" s="4" t="str">
        <f>IF(Техлист!Y179="","",CONCATENATE(ROW(Инвестиционные_проекты!$A184),", ",))</f>
        <v/>
      </c>
      <c r="AA179" t="str">
        <f t="shared" si="30"/>
        <v/>
      </c>
      <c r="AB179" s="5" t="str">
        <f ca="1">IF(Инвестиционные_проекты!K184="реализация",IF(Инвестиционные_проекты!M184&gt;TODAY(),"Ошибка!",""),"")</f>
        <v/>
      </c>
      <c r="AC179" s="4" t="str">
        <f ca="1">IF(Техлист!AB179="","",CONCATENATE(ROW(Инвестиционные_проекты!$A184),", ",))</f>
        <v/>
      </c>
      <c r="AD179" t="str">
        <f t="shared" ca="1" si="31"/>
        <v/>
      </c>
      <c r="AE179" s="5" t="str">
        <f>IFERROR(IF(OR(Инвестиционные_проекты!K184="идея",Инвестиционные_проекты!K184="проектная стадия"),IF(Инвестиционные_проекты!M184&gt;DATEVALUE(ФЛК!CV178),"","Ошибка!"),""),"")</f>
        <v/>
      </c>
      <c r="AF179" s="4" t="str">
        <f>IF(Техлист!AE179="","",CONCATENATE(ROW(Инвестиционные_проекты!$A184),", ",))</f>
        <v/>
      </c>
      <c r="AG179" t="str">
        <f t="shared" si="32"/>
        <v/>
      </c>
    </row>
    <row r="180" spans="1:33" x14ac:dyDescent="0.25">
      <c r="A180" s="5" t="str">
        <f>IF(AND(COUNTBLANK(Инвестиционные_проекты!H185:Q185)+COUNTBLANK(Инвестиционные_проекты!S185:T185)+COUNTBLANK(Инвестиционные_проекты!Z185)+COUNTBLANK(Инвестиционные_проекты!B185:E185)&lt;&gt;17,COUNTBLANK(Инвестиционные_проекты!H185:Q185)+COUNTBLANK(Инвестиционные_проекты!S185:T185)+COUNTBLANK(Инвестиционные_проекты!Z185)+COUNTBLANK(Инвестиционные_проекты!B185:E185)&lt;&gt;0),"Ошибка!","")</f>
        <v/>
      </c>
      <c r="B180" s="4" t="str">
        <f>IF(A180="","",CONCATENATE(ROW(Инвестиционные_проекты!$A185),", ",))</f>
        <v/>
      </c>
      <c r="C180" t="str">
        <f t="shared" si="22"/>
        <v xml:space="preserve">8, </v>
      </c>
      <c r="D180" s="5" t="str">
        <f>IF(AND(COUNTBLANK(Инвестиционные_проекты!AB185)=0,COUNTBLANK(Инвестиционные_проекты!W185:Y185)&lt;&gt;0),"Ошибка!","")</f>
        <v/>
      </c>
      <c r="E180" s="4" t="str">
        <f>IF(D180="","",CONCATENATE(ROW(Инвестиционные_проекты!$A185),", ",))</f>
        <v/>
      </c>
      <c r="F180" t="str">
        <f t="shared" si="23"/>
        <v xml:space="preserve">8, </v>
      </c>
      <c r="G180" s="8" t="str">
        <f>IF(AND(Инвестиционные_проекты!J185="создание нового",Инвестиционные_проекты!S185=""),"Ошибка!","")</f>
        <v/>
      </c>
      <c r="H180" s="4" t="str">
        <f>IF(Техлист!G180="","",CONCATENATE(ROW(Инвестиционные_проекты!$A185),", ",))</f>
        <v/>
      </c>
      <c r="I180" t="str">
        <f t="shared" si="24"/>
        <v/>
      </c>
      <c r="J180" s="5" t="str">
        <f>IF(Инвестиционные_проекты!J185="модернизация",IF(COUNTBLANK(Инвестиционные_проекты!R185:S185)&lt;&gt;0,"Ошибка!",""),"")</f>
        <v/>
      </c>
      <c r="K180" s="9" t="str">
        <f>IF(Техлист!J180="","",CONCATENATE(ROW(Инвестиционные_проекты!$A185),", ",))</f>
        <v/>
      </c>
      <c r="L180" t="str">
        <f t="shared" si="25"/>
        <v/>
      </c>
      <c r="M180" s="5" t="str">
        <f>IF(Инвестиционные_проекты!S185&lt;Инвестиционные_проекты!R185,"Ошибка!","")</f>
        <v/>
      </c>
      <c r="N180" s="4" t="str">
        <f>IF(Техлист!M180="","",CONCATENATE(ROW(Инвестиционные_проекты!$A185),", ",))</f>
        <v/>
      </c>
      <c r="O180" t="str">
        <f t="shared" si="26"/>
        <v/>
      </c>
      <c r="P180" s="5" t="str">
        <f>IF(Инвестиционные_проекты!Z185&lt;&gt;SUM(Инвестиционные_проекты!AA185:AB185),"Ошибка!","")</f>
        <v/>
      </c>
      <c r="Q180" s="4" t="str">
        <f>IF(Техлист!P180="","",CONCATENATE(ROW(Инвестиционные_проекты!$A185),", ",))</f>
        <v/>
      </c>
      <c r="R180" t="str">
        <f t="shared" si="27"/>
        <v/>
      </c>
      <c r="S180" s="5" t="str">
        <f>IF(Инвестиционные_проекты!Y185&gt;Инвестиционные_проекты!AB185,"Ошибка!","")</f>
        <v/>
      </c>
      <c r="T180" s="4" t="str">
        <f>IF(Техлист!S180="","",CONCATENATE(ROW(Инвестиционные_проекты!$A185),", ",))</f>
        <v/>
      </c>
      <c r="U180" t="str">
        <f t="shared" si="28"/>
        <v/>
      </c>
      <c r="V180" s="5" t="str">
        <f>IF(Инвестиционные_проекты!O185&lt;Инвестиционные_проекты!N185,"Ошибка!","")</f>
        <v/>
      </c>
      <c r="W180" s="4" t="str">
        <f>IF(Техлист!V180="","",CONCATENATE(ROW(Инвестиционные_проекты!$A185),", ",))</f>
        <v/>
      </c>
      <c r="X180" t="str">
        <f t="shared" si="29"/>
        <v xml:space="preserve">8, </v>
      </c>
      <c r="Y180" s="5" t="str">
        <f>IF(Инвестиционные_проекты!N185&lt;Инвестиционные_проекты!M185,"Ошибка!","")</f>
        <v/>
      </c>
      <c r="Z180" s="4" t="str">
        <f>IF(Техлист!Y180="","",CONCATENATE(ROW(Инвестиционные_проекты!$A185),", ",))</f>
        <v/>
      </c>
      <c r="AA180" t="str">
        <f t="shared" si="30"/>
        <v/>
      </c>
      <c r="AB180" s="5" t="str">
        <f ca="1">IF(Инвестиционные_проекты!K185="реализация",IF(Инвестиционные_проекты!M185&gt;TODAY(),"Ошибка!",""),"")</f>
        <v/>
      </c>
      <c r="AC180" s="4" t="str">
        <f ca="1">IF(Техлист!AB180="","",CONCATENATE(ROW(Инвестиционные_проекты!$A185),", ",))</f>
        <v/>
      </c>
      <c r="AD180" t="str">
        <f t="shared" ca="1" si="31"/>
        <v/>
      </c>
      <c r="AE180" s="5" t="str">
        <f>IFERROR(IF(OR(Инвестиционные_проекты!K185="идея",Инвестиционные_проекты!K185="проектная стадия"),IF(Инвестиционные_проекты!M185&gt;DATEVALUE(ФЛК!CV179),"","Ошибка!"),""),"")</f>
        <v/>
      </c>
      <c r="AF180" s="4" t="str">
        <f>IF(Техлист!AE180="","",CONCATENATE(ROW(Инвестиционные_проекты!$A185),", ",))</f>
        <v/>
      </c>
      <c r="AG180" t="str">
        <f t="shared" si="32"/>
        <v/>
      </c>
    </row>
    <row r="181" spans="1:33" x14ac:dyDescent="0.25">
      <c r="A181" s="5" t="str">
        <f>IF(AND(COUNTBLANK(Инвестиционные_проекты!H186:Q186)+COUNTBLANK(Инвестиционные_проекты!S186:T186)+COUNTBLANK(Инвестиционные_проекты!Z186)+COUNTBLANK(Инвестиционные_проекты!B186:E186)&lt;&gt;17,COUNTBLANK(Инвестиционные_проекты!H186:Q186)+COUNTBLANK(Инвестиционные_проекты!S186:T186)+COUNTBLANK(Инвестиционные_проекты!Z186)+COUNTBLANK(Инвестиционные_проекты!B186:E186)&lt;&gt;0),"Ошибка!","")</f>
        <v/>
      </c>
      <c r="B181" s="4" t="str">
        <f>IF(A181="","",CONCATENATE(ROW(Инвестиционные_проекты!$A186),", ",))</f>
        <v/>
      </c>
      <c r="C181" t="str">
        <f t="shared" si="22"/>
        <v xml:space="preserve">8, </v>
      </c>
      <c r="D181" s="5" t="str">
        <f>IF(AND(COUNTBLANK(Инвестиционные_проекты!AB186)=0,COUNTBLANK(Инвестиционные_проекты!W186:Y186)&lt;&gt;0),"Ошибка!","")</f>
        <v/>
      </c>
      <c r="E181" s="4" t="str">
        <f>IF(D181="","",CONCATENATE(ROW(Инвестиционные_проекты!$A186),", ",))</f>
        <v/>
      </c>
      <c r="F181" t="str">
        <f t="shared" si="23"/>
        <v xml:space="preserve">8, </v>
      </c>
      <c r="G181" s="8" t="str">
        <f>IF(AND(Инвестиционные_проекты!J186="создание нового",Инвестиционные_проекты!S186=""),"Ошибка!","")</f>
        <v/>
      </c>
      <c r="H181" s="4" t="str">
        <f>IF(Техлист!G181="","",CONCATENATE(ROW(Инвестиционные_проекты!$A186),", ",))</f>
        <v/>
      </c>
      <c r="I181" t="str">
        <f t="shared" si="24"/>
        <v/>
      </c>
      <c r="J181" s="5" t="str">
        <f>IF(Инвестиционные_проекты!J186="модернизация",IF(COUNTBLANK(Инвестиционные_проекты!R186:S186)&lt;&gt;0,"Ошибка!",""),"")</f>
        <v/>
      </c>
      <c r="K181" s="9" t="str">
        <f>IF(Техлист!J181="","",CONCATENATE(ROW(Инвестиционные_проекты!$A186),", ",))</f>
        <v/>
      </c>
      <c r="L181" t="str">
        <f t="shared" si="25"/>
        <v/>
      </c>
      <c r="M181" s="5" t="str">
        <f>IF(Инвестиционные_проекты!S186&lt;Инвестиционные_проекты!R186,"Ошибка!","")</f>
        <v/>
      </c>
      <c r="N181" s="4" t="str">
        <f>IF(Техлист!M181="","",CONCATENATE(ROW(Инвестиционные_проекты!$A186),", ",))</f>
        <v/>
      </c>
      <c r="O181" t="str">
        <f t="shared" si="26"/>
        <v/>
      </c>
      <c r="P181" s="5" t="str">
        <f>IF(Инвестиционные_проекты!Z186&lt;&gt;SUM(Инвестиционные_проекты!AA186:AB186),"Ошибка!","")</f>
        <v/>
      </c>
      <c r="Q181" s="4" t="str">
        <f>IF(Техлист!P181="","",CONCATENATE(ROW(Инвестиционные_проекты!$A186),", ",))</f>
        <v/>
      </c>
      <c r="R181" t="str">
        <f t="shared" si="27"/>
        <v/>
      </c>
      <c r="S181" s="5" t="str">
        <f>IF(Инвестиционные_проекты!Y186&gt;Инвестиционные_проекты!AB186,"Ошибка!","")</f>
        <v/>
      </c>
      <c r="T181" s="4" t="str">
        <f>IF(Техлист!S181="","",CONCATENATE(ROW(Инвестиционные_проекты!$A186),", ",))</f>
        <v/>
      </c>
      <c r="U181" t="str">
        <f t="shared" si="28"/>
        <v/>
      </c>
      <c r="V181" s="5" t="str">
        <f>IF(Инвестиционные_проекты!O186&lt;Инвестиционные_проекты!N186,"Ошибка!","")</f>
        <v/>
      </c>
      <c r="W181" s="4" t="str">
        <f>IF(Техлист!V181="","",CONCATENATE(ROW(Инвестиционные_проекты!$A186),", ",))</f>
        <v/>
      </c>
      <c r="X181" t="str">
        <f t="shared" si="29"/>
        <v xml:space="preserve">8, </v>
      </c>
      <c r="Y181" s="5" t="str">
        <f>IF(Инвестиционные_проекты!N186&lt;Инвестиционные_проекты!M186,"Ошибка!","")</f>
        <v/>
      </c>
      <c r="Z181" s="4" t="str">
        <f>IF(Техлист!Y181="","",CONCATENATE(ROW(Инвестиционные_проекты!$A186),", ",))</f>
        <v/>
      </c>
      <c r="AA181" t="str">
        <f t="shared" si="30"/>
        <v/>
      </c>
      <c r="AB181" s="5" t="str">
        <f ca="1">IF(Инвестиционные_проекты!K186="реализация",IF(Инвестиционные_проекты!M186&gt;TODAY(),"Ошибка!",""),"")</f>
        <v/>
      </c>
      <c r="AC181" s="4" t="str">
        <f ca="1">IF(Техлист!AB181="","",CONCATENATE(ROW(Инвестиционные_проекты!$A186),", ",))</f>
        <v/>
      </c>
      <c r="AD181" t="str">
        <f t="shared" ca="1" si="31"/>
        <v/>
      </c>
      <c r="AE181" s="5" t="str">
        <f>IFERROR(IF(OR(Инвестиционные_проекты!K186="идея",Инвестиционные_проекты!K186="проектная стадия"),IF(Инвестиционные_проекты!M186&gt;DATEVALUE(ФЛК!CV180),"","Ошибка!"),""),"")</f>
        <v/>
      </c>
      <c r="AF181" s="4" t="str">
        <f>IF(Техлист!AE181="","",CONCATENATE(ROW(Инвестиционные_проекты!$A186),", ",))</f>
        <v/>
      </c>
      <c r="AG181" t="str">
        <f t="shared" si="32"/>
        <v/>
      </c>
    </row>
    <row r="182" spans="1:33" x14ac:dyDescent="0.25">
      <c r="A182" s="5" t="str">
        <f>IF(AND(COUNTBLANK(Инвестиционные_проекты!H187:Q187)+COUNTBLANK(Инвестиционные_проекты!S187:T187)+COUNTBLANK(Инвестиционные_проекты!Z187)+COUNTBLANK(Инвестиционные_проекты!B187:E187)&lt;&gt;17,COUNTBLANK(Инвестиционные_проекты!H187:Q187)+COUNTBLANK(Инвестиционные_проекты!S187:T187)+COUNTBLANK(Инвестиционные_проекты!Z187)+COUNTBLANK(Инвестиционные_проекты!B187:E187)&lt;&gt;0),"Ошибка!","")</f>
        <v/>
      </c>
      <c r="B182" s="4" t="str">
        <f>IF(A182="","",CONCATENATE(ROW(Инвестиционные_проекты!$A187),", ",))</f>
        <v/>
      </c>
      <c r="C182" t="str">
        <f t="shared" si="22"/>
        <v xml:space="preserve">8, </v>
      </c>
      <c r="D182" s="5" t="str">
        <f>IF(AND(COUNTBLANK(Инвестиционные_проекты!AB187)=0,COUNTBLANK(Инвестиционные_проекты!W187:Y187)&lt;&gt;0),"Ошибка!","")</f>
        <v/>
      </c>
      <c r="E182" s="4" t="str">
        <f>IF(D182="","",CONCATENATE(ROW(Инвестиционные_проекты!$A187),", ",))</f>
        <v/>
      </c>
      <c r="F182" t="str">
        <f t="shared" si="23"/>
        <v xml:space="preserve">8, </v>
      </c>
      <c r="G182" s="8" t="str">
        <f>IF(AND(Инвестиционные_проекты!J187="создание нового",Инвестиционные_проекты!S187=""),"Ошибка!","")</f>
        <v/>
      </c>
      <c r="H182" s="4" t="str">
        <f>IF(Техлист!G182="","",CONCATENATE(ROW(Инвестиционные_проекты!$A187),", ",))</f>
        <v/>
      </c>
      <c r="I182" t="str">
        <f t="shared" si="24"/>
        <v/>
      </c>
      <c r="J182" s="5" t="str">
        <f>IF(Инвестиционные_проекты!J187="модернизация",IF(COUNTBLANK(Инвестиционные_проекты!R187:S187)&lt;&gt;0,"Ошибка!",""),"")</f>
        <v/>
      </c>
      <c r="K182" s="9" t="str">
        <f>IF(Техлист!J182="","",CONCATENATE(ROW(Инвестиционные_проекты!$A187),", ",))</f>
        <v/>
      </c>
      <c r="L182" t="str">
        <f t="shared" si="25"/>
        <v/>
      </c>
      <c r="M182" s="5" t="str">
        <f>IF(Инвестиционные_проекты!S187&lt;Инвестиционные_проекты!R187,"Ошибка!","")</f>
        <v/>
      </c>
      <c r="N182" s="4" t="str">
        <f>IF(Техлист!M182="","",CONCATENATE(ROW(Инвестиционные_проекты!$A187),", ",))</f>
        <v/>
      </c>
      <c r="O182" t="str">
        <f t="shared" si="26"/>
        <v/>
      </c>
      <c r="P182" s="5" t="str">
        <f>IF(Инвестиционные_проекты!Z187&lt;&gt;SUM(Инвестиционные_проекты!AA187:AB187),"Ошибка!","")</f>
        <v/>
      </c>
      <c r="Q182" s="4" t="str">
        <f>IF(Техлист!P182="","",CONCATENATE(ROW(Инвестиционные_проекты!$A187),", ",))</f>
        <v/>
      </c>
      <c r="R182" t="str">
        <f t="shared" si="27"/>
        <v/>
      </c>
      <c r="S182" s="5" t="str">
        <f>IF(Инвестиционные_проекты!Y187&gt;Инвестиционные_проекты!AB187,"Ошибка!","")</f>
        <v/>
      </c>
      <c r="T182" s="4" t="str">
        <f>IF(Техлист!S182="","",CONCATENATE(ROW(Инвестиционные_проекты!$A187),", ",))</f>
        <v/>
      </c>
      <c r="U182" t="str">
        <f t="shared" si="28"/>
        <v/>
      </c>
      <c r="V182" s="5" t="str">
        <f>IF(Инвестиционные_проекты!O187&lt;Инвестиционные_проекты!N187,"Ошибка!","")</f>
        <v/>
      </c>
      <c r="W182" s="4" t="str">
        <f>IF(Техлист!V182="","",CONCATENATE(ROW(Инвестиционные_проекты!$A187),", ",))</f>
        <v/>
      </c>
      <c r="X182" t="str">
        <f t="shared" si="29"/>
        <v xml:space="preserve">8, </v>
      </c>
      <c r="Y182" s="5" t="str">
        <f>IF(Инвестиционные_проекты!N187&lt;Инвестиционные_проекты!M187,"Ошибка!","")</f>
        <v/>
      </c>
      <c r="Z182" s="4" t="str">
        <f>IF(Техлист!Y182="","",CONCATENATE(ROW(Инвестиционные_проекты!$A187),", ",))</f>
        <v/>
      </c>
      <c r="AA182" t="str">
        <f t="shared" si="30"/>
        <v/>
      </c>
      <c r="AB182" s="5" t="str">
        <f ca="1">IF(Инвестиционные_проекты!K187="реализация",IF(Инвестиционные_проекты!M187&gt;TODAY(),"Ошибка!",""),"")</f>
        <v/>
      </c>
      <c r="AC182" s="4" t="str">
        <f ca="1">IF(Техлист!AB182="","",CONCATENATE(ROW(Инвестиционные_проекты!$A187),", ",))</f>
        <v/>
      </c>
      <c r="AD182" t="str">
        <f t="shared" ca="1" si="31"/>
        <v/>
      </c>
      <c r="AE182" s="5" t="str">
        <f>IFERROR(IF(OR(Инвестиционные_проекты!K187="идея",Инвестиционные_проекты!K187="проектная стадия"),IF(Инвестиционные_проекты!M187&gt;DATEVALUE(ФЛК!CV181),"","Ошибка!"),""),"")</f>
        <v/>
      </c>
      <c r="AF182" s="4" t="str">
        <f>IF(Техлист!AE182="","",CONCATENATE(ROW(Инвестиционные_проекты!$A187),", ",))</f>
        <v/>
      </c>
      <c r="AG182" t="str">
        <f t="shared" si="32"/>
        <v/>
      </c>
    </row>
    <row r="183" spans="1:33" x14ac:dyDescent="0.25">
      <c r="A183" s="5" t="str">
        <f>IF(AND(COUNTBLANK(Инвестиционные_проекты!H188:Q188)+COUNTBLANK(Инвестиционные_проекты!S188:T188)+COUNTBLANK(Инвестиционные_проекты!Z188)+COUNTBLANK(Инвестиционные_проекты!B188:E188)&lt;&gt;17,COUNTBLANK(Инвестиционные_проекты!H188:Q188)+COUNTBLANK(Инвестиционные_проекты!S188:T188)+COUNTBLANK(Инвестиционные_проекты!Z188)+COUNTBLANK(Инвестиционные_проекты!B188:E188)&lt;&gt;0),"Ошибка!","")</f>
        <v/>
      </c>
      <c r="B183" s="4" t="str">
        <f>IF(A183="","",CONCATENATE(ROW(Инвестиционные_проекты!$A188),", ",))</f>
        <v/>
      </c>
      <c r="C183" t="str">
        <f t="shared" si="22"/>
        <v xml:space="preserve">8, </v>
      </c>
      <c r="D183" s="5" t="str">
        <f>IF(AND(COUNTBLANK(Инвестиционные_проекты!AB188)=0,COUNTBLANK(Инвестиционные_проекты!W188:Y188)&lt;&gt;0),"Ошибка!","")</f>
        <v/>
      </c>
      <c r="E183" s="4" t="str">
        <f>IF(D183="","",CONCATENATE(ROW(Инвестиционные_проекты!$A188),", ",))</f>
        <v/>
      </c>
      <c r="F183" t="str">
        <f t="shared" si="23"/>
        <v xml:space="preserve">8, </v>
      </c>
      <c r="G183" s="8" t="str">
        <f>IF(AND(Инвестиционные_проекты!J188="создание нового",Инвестиционные_проекты!S188=""),"Ошибка!","")</f>
        <v/>
      </c>
      <c r="H183" s="4" t="str">
        <f>IF(Техлист!G183="","",CONCATENATE(ROW(Инвестиционные_проекты!$A188),", ",))</f>
        <v/>
      </c>
      <c r="I183" t="str">
        <f t="shared" si="24"/>
        <v/>
      </c>
      <c r="J183" s="5" t="str">
        <f>IF(Инвестиционные_проекты!J188="модернизация",IF(COUNTBLANK(Инвестиционные_проекты!R188:S188)&lt;&gt;0,"Ошибка!",""),"")</f>
        <v/>
      </c>
      <c r="K183" s="9" t="str">
        <f>IF(Техлист!J183="","",CONCATENATE(ROW(Инвестиционные_проекты!$A188),", ",))</f>
        <v/>
      </c>
      <c r="L183" t="str">
        <f t="shared" si="25"/>
        <v/>
      </c>
      <c r="M183" s="5" t="str">
        <f>IF(Инвестиционные_проекты!S188&lt;Инвестиционные_проекты!R188,"Ошибка!","")</f>
        <v/>
      </c>
      <c r="N183" s="4" t="str">
        <f>IF(Техлист!M183="","",CONCATENATE(ROW(Инвестиционные_проекты!$A188),", ",))</f>
        <v/>
      </c>
      <c r="O183" t="str">
        <f t="shared" si="26"/>
        <v/>
      </c>
      <c r="P183" s="5" t="str">
        <f>IF(Инвестиционные_проекты!Z188&lt;&gt;SUM(Инвестиционные_проекты!AA188:AB188),"Ошибка!","")</f>
        <v/>
      </c>
      <c r="Q183" s="4" t="str">
        <f>IF(Техлист!P183="","",CONCATENATE(ROW(Инвестиционные_проекты!$A188),", ",))</f>
        <v/>
      </c>
      <c r="R183" t="str">
        <f t="shared" si="27"/>
        <v/>
      </c>
      <c r="S183" s="5" t="str">
        <f>IF(Инвестиционные_проекты!Y188&gt;Инвестиционные_проекты!AB188,"Ошибка!","")</f>
        <v/>
      </c>
      <c r="T183" s="4" t="str">
        <f>IF(Техлист!S183="","",CONCATENATE(ROW(Инвестиционные_проекты!$A188),", ",))</f>
        <v/>
      </c>
      <c r="U183" t="str">
        <f t="shared" si="28"/>
        <v/>
      </c>
      <c r="V183" s="5" t="str">
        <f>IF(Инвестиционные_проекты!O188&lt;Инвестиционные_проекты!N188,"Ошибка!","")</f>
        <v/>
      </c>
      <c r="W183" s="4" t="str">
        <f>IF(Техлист!V183="","",CONCATENATE(ROW(Инвестиционные_проекты!$A188),", ",))</f>
        <v/>
      </c>
      <c r="X183" t="str">
        <f t="shared" si="29"/>
        <v xml:space="preserve">8, </v>
      </c>
      <c r="Y183" s="5" t="str">
        <f>IF(Инвестиционные_проекты!N188&lt;Инвестиционные_проекты!M188,"Ошибка!","")</f>
        <v/>
      </c>
      <c r="Z183" s="4" t="str">
        <f>IF(Техлист!Y183="","",CONCATENATE(ROW(Инвестиционные_проекты!$A188),", ",))</f>
        <v/>
      </c>
      <c r="AA183" t="str">
        <f t="shared" si="30"/>
        <v/>
      </c>
      <c r="AB183" s="5" t="str">
        <f ca="1">IF(Инвестиционные_проекты!K188="реализация",IF(Инвестиционные_проекты!M188&gt;TODAY(),"Ошибка!",""),"")</f>
        <v/>
      </c>
      <c r="AC183" s="4" t="str">
        <f ca="1">IF(Техлист!AB183="","",CONCATENATE(ROW(Инвестиционные_проекты!$A188),", ",))</f>
        <v/>
      </c>
      <c r="AD183" t="str">
        <f t="shared" ca="1" si="31"/>
        <v/>
      </c>
      <c r="AE183" s="5" t="str">
        <f>IFERROR(IF(OR(Инвестиционные_проекты!K188="идея",Инвестиционные_проекты!K188="проектная стадия"),IF(Инвестиционные_проекты!M188&gt;DATEVALUE(ФЛК!CV182),"","Ошибка!"),""),"")</f>
        <v/>
      </c>
      <c r="AF183" s="4" t="str">
        <f>IF(Техлист!AE183="","",CONCATENATE(ROW(Инвестиционные_проекты!$A188),", ",))</f>
        <v/>
      </c>
      <c r="AG183" t="str">
        <f t="shared" si="32"/>
        <v/>
      </c>
    </row>
    <row r="184" spans="1:33" x14ac:dyDescent="0.25">
      <c r="A184" s="5" t="str">
        <f>IF(AND(COUNTBLANK(Инвестиционные_проекты!H189:Q189)+COUNTBLANK(Инвестиционные_проекты!S189:T189)+COUNTBLANK(Инвестиционные_проекты!Z189)+COUNTBLANK(Инвестиционные_проекты!B189:E189)&lt;&gt;17,COUNTBLANK(Инвестиционные_проекты!H189:Q189)+COUNTBLANK(Инвестиционные_проекты!S189:T189)+COUNTBLANK(Инвестиционные_проекты!Z189)+COUNTBLANK(Инвестиционные_проекты!B189:E189)&lt;&gt;0),"Ошибка!","")</f>
        <v/>
      </c>
      <c r="B184" s="4" t="str">
        <f>IF(A184="","",CONCATENATE(ROW(Инвестиционные_проекты!$A189),", ",))</f>
        <v/>
      </c>
      <c r="C184" t="str">
        <f t="shared" si="22"/>
        <v xml:space="preserve">8, </v>
      </c>
      <c r="D184" s="5" t="str">
        <f>IF(AND(COUNTBLANK(Инвестиционные_проекты!AB189)=0,COUNTBLANK(Инвестиционные_проекты!W189:Y189)&lt;&gt;0),"Ошибка!","")</f>
        <v/>
      </c>
      <c r="E184" s="4" t="str">
        <f>IF(D184="","",CONCATENATE(ROW(Инвестиционные_проекты!$A189),", ",))</f>
        <v/>
      </c>
      <c r="F184" t="str">
        <f t="shared" si="23"/>
        <v xml:space="preserve">8, </v>
      </c>
      <c r="G184" s="8" t="str">
        <f>IF(AND(Инвестиционные_проекты!J189="создание нового",Инвестиционные_проекты!S189=""),"Ошибка!","")</f>
        <v/>
      </c>
      <c r="H184" s="4" t="str">
        <f>IF(Техлист!G184="","",CONCATENATE(ROW(Инвестиционные_проекты!$A189),", ",))</f>
        <v/>
      </c>
      <c r="I184" t="str">
        <f t="shared" si="24"/>
        <v/>
      </c>
      <c r="J184" s="5" t="str">
        <f>IF(Инвестиционные_проекты!J189="модернизация",IF(COUNTBLANK(Инвестиционные_проекты!R189:S189)&lt;&gt;0,"Ошибка!",""),"")</f>
        <v/>
      </c>
      <c r="K184" s="9" t="str">
        <f>IF(Техлист!J184="","",CONCATENATE(ROW(Инвестиционные_проекты!$A189),", ",))</f>
        <v/>
      </c>
      <c r="L184" t="str">
        <f t="shared" si="25"/>
        <v/>
      </c>
      <c r="M184" s="5" t="str">
        <f>IF(Инвестиционные_проекты!S189&lt;Инвестиционные_проекты!R189,"Ошибка!","")</f>
        <v/>
      </c>
      <c r="N184" s="4" t="str">
        <f>IF(Техлист!M184="","",CONCATENATE(ROW(Инвестиционные_проекты!$A189),", ",))</f>
        <v/>
      </c>
      <c r="O184" t="str">
        <f t="shared" si="26"/>
        <v/>
      </c>
      <c r="P184" s="5" t="str">
        <f>IF(Инвестиционные_проекты!Z189&lt;&gt;SUM(Инвестиционные_проекты!AA189:AB189),"Ошибка!","")</f>
        <v/>
      </c>
      <c r="Q184" s="4" t="str">
        <f>IF(Техлист!P184="","",CONCATENATE(ROW(Инвестиционные_проекты!$A189),", ",))</f>
        <v/>
      </c>
      <c r="R184" t="str">
        <f t="shared" si="27"/>
        <v/>
      </c>
      <c r="S184" s="5" t="str">
        <f>IF(Инвестиционные_проекты!Y189&gt;Инвестиционные_проекты!AB189,"Ошибка!","")</f>
        <v/>
      </c>
      <c r="T184" s="4" t="str">
        <f>IF(Техлист!S184="","",CONCATENATE(ROW(Инвестиционные_проекты!$A189),", ",))</f>
        <v/>
      </c>
      <c r="U184" t="str">
        <f t="shared" si="28"/>
        <v/>
      </c>
      <c r="V184" s="5" t="str">
        <f>IF(Инвестиционные_проекты!O189&lt;Инвестиционные_проекты!N189,"Ошибка!","")</f>
        <v/>
      </c>
      <c r="W184" s="4" t="str">
        <f>IF(Техлист!V184="","",CONCATENATE(ROW(Инвестиционные_проекты!$A189),", ",))</f>
        <v/>
      </c>
      <c r="X184" t="str">
        <f t="shared" si="29"/>
        <v xml:space="preserve">8, </v>
      </c>
      <c r="Y184" s="5" t="str">
        <f>IF(Инвестиционные_проекты!N189&lt;Инвестиционные_проекты!M189,"Ошибка!","")</f>
        <v/>
      </c>
      <c r="Z184" s="4" t="str">
        <f>IF(Техлист!Y184="","",CONCATENATE(ROW(Инвестиционные_проекты!$A189),", ",))</f>
        <v/>
      </c>
      <c r="AA184" t="str">
        <f t="shared" si="30"/>
        <v/>
      </c>
      <c r="AB184" s="5" t="str">
        <f ca="1">IF(Инвестиционные_проекты!K189="реализация",IF(Инвестиционные_проекты!M189&gt;TODAY(),"Ошибка!",""),"")</f>
        <v/>
      </c>
      <c r="AC184" s="4" t="str">
        <f ca="1">IF(Техлист!AB184="","",CONCATENATE(ROW(Инвестиционные_проекты!$A189),", ",))</f>
        <v/>
      </c>
      <c r="AD184" t="str">
        <f t="shared" ca="1" si="31"/>
        <v/>
      </c>
      <c r="AE184" s="5" t="str">
        <f>IFERROR(IF(OR(Инвестиционные_проекты!K189="идея",Инвестиционные_проекты!K189="проектная стадия"),IF(Инвестиционные_проекты!M189&gt;DATEVALUE(ФЛК!CV183),"","Ошибка!"),""),"")</f>
        <v/>
      </c>
      <c r="AF184" s="4" t="str">
        <f>IF(Техлист!AE184="","",CONCATENATE(ROW(Инвестиционные_проекты!$A189),", ",))</f>
        <v/>
      </c>
      <c r="AG184" t="str">
        <f t="shared" si="32"/>
        <v/>
      </c>
    </row>
    <row r="185" spans="1:33" x14ac:dyDescent="0.25">
      <c r="A185" s="5" t="str">
        <f>IF(AND(COUNTBLANK(Инвестиционные_проекты!H190:Q190)+COUNTBLANK(Инвестиционные_проекты!S190:T190)+COUNTBLANK(Инвестиционные_проекты!Z190)+COUNTBLANK(Инвестиционные_проекты!B190:E190)&lt;&gt;17,COUNTBLANK(Инвестиционные_проекты!H190:Q190)+COUNTBLANK(Инвестиционные_проекты!S190:T190)+COUNTBLANK(Инвестиционные_проекты!Z190)+COUNTBLANK(Инвестиционные_проекты!B190:E190)&lt;&gt;0),"Ошибка!","")</f>
        <v/>
      </c>
      <c r="B185" s="4" t="str">
        <f>IF(A185="","",CONCATENATE(ROW(Инвестиционные_проекты!$A190),", ",))</f>
        <v/>
      </c>
      <c r="C185" t="str">
        <f t="shared" si="22"/>
        <v xml:space="preserve">8, </v>
      </c>
      <c r="D185" s="5" t="str">
        <f>IF(AND(COUNTBLANK(Инвестиционные_проекты!AB190)=0,COUNTBLANK(Инвестиционные_проекты!W190:Y190)&lt;&gt;0),"Ошибка!","")</f>
        <v/>
      </c>
      <c r="E185" s="4" t="str">
        <f>IF(D185="","",CONCATENATE(ROW(Инвестиционные_проекты!$A190),", ",))</f>
        <v/>
      </c>
      <c r="F185" t="str">
        <f t="shared" si="23"/>
        <v xml:space="preserve">8, </v>
      </c>
      <c r="G185" s="8" t="str">
        <f>IF(AND(Инвестиционные_проекты!J190="создание нового",Инвестиционные_проекты!S190=""),"Ошибка!","")</f>
        <v/>
      </c>
      <c r="H185" s="4" t="str">
        <f>IF(Техлист!G185="","",CONCATENATE(ROW(Инвестиционные_проекты!$A190),", ",))</f>
        <v/>
      </c>
      <c r="I185" t="str">
        <f t="shared" si="24"/>
        <v/>
      </c>
      <c r="J185" s="5" t="str">
        <f>IF(Инвестиционные_проекты!J190="модернизация",IF(COUNTBLANK(Инвестиционные_проекты!R190:S190)&lt;&gt;0,"Ошибка!",""),"")</f>
        <v/>
      </c>
      <c r="K185" s="9" t="str">
        <f>IF(Техлист!J185="","",CONCATENATE(ROW(Инвестиционные_проекты!$A190),", ",))</f>
        <v/>
      </c>
      <c r="L185" t="str">
        <f t="shared" si="25"/>
        <v/>
      </c>
      <c r="M185" s="5" t="str">
        <f>IF(Инвестиционные_проекты!S190&lt;Инвестиционные_проекты!R190,"Ошибка!","")</f>
        <v/>
      </c>
      <c r="N185" s="4" t="str">
        <f>IF(Техлист!M185="","",CONCATENATE(ROW(Инвестиционные_проекты!$A190),", ",))</f>
        <v/>
      </c>
      <c r="O185" t="str">
        <f t="shared" si="26"/>
        <v/>
      </c>
      <c r="P185" s="5" t="str">
        <f>IF(Инвестиционные_проекты!Z190&lt;&gt;SUM(Инвестиционные_проекты!AA190:AB190),"Ошибка!","")</f>
        <v/>
      </c>
      <c r="Q185" s="4" t="str">
        <f>IF(Техлист!P185="","",CONCATENATE(ROW(Инвестиционные_проекты!$A190),", ",))</f>
        <v/>
      </c>
      <c r="R185" t="str">
        <f t="shared" si="27"/>
        <v/>
      </c>
      <c r="S185" s="5" t="str">
        <f>IF(Инвестиционные_проекты!Y190&gt;Инвестиционные_проекты!AB190,"Ошибка!","")</f>
        <v/>
      </c>
      <c r="T185" s="4" t="str">
        <f>IF(Техлист!S185="","",CONCATENATE(ROW(Инвестиционные_проекты!$A190),", ",))</f>
        <v/>
      </c>
      <c r="U185" t="str">
        <f t="shared" si="28"/>
        <v/>
      </c>
      <c r="V185" s="5" t="str">
        <f>IF(Инвестиционные_проекты!O190&lt;Инвестиционные_проекты!N190,"Ошибка!","")</f>
        <v/>
      </c>
      <c r="W185" s="4" t="str">
        <f>IF(Техлист!V185="","",CONCATENATE(ROW(Инвестиционные_проекты!$A190),", ",))</f>
        <v/>
      </c>
      <c r="X185" t="str">
        <f t="shared" si="29"/>
        <v xml:space="preserve">8, </v>
      </c>
      <c r="Y185" s="5" t="str">
        <f>IF(Инвестиционные_проекты!N190&lt;Инвестиционные_проекты!M190,"Ошибка!","")</f>
        <v/>
      </c>
      <c r="Z185" s="4" t="str">
        <f>IF(Техлист!Y185="","",CONCATENATE(ROW(Инвестиционные_проекты!$A190),", ",))</f>
        <v/>
      </c>
      <c r="AA185" t="str">
        <f t="shared" si="30"/>
        <v/>
      </c>
      <c r="AB185" s="5" t="str">
        <f ca="1">IF(Инвестиционные_проекты!K190="реализация",IF(Инвестиционные_проекты!M190&gt;TODAY(),"Ошибка!",""),"")</f>
        <v/>
      </c>
      <c r="AC185" s="4" t="str">
        <f ca="1">IF(Техлист!AB185="","",CONCATENATE(ROW(Инвестиционные_проекты!$A190),", ",))</f>
        <v/>
      </c>
      <c r="AD185" t="str">
        <f t="shared" ca="1" si="31"/>
        <v/>
      </c>
      <c r="AE185" s="5" t="str">
        <f>IFERROR(IF(OR(Инвестиционные_проекты!K190="идея",Инвестиционные_проекты!K190="проектная стадия"),IF(Инвестиционные_проекты!M190&gt;DATEVALUE(ФЛК!CV184),"","Ошибка!"),""),"")</f>
        <v/>
      </c>
      <c r="AF185" s="4" t="str">
        <f>IF(Техлист!AE185="","",CONCATENATE(ROW(Инвестиционные_проекты!$A190),", ",))</f>
        <v/>
      </c>
      <c r="AG185" t="str">
        <f t="shared" si="32"/>
        <v/>
      </c>
    </row>
    <row r="186" spans="1:33" x14ac:dyDescent="0.25">
      <c r="A186" s="5" t="str">
        <f>IF(AND(COUNTBLANK(Инвестиционные_проекты!H191:Q191)+COUNTBLANK(Инвестиционные_проекты!S191:T191)+COUNTBLANK(Инвестиционные_проекты!Z191)+COUNTBLANK(Инвестиционные_проекты!B191:E191)&lt;&gt;17,COUNTBLANK(Инвестиционные_проекты!H191:Q191)+COUNTBLANK(Инвестиционные_проекты!S191:T191)+COUNTBLANK(Инвестиционные_проекты!Z191)+COUNTBLANK(Инвестиционные_проекты!B191:E191)&lt;&gt;0),"Ошибка!","")</f>
        <v/>
      </c>
      <c r="B186" s="4" t="str">
        <f>IF(A186="","",CONCATENATE(ROW(Инвестиционные_проекты!$A191),", ",))</f>
        <v/>
      </c>
      <c r="C186" t="str">
        <f t="shared" si="22"/>
        <v xml:space="preserve">8, </v>
      </c>
      <c r="D186" s="5" t="str">
        <f>IF(AND(COUNTBLANK(Инвестиционные_проекты!AB191)=0,COUNTBLANK(Инвестиционные_проекты!W191:Y191)&lt;&gt;0),"Ошибка!","")</f>
        <v/>
      </c>
      <c r="E186" s="4" t="str">
        <f>IF(D186="","",CONCATENATE(ROW(Инвестиционные_проекты!$A191),", ",))</f>
        <v/>
      </c>
      <c r="F186" t="str">
        <f t="shared" si="23"/>
        <v xml:space="preserve">8, </v>
      </c>
      <c r="G186" s="8" t="str">
        <f>IF(AND(Инвестиционные_проекты!J191="создание нового",Инвестиционные_проекты!S191=""),"Ошибка!","")</f>
        <v/>
      </c>
      <c r="H186" s="4" t="str">
        <f>IF(Техлист!G186="","",CONCATENATE(ROW(Инвестиционные_проекты!$A191),", ",))</f>
        <v/>
      </c>
      <c r="I186" t="str">
        <f t="shared" si="24"/>
        <v/>
      </c>
      <c r="J186" s="5" t="str">
        <f>IF(Инвестиционные_проекты!J191="модернизация",IF(COUNTBLANK(Инвестиционные_проекты!R191:S191)&lt;&gt;0,"Ошибка!",""),"")</f>
        <v/>
      </c>
      <c r="K186" s="9" t="str">
        <f>IF(Техлист!J186="","",CONCATENATE(ROW(Инвестиционные_проекты!$A191),", ",))</f>
        <v/>
      </c>
      <c r="L186" t="str">
        <f t="shared" si="25"/>
        <v/>
      </c>
      <c r="M186" s="5" t="str">
        <f>IF(Инвестиционные_проекты!S191&lt;Инвестиционные_проекты!R191,"Ошибка!","")</f>
        <v/>
      </c>
      <c r="N186" s="4" t="str">
        <f>IF(Техлист!M186="","",CONCATENATE(ROW(Инвестиционные_проекты!$A191),", ",))</f>
        <v/>
      </c>
      <c r="O186" t="str">
        <f t="shared" si="26"/>
        <v/>
      </c>
      <c r="P186" s="5" t="str">
        <f>IF(Инвестиционные_проекты!Z191&lt;&gt;SUM(Инвестиционные_проекты!AA191:AB191),"Ошибка!","")</f>
        <v/>
      </c>
      <c r="Q186" s="4" t="str">
        <f>IF(Техлист!P186="","",CONCATENATE(ROW(Инвестиционные_проекты!$A191),", ",))</f>
        <v/>
      </c>
      <c r="R186" t="str">
        <f t="shared" si="27"/>
        <v/>
      </c>
      <c r="S186" s="5" t="str">
        <f>IF(Инвестиционные_проекты!Y191&gt;Инвестиционные_проекты!AB191,"Ошибка!","")</f>
        <v/>
      </c>
      <c r="T186" s="4" t="str">
        <f>IF(Техлист!S186="","",CONCATENATE(ROW(Инвестиционные_проекты!$A191),", ",))</f>
        <v/>
      </c>
      <c r="U186" t="str">
        <f t="shared" si="28"/>
        <v/>
      </c>
      <c r="V186" s="5" t="str">
        <f>IF(Инвестиционные_проекты!O191&lt;Инвестиционные_проекты!N191,"Ошибка!","")</f>
        <v/>
      </c>
      <c r="W186" s="4" t="str">
        <f>IF(Техлист!V186="","",CONCATENATE(ROW(Инвестиционные_проекты!$A191),", ",))</f>
        <v/>
      </c>
      <c r="X186" t="str">
        <f t="shared" si="29"/>
        <v xml:space="preserve">8, </v>
      </c>
      <c r="Y186" s="5" t="str">
        <f>IF(Инвестиционные_проекты!N191&lt;Инвестиционные_проекты!M191,"Ошибка!","")</f>
        <v/>
      </c>
      <c r="Z186" s="4" t="str">
        <f>IF(Техлист!Y186="","",CONCATENATE(ROW(Инвестиционные_проекты!$A191),", ",))</f>
        <v/>
      </c>
      <c r="AA186" t="str">
        <f t="shared" si="30"/>
        <v/>
      </c>
      <c r="AB186" s="5" t="str">
        <f ca="1">IF(Инвестиционные_проекты!K191="реализация",IF(Инвестиционные_проекты!M191&gt;TODAY(),"Ошибка!",""),"")</f>
        <v/>
      </c>
      <c r="AC186" s="4" t="str">
        <f ca="1">IF(Техлист!AB186="","",CONCATENATE(ROW(Инвестиционные_проекты!$A191),", ",))</f>
        <v/>
      </c>
      <c r="AD186" t="str">
        <f t="shared" ca="1" si="31"/>
        <v/>
      </c>
      <c r="AE186" s="5" t="str">
        <f>IFERROR(IF(OR(Инвестиционные_проекты!K191="идея",Инвестиционные_проекты!K191="проектная стадия"),IF(Инвестиционные_проекты!M191&gt;DATEVALUE(ФЛК!CV185),"","Ошибка!"),""),"")</f>
        <v/>
      </c>
      <c r="AF186" s="4" t="str">
        <f>IF(Техлист!AE186="","",CONCATENATE(ROW(Инвестиционные_проекты!$A191),", ",))</f>
        <v/>
      </c>
      <c r="AG186" t="str">
        <f t="shared" si="32"/>
        <v/>
      </c>
    </row>
    <row r="187" spans="1:33" x14ac:dyDescent="0.25">
      <c r="A187" s="5" t="str">
        <f>IF(AND(COUNTBLANK(Инвестиционные_проекты!H192:Q192)+COUNTBLANK(Инвестиционные_проекты!S192:T192)+COUNTBLANK(Инвестиционные_проекты!Z192)+COUNTBLANK(Инвестиционные_проекты!B192:E192)&lt;&gt;17,COUNTBLANK(Инвестиционные_проекты!H192:Q192)+COUNTBLANK(Инвестиционные_проекты!S192:T192)+COUNTBLANK(Инвестиционные_проекты!Z192)+COUNTBLANK(Инвестиционные_проекты!B192:E192)&lt;&gt;0),"Ошибка!","")</f>
        <v/>
      </c>
      <c r="B187" s="4" t="str">
        <f>IF(A187="","",CONCATENATE(ROW(Инвестиционные_проекты!$A192),", ",))</f>
        <v/>
      </c>
      <c r="C187" t="str">
        <f t="shared" si="22"/>
        <v xml:space="preserve">8, </v>
      </c>
      <c r="D187" s="5" t="str">
        <f>IF(AND(COUNTBLANK(Инвестиционные_проекты!AB192)=0,COUNTBLANK(Инвестиционные_проекты!W192:Y192)&lt;&gt;0),"Ошибка!","")</f>
        <v/>
      </c>
      <c r="E187" s="4" t="str">
        <f>IF(D187="","",CONCATENATE(ROW(Инвестиционные_проекты!$A192),", ",))</f>
        <v/>
      </c>
      <c r="F187" t="str">
        <f t="shared" si="23"/>
        <v xml:space="preserve">8, </v>
      </c>
      <c r="G187" s="8" t="str">
        <f>IF(AND(Инвестиционные_проекты!J192="создание нового",Инвестиционные_проекты!S192=""),"Ошибка!","")</f>
        <v/>
      </c>
      <c r="H187" s="4" t="str">
        <f>IF(Техлист!G187="","",CONCATENATE(ROW(Инвестиционные_проекты!$A192),", ",))</f>
        <v/>
      </c>
      <c r="I187" t="str">
        <f t="shared" si="24"/>
        <v/>
      </c>
      <c r="J187" s="5" t="str">
        <f>IF(Инвестиционные_проекты!J192="модернизация",IF(COUNTBLANK(Инвестиционные_проекты!R192:S192)&lt;&gt;0,"Ошибка!",""),"")</f>
        <v/>
      </c>
      <c r="K187" s="9" t="str">
        <f>IF(Техлист!J187="","",CONCATENATE(ROW(Инвестиционные_проекты!$A192),", ",))</f>
        <v/>
      </c>
      <c r="L187" t="str">
        <f t="shared" si="25"/>
        <v/>
      </c>
      <c r="M187" s="5" t="str">
        <f>IF(Инвестиционные_проекты!S192&lt;Инвестиционные_проекты!R192,"Ошибка!","")</f>
        <v/>
      </c>
      <c r="N187" s="4" t="str">
        <f>IF(Техлист!M187="","",CONCATENATE(ROW(Инвестиционные_проекты!$A192),", ",))</f>
        <v/>
      </c>
      <c r="O187" t="str">
        <f t="shared" si="26"/>
        <v/>
      </c>
      <c r="P187" s="5" t="str">
        <f>IF(Инвестиционные_проекты!Z192&lt;&gt;SUM(Инвестиционные_проекты!AA192:AB192),"Ошибка!","")</f>
        <v/>
      </c>
      <c r="Q187" s="4" t="str">
        <f>IF(Техлист!P187="","",CONCATENATE(ROW(Инвестиционные_проекты!$A192),", ",))</f>
        <v/>
      </c>
      <c r="R187" t="str">
        <f t="shared" si="27"/>
        <v/>
      </c>
      <c r="S187" s="5" t="str">
        <f>IF(Инвестиционные_проекты!Y192&gt;Инвестиционные_проекты!AB192,"Ошибка!","")</f>
        <v/>
      </c>
      <c r="T187" s="4" t="str">
        <f>IF(Техлист!S187="","",CONCATENATE(ROW(Инвестиционные_проекты!$A192),", ",))</f>
        <v/>
      </c>
      <c r="U187" t="str">
        <f t="shared" si="28"/>
        <v/>
      </c>
      <c r="V187" s="5" t="str">
        <f>IF(Инвестиционные_проекты!O192&lt;Инвестиционные_проекты!N192,"Ошибка!","")</f>
        <v/>
      </c>
      <c r="W187" s="4" t="str">
        <f>IF(Техлист!V187="","",CONCATENATE(ROW(Инвестиционные_проекты!$A192),", ",))</f>
        <v/>
      </c>
      <c r="X187" t="str">
        <f t="shared" si="29"/>
        <v xml:space="preserve">8, </v>
      </c>
      <c r="Y187" s="5" t="str">
        <f>IF(Инвестиционные_проекты!N192&lt;Инвестиционные_проекты!M192,"Ошибка!","")</f>
        <v/>
      </c>
      <c r="Z187" s="4" t="str">
        <f>IF(Техлист!Y187="","",CONCATENATE(ROW(Инвестиционные_проекты!$A192),", ",))</f>
        <v/>
      </c>
      <c r="AA187" t="str">
        <f t="shared" si="30"/>
        <v/>
      </c>
      <c r="AB187" s="5" t="str">
        <f ca="1">IF(Инвестиционные_проекты!K192="реализация",IF(Инвестиционные_проекты!M192&gt;TODAY(),"Ошибка!",""),"")</f>
        <v/>
      </c>
      <c r="AC187" s="4" t="str">
        <f ca="1">IF(Техлист!AB187="","",CONCATENATE(ROW(Инвестиционные_проекты!$A192),", ",))</f>
        <v/>
      </c>
      <c r="AD187" t="str">
        <f t="shared" ca="1" si="31"/>
        <v/>
      </c>
      <c r="AE187" s="5" t="str">
        <f>IFERROR(IF(OR(Инвестиционные_проекты!K192="идея",Инвестиционные_проекты!K192="проектная стадия"),IF(Инвестиционные_проекты!M192&gt;DATEVALUE(ФЛК!CV186),"","Ошибка!"),""),"")</f>
        <v/>
      </c>
      <c r="AF187" s="4" t="str">
        <f>IF(Техлист!AE187="","",CONCATENATE(ROW(Инвестиционные_проекты!$A192),", ",))</f>
        <v/>
      </c>
      <c r="AG187" t="str">
        <f t="shared" si="32"/>
        <v/>
      </c>
    </row>
    <row r="188" spans="1:33" x14ac:dyDescent="0.25">
      <c r="A188" s="5" t="str">
        <f>IF(AND(COUNTBLANK(Инвестиционные_проекты!H193:Q193)+COUNTBLANK(Инвестиционные_проекты!S193:T193)+COUNTBLANK(Инвестиционные_проекты!Z193)+COUNTBLANK(Инвестиционные_проекты!B193:E193)&lt;&gt;17,COUNTBLANK(Инвестиционные_проекты!H193:Q193)+COUNTBLANK(Инвестиционные_проекты!S193:T193)+COUNTBLANK(Инвестиционные_проекты!Z193)+COUNTBLANK(Инвестиционные_проекты!B193:E193)&lt;&gt;0),"Ошибка!","")</f>
        <v/>
      </c>
      <c r="B188" s="4" t="str">
        <f>IF(A188="","",CONCATENATE(ROW(Инвестиционные_проекты!$A193),", ",))</f>
        <v/>
      </c>
      <c r="C188" t="str">
        <f t="shared" si="22"/>
        <v xml:space="preserve">8, </v>
      </c>
      <c r="D188" s="5" t="str">
        <f>IF(AND(COUNTBLANK(Инвестиционные_проекты!AB193)=0,COUNTBLANK(Инвестиционные_проекты!W193:Y193)&lt;&gt;0),"Ошибка!","")</f>
        <v/>
      </c>
      <c r="E188" s="4" t="str">
        <f>IF(D188="","",CONCATENATE(ROW(Инвестиционные_проекты!$A193),", ",))</f>
        <v/>
      </c>
      <c r="F188" t="str">
        <f t="shared" si="23"/>
        <v xml:space="preserve">8, </v>
      </c>
      <c r="G188" s="8" t="str">
        <f>IF(AND(Инвестиционные_проекты!J193="создание нового",Инвестиционные_проекты!S193=""),"Ошибка!","")</f>
        <v/>
      </c>
      <c r="H188" s="4" t="str">
        <f>IF(Техлист!G188="","",CONCATENATE(ROW(Инвестиционные_проекты!$A193),", ",))</f>
        <v/>
      </c>
      <c r="I188" t="str">
        <f t="shared" si="24"/>
        <v/>
      </c>
      <c r="J188" s="5" t="str">
        <f>IF(Инвестиционные_проекты!J193="модернизация",IF(COUNTBLANK(Инвестиционные_проекты!R193:S193)&lt;&gt;0,"Ошибка!",""),"")</f>
        <v/>
      </c>
      <c r="K188" s="9" t="str">
        <f>IF(Техлист!J188="","",CONCATENATE(ROW(Инвестиционные_проекты!$A193),", ",))</f>
        <v/>
      </c>
      <c r="L188" t="str">
        <f t="shared" si="25"/>
        <v/>
      </c>
      <c r="M188" s="5" t="str">
        <f>IF(Инвестиционные_проекты!S193&lt;Инвестиционные_проекты!R193,"Ошибка!","")</f>
        <v/>
      </c>
      <c r="N188" s="4" t="str">
        <f>IF(Техлист!M188="","",CONCATENATE(ROW(Инвестиционные_проекты!$A193),", ",))</f>
        <v/>
      </c>
      <c r="O188" t="str">
        <f t="shared" si="26"/>
        <v/>
      </c>
      <c r="P188" s="5" t="str">
        <f>IF(Инвестиционные_проекты!Z193&lt;&gt;SUM(Инвестиционные_проекты!AA193:AB193),"Ошибка!","")</f>
        <v/>
      </c>
      <c r="Q188" s="4" t="str">
        <f>IF(Техлист!P188="","",CONCATENATE(ROW(Инвестиционные_проекты!$A193),", ",))</f>
        <v/>
      </c>
      <c r="R188" t="str">
        <f t="shared" si="27"/>
        <v/>
      </c>
      <c r="S188" s="5" t="str">
        <f>IF(Инвестиционные_проекты!Y193&gt;Инвестиционные_проекты!AB193,"Ошибка!","")</f>
        <v/>
      </c>
      <c r="T188" s="4" t="str">
        <f>IF(Техлист!S188="","",CONCATENATE(ROW(Инвестиционные_проекты!$A193),", ",))</f>
        <v/>
      </c>
      <c r="U188" t="str">
        <f t="shared" si="28"/>
        <v/>
      </c>
      <c r="V188" s="5" t="str">
        <f>IF(Инвестиционные_проекты!O193&lt;Инвестиционные_проекты!N193,"Ошибка!","")</f>
        <v/>
      </c>
      <c r="W188" s="4" t="str">
        <f>IF(Техлист!V188="","",CONCATENATE(ROW(Инвестиционные_проекты!$A193),", ",))</f>
        <v/>
      </c>
      <c r="X188" t="str">
        <f t="shared" si="29"/>
        <v xml:space="preserve">8, </v>
      </c>
      <c r="Y188" s="5" t="str">
        <f>IF(Инвестиционные_проекты!N193&lt;Инвестиционные_проекты!M193,"Ошибка!","")</f>
        <v/>
      </c>
      <c r="Z188" s="4" t="str">
        <f>IF(Техлист!Y188="","",CONCATENATE(ROW(Инвестиционные_проекты!$A193),", ",))</f>
        <v/>
      </c>
      <c r="AA188" t="str">
        <f t="shared" si="30"/>
        <v/>
      </c>
      <c r="AB188" s="5" t="str">
        <f ca="1">IF(Инвестиционные_проекты!K193="реализация",IF(Инвестиционные_проекты!M193&gt;TODAY(),"Ошибка!",""),"")</f>
        <v/>
      </c>
      <c r="AC188" s="4" t="str">
        <f ca="1">IF(Техлист!AB188="","",CONCATENATE(ROW(Инвестиционные_проекты!$A193),", ",))</f>
        <v/>
      </c>
      <c r="AD188" t="str">
        <f t="shared" ca="1" si="31"/>
        <v/>
      </c>
      <c r="AE188" s="5" t="str">
        <f>IFERROR(IF(OR(Инвестиционные_проекты!K193="идея",Инвестиционные_проекты!K193="проектная стадия"),IF(Инвестиционные_проекты!M193&gt;DATEVALUE(ФЛК!CV187),"","Ошибка!"),""),"")</f>
        <v/>
      </c>
      <c r="AF188" s="4" t="str">
        <f>IF(Техлист!AE188="","",CONCATENATE(ROW(Инвестиционные_проекты!$A193),", ",))</f>
        <v/>
      </c>
      <c r="AG188" t="str">
        <f t="shared" si="32"/>
        <v/>
      </c>
    </row>
    <row r="189" spans="1:33" x14ac:dyDescent="0.25">
      <c r="A189" s="5" t="str">
        <f>IF(AND(COUNTBLANK(Инвестиционные_проекты!H194:Q194)+COUNTBLANK(Инвестиционные_проекты!S194:T194)+COUNTBLANK(Инвестиционные_проекты!Z194)+COUNTBLANK(Инвестиционные_проекты!B194:E194)&lt;&gt;17,COUNTBLANK(Инвестиционные_проекты!H194:Q194)+COUNTBLANK(Инвестиционные_проекты!S194:T194)+COUNTBLANK(Инвестиционные_проекты!Z194)+COUNTBLANK(Инвестиционные_проекты!B194:E194)&lt;&gt;0),"Ошибка!","")</f>
        <v/>
      </c>
      <c r="B189" s="4" t="str">
        <f>IF(A189="","",CONCATENATE(ROW(Инвестиционные_проекты!$A194),", ",))</f>
        <v/>
      </c>
      <c r="C189" t="str">
        <f t="shared" si="22"/>
        <v xml:space="preserve">8, </v>
      </c>
      <c r="D189" s="5" t="str">
        <f>IF(AND(COUNTBLANK(Инвестиционные_проекты!AB194)=0,COUNTBLANK(Инвестиционные_проекты!W194:Y194)&lt;&gt;0),"Ошибка!","")</f>
        <v/>
      </c>
      <c r="E189" s="4" t="str">
        <f>IF(D189="","",CONCATENATE(ROW(Инвестиционные_проекты!$A194),", ",))</f>
        <v/>
      </c>
      <c r="F189" t="str">
        <f t="shared" si="23"/>
        <v xml:space="preserve">8, </v>
      </c>
      <c r="G189" s="8" t="str">
        <f>IF(AND(Инвестиционные_проекты!J194="создание нового",Инвестиционные_проекты!S194=""),"Ошибка!","")</f>
        <v/>
      </c>
      <c r="H189" s="4" t="str">
        <f>IF(Техлист!G189="","",CONCATENATE(ROW(Инвестиционные_проекты!$A194),", ",))</f>
        <v/>
      </c>
      <c r="I189" t="str">
        <f t="shared" si="24"/>
        <v/>
      </c>
      <c r="J189" s="5" t="str">
        <f>IF(Инвестиционные_проекты!J194="модернизация",IF(COUNTBLANK(Инвестиционные_проекты!R194:S194)&lt;&gt;0,"Ошибка!",""),"")</f>
        <v/>
      </c>
      <c r="K189" s="9" t="str">
        <f>IF(Техлист!J189="","",CONCATENATE(ROW(Инвестиционные_проекты!$A194),", ",))</f>
        <v/>
      </c>
      <c r="L189" t="str">
        <f t="shared" si="25"/>
        <v/>
      </c>
      <c r="M189" s="5" t="str">
        <f>IF(Инвестиционные_проекты!S194&lt;Инвестиционные_проекты!R194,"Ошибка!","")</f>
        <v/>
      </c>
      <c r="N189" s="4" t="str">
        <f>IF(Техлист!M189="","",CONCATENATE(ROW(Инвестиционные_проекты!$A194),", ",))</f>
        <v/>
      </c>
      <c r="O189" t="str">
        <f t="shared" si="26"/>
        <v/>
      </c>
      <c r="P189" s="5" t="str">
        <f>IF(Инвестиционные_проекты!Z194&lt;&gt;SUM(Инвестиционные_проекты!AA194:AB194),"Ошибка!","")</f>
        <v/>
      </c>
      <c r="Q189" s="4" t="str">
        <f>IF(Техлист!P189="","",CONCATENATE(ROW(Инвестиционные_проекты!$A194),", ",))</f>
        <v/>
      </c>
      <c r="R189" t="str">
        <f t="shared" si="27"/>
        <v/>
      </c>
      <c r="S189" s="5" t="str">
        <f>IF(Инвестиционные_проекты!Y194&gt;Инвестиционные_проекты!AB194,"Ошибка!","")</f>
        <v/>
      </c>
      <c r="T189" s="4" t="str">
        <f>IF(Техлист!S189="","",CONCATENATE(ROW(Инвестиционные_проекты!$A194),", ",))</f>
        <v/>
      </c>
      <c r="U189" t="str">
        <f t="shared" si="28"/>
        <v/>
      </c>
      <c r="V189" s="5" t="str">
        <f>IF(Инвестиционные_проекты!O194&lt;Инвестиционные_проекты!N194,"Ошибка!","")</f>
        <v/>
      </c>
      <c r="W189" s="4" t="str">
        <f>IF(Техлист!V189="","",CONCATENATE(ROW(Инвестиционные_проекты!$A194),", ",))</f>
        <v/>
      </c>
      <c r="X189" t="str">
        <f t="shared" si="29"/>
        <v xml:space="preserve">8, </v>
      </c>
      <c r="Y189" s="5" t="str">
        <f>IF(Инвестиционные_проекты!N194&lt;Инвестиционные_проекты!M194,"Ошибка!","")</f>
        <v/>
      </c>
      <c r="Z189" s="4" t="str">
        <f>IF(Техлист!Y189="","",CONCATENATE(ROW(Инвестиционные_проекты!$A194),", ",))</f>
        <v/>
      </c>
      <c r="AA189" t="str">
        <f t="shared" si="30"/>
        <v/>
      </c>
      <c r="AB189" s="5" t="str">
        <f ca="1">IF(Инвестиционные_проекты!K194="реализация",IF(Инвестиционные_проекты!M194&gt;TODAY(),"Ошибка!",""),"")</f>
        <v/>
      </c>
      <c r="AC189" s="4" t="str">
        <f ca="1">IF(Техлист!AB189="","",CONCATENATE(ROW(Инвестиционные_проекты!$A194),", ",))</f>
        <v/>
      </c>
      <c r="AD189" t="str">
        <f t="shared" ca="1" si="31"/>
        <v/>
      </c>
      <c r="AE189" s="5" t="str">
        <f>IFERROR(IF(OR(Инвестиционные_проекты!K194="идея",Инвестиционные_проекты!K194="проектная стадия"),IF(Инвестиционные_проекты!M194&gt;DATEVALUE(ФЛК!CV188),"","Ошибка!"),""),"")</f>
        <v/>
      </c>
      <c r="AF189" s="4" t="str">
        <f>IF(Техлист!AE189="","",CONCATENATE(ROW(Инвестиционные_проекты!$A194),", ",))</f>
        <v/>
      </c>
      <c r="AG189" t="str">
        <f t="shared" si="32"/>
        <v/>
      </c>
    </row>
    <row r="190" spans="1:33" x14ac:dyDescent="0.25">
      <c r="A190" s="5" t="str">
        <f>IF(AND(COUNTBLANK(Инвестиционные_проекты!H195:Q195)+COUNTBLANK(Инвестиционные_проекты!S195:T195)+COUNTBLANK(Инвестиционные_проекты!Z195)+COUNTBLANK(Инвестиционные_проекты!B195:E195)&lt;&gt;17,COUNTBLANK(Инвестиционные_проекты!H195:Q195)+COUNTBLANK(Инвестиционные_проекты!S195:T195)+COUNTBLANK(Инвестиционные_проекты!Z195)+COUNTBLANK(Инвестиционные_проекты!B195:E195)&lt;&gt;0),"Ошибка!","")</f>
        <v/>
      </c>
      <c r="B190" s="4" t="str">
        <f>IF(A190="","",CONCATENATE(ROW(Инвестиционные_проекты!$A195),", ",))</f>
        <v/>
      </c>
      <c r="C190" t="str">
        <f t="shared" si="22"/>
        <v xml:space="preserve">8, </v>
      </c>
      <c r="D190" s="5" t="str">
        <f>IF(AND(COUNTBLANK(Инвестиционные_проекты!AB195)=0,COUNTBLANK(Инвестиционные_проекты!W195:Y195)&lt;&gt;0),"Ошибка!","")</f>
        <v/>
      </c>
      <c r="E190" s="4" t="str">
        <f>IF(D190="","",CONCATENATE(ROW(Инвестиционные_проекты!$A195),", ",))</f>
        <v/>
      </c>
      <c r="F190" t="str">
        <f t="shared" si="23"/>
        <v xml:space="preserve">8, </v>
      </c>
      <c r="G190" s="8" t="str">
        <f>IF(AND(Инвестиционные_проекты!J195="создание нового",Инвестиционные_проекты!S195=""),"Ошибка!","")</f>
        <v/>
      </c>
      <c r="H190" s="4" t="str">
        <f>IF(Техлист!G190="","",CONCATENATE(ROW(Инвестиционные_проекты!$A195),", ",))</f>
        <v/>
      </c>
      <c r="I190" t="str">
        <f t="shared" si="24"/>
        <v/>
      </c>
      <c r="J190" s="5" t="str">
        <f>IF(Инвестиционные_проекты!J195="модернизация",IF(COUNTBLANK(Инвестиционные_проекты!R195:S195)&lt;&gt;0,"Ошибка!",""),"")</f>
        <v/>
      </c>
      <c r="K190" s="9" t="str">
        <f>IF(Техлист!J190="","",CONCATENATE(ROW(Инвестиционные_проекты!$A195),", ",))</f>
        <v/>
      </c>
      <c r="L190" t="str">
        <f t="shared" si="25"/>
        <v/>
      </c>
      <c r="M190" s="5" t="str">
        <f>IF(Инвестиционные_проекты!S195&lt;Инвестиционные_проекты!R195,"Ошибка!","")</f>
        <v/>
      </c>
      <c r="N190" s="4" t="str">
        <f>IF(Техлист!M190="","",CONCATENATE(ROW(Инвестиционные_проекты!$A195),", ",))</f>
        <v/>
      </c>
      <c r="O190" t="str">
        <f t="shared" si="26"/>
        <v/>
      </c>
      <c r="P190" s="5" t="str">
        <f>IF(Инвестиционные_проекты!Z195&lt;&gt;SUM(Инвестиционные_проекты!AA195:AB195),"Ошибка!","")</f>
        <v/>
      </c>
      <c r="Q190" s="4" t="str">
        <f>IF(Техлист!P190="","",CONCATENATE(ROW(Инвестиционные_проекты!$A195),", ",))</f>
        <v/>
      </c>
      <c r="R190" t="str">
        <f t="shared" si="27"/>
        <v/>
      </c>
      <c r="S190" s="5" t="str">
        <f>IF(Инвестиционные_проекты!Y195&gt;Инвестиционные_проекты!AB195,"Ошибка!","")</f>
        <v/>
      </c>
      <c r="T190" s="4" t="str">
        <f>IF(Техлист!S190="","",CONCATENATE(ROW(Инвестиционные_проекты!$A195),", ",))</f>
        <v/>
      </c>
      <c r="U190" t="str">
        <f t="shared" si="28"/>
        <v/>
      </c>
      <c r="V190" s="5" t="str">
        <f>IF(Инвестиционные_проекты!O195&lt;Инвестиционные_проекты!N195,"Ошибка!","")</f>
        <v/>
      </c>
      <c r="W190" s="4" t="str">
        <f>IF(Техлист!V190="","",CONCATENATE(ROW(Инвестиционные_проекты!$A195),", ",))</f>
        <v/>
      </c>
      <c r="X190" t="str">
        <f t="shared" si="29"/>
        <v xml:space="preserve">8, </v>
      </c>
      <c r="Y190" s="5" t="str">
        <f>IF(Инвестиционные_проекты!N195&lt;Инвестиционные_проекты!M195,"Ошибка!","")</f>
        <v/>
      </c>
      <c r="Z190" s="4" t="str">
        <f>IF(Техлист!Y190="","",CONCATENATE(ROW(Инвестиционные_проекты!$A195),", ",))</f>
        <v/>
      </c>
      <c r="AA190" t="str">
        <f t="shared" si="30"/>
        <v/>
      </c>
      <c r="AB190" s="5" t="str">
        <f ca="1">IF(Инвестиционные_проекты!K195="реализация",IF(Инвестиционные_проекты!M195&gt;TODAY(),"Ошибка!",""),"")</f>
        <v/>
      </c>
      <c r="AC190" s="4" t="str">
        <f ca="1">IF(Техлист!AB190="","",CONCATENATE(ROW(Инвестиционные_проекты!$A195),", ",))</f>
        <v/>
      </c>
      <c r="AD190" t="str">
        <f t="shared" ca="1" si="31"/>
        <v/>
      </c>
      <c r="AE190" s="5" t="str">
        <f>IFERROR(IF(OR(Инвестиционные_проекты!K195="идея",Инвестиционные_проекты!K195="проектная стадия"),IF(Инвестиционные_проекты!M195&gt;DATEVALUE(ФЛК!CV189),"","Ошибка!"),""),"")</f>
        <v/>
      </c>
      <c r="AF190" s="4" t="str">
        <f>IF(Техлист!AE190="","",CONCATENATE(ROW(Инвестиционные_проекты!$A195),", ",))</f>
        <v/>
      </c>
      <c r="AG190" t="str">
        <f t="shared" si="32"/>
        <v/>
      </c>
    </row>
    <row r="191" spans="1:33" x14ac:dyDescent="0.25">
      <c r="A191" s="5" t="str">
        <f>IF(AND(COUNTBLANK(Инвестиционные_проекты!H196:Q196)+COUNTBLANK(Инвестиционные_проекты!S196:T196)+COUNTBLANK(Инвестиционные_проекты!Z196)+COUNTBLANK(Инвестиционные_проекты!B196:E196)&lt;&gt;17,COUNTBLANK(Инвестиционные_проекты!H196:Q196)+COUNTBLANK(Инвестиционные_проекты!S196:T196)+COUNTBLANK(Инвестиционные_проекты!Z196)+COUNTBLANK(Инвестиционные_проекты!B196:E196)&lt;&gt;0),"Ошибка!","")</f>
        <v/>
      </c>
      <c r="B191" s="4" t="str">
        <f>IF(A191="","",CONCATENATE(ROW(Инвестиционные_проекты!$A196),", ",))</f>
        <v/>
      </c>
      <c r="C191" t="str">
        <f t="shared" si="22"/>
        <v xml:space="preserve">8, </v>
      </c>
      <c r="D191" s="5" t="str">
        <f>IF(AND(COUNTBLANK(Инвестиционные_проекты!AB196)=0,COUNTBLANK(Инвестиционные_проекты!W196:Y196)&lt;&gt;0),"Ошибка!","")</f>
        <v/>
      </c>
      <c r="E191" s="4" t="str">
        <f>IF(D191="","",CONCATENATE(ROW(Инвестиционные_проекты!$A196),", ",))</f>
        <v/>
      </c>
      <c r="F191" t="str">
        <f t="shared" si="23"/>
        <v xml:space="preserve">8, </v>
      </c>
      <c r="G191" s="8" t="str">
        <f>IF(AND(Инвестиционные_проекты!J196="создание нового",Инвестиционные_проекты!S196=""),"Ошибка!","")</f>
        <v/>
      </c>
      <c r="H191" s="4" t="str">
        <f>IF(Техлист!G191="","",CONCATENATE(ROW(Инвестиционные_проекты!$A196),", ",))</f>
        <v/>
      </c>
      <c r="I191" t="str">
        <f t="shared" si="24"/>
        <v/>
      </c>
      <c r="J191" s="5" t="str">
        <f>IF(Инвестиционные_проекты!J196="модернизация",IF(COUNTBLANK(Инвестиционные_проекты!R196:S196)&lt;&gt;0,"Ошибка!",""),"")</f>
        <v/>
      </c>
      <c r="K191" s="9" t="str">
        <f>IF(Техлист!J191="","",CONCATENATE(ROW(Инвестиционные_проекты!$A196),", ",))</f>
        <v/>
      </c>
      <c r="L191" t="str">
        <f t="shared" si="25"/>
        <v/>
      </c>
      <c r="M191" s="5" t="str">
        <f>IF(Инвестиционные_проекты!S196&lt;Инвестиционные_проекты!R196,"Ошибка!","")</f>
        <v/>
      </c>
      <c r="N191" s="4" t="str">
        <f>IF(Техлист!M191="","",CONCATENATE(ROW(Инвестиционные_проекты!$A196),", ",))</f>
        <v/>
      </c>
      <c r="O191" t="str">
        <f t="shared" si="26"/>
        <v/>
      </c>
      <c r="P191" s="5" t="str">
        <f>IF(Инвестиционные_проекты!Z196&lt;&gt;SUM(Инвестиционные_проекты!AA196:AB196),"Ошибка!","")</f>
        <v/>
      </c>
      <c r="Q191" s="4" t="str">
        <f>IF(Техлист!P191="","",CONCATENATE(ROW(Инвестиционные_проекты!$A196),", ",))</f>
        <v/>
      </c>
      <c r="R191" t="str">
        <f t="shared" si="27"/>
        <v/>
      </c>
      <c r="S191" s="5" t="str">
        <f>IF(Инвестиционные_проекты!Y196&gt;Инвестиционные_проекты!AB196,"Ошибка!","")</f>
        <v/>
      </c>
      <c r="T191" s="4" t="str">
        <f>IF(Техлист!S191="","",CONCATENATE(ROW(Инвестиционные_проекты!$A196),", ",))</f>
        <v/>
      </c>
      <c r="U191" t="str">
        <f t="shared" si="28"/>
        <v/>
      </c>
      <c r="V191" s="5" t="str">
        <f>IF(Инвестиционные_проекты!O196&lt;Инвестиционные_проекты!N196,"Ошибка!","")</f>
        <v/>
      </c>
      <c r="W191" s="4" t="str">
        <f>IF(Техлист!V191="","",CONCATENATE(ROW(Инвестиционные_проекты!$A196),", ",))</f>
        <v/>
      </c>
      <c r="X191" t="str">
        <f t="shared" si="29"/>
        <v xml:space="preserve">8, </v>
      </c>
      <c r="Y191" s="5" t="str">
        <f>IF(Инвестиционные_проекты!N196&lt;Инвестиционные_проекты!M196,"Ошибка!","")</f>
        <v/>
      </c>
      <c r="Z191" s="4" t="str">
        <f>IF(Техлист!Y191="","",CONCATENATE(ROW(Инвестиционные_проекты!$A196),", ",))</f>
        <v/>
      </c>
      <c r="AA191" t="str">
        <f t="shared" si="30"/>
        <v/>
      </c>
      <c r="AB191" s="5" t="str">
        <f ca="1">IF(Инвестиционные_проекты!K196="реализация",IF(Инвестиционные_проекты!M196&gt;TODAY(),"Ошибка!",""),"")</f>
        <v/>
      </c>
      <c r="AC191" s="4" t="str">
        <f ca="1">IF(Техлист!AB191="","",CONCATENATE(ROW(Инвестиционные_проекты!$A196),", ",))</f>
        <v/>
      </c>
      <c r="AD191" t="str">
        <f t="shared" ca="1" si="31"/>
        <v/>
      </c>
      <c r="AE191" s="5" t="str">
        <f>IFERROR(IF(OR(Инвестиционные_проекты!K196="идея",Инвестиционные_проекты!K196="проектная стадия"),IF(Инвестиционные_проекты!M196&gt;DATEVALUE(ФЛК!CV190),"","Ошибка!"),""),"")</f>
        <v/>
      </c>
      <c r="AF191" s="4" t="str">
        <f>IF(Техлист!AE191="","",CONCATENATE(ROW(Инвестиционные_проекты!$A196),", ",))</f>
        <v/>
      </c>
      <c r="AG191" t="str">
        <f t="shared" si="32"/>
        <v/>
      </c>
    </row>
    <row r="192" spans="1:33" x14ac:dyDescent="0.25">
      <c r="A192" s="5" t="str">
        <f>IF(AND(COUNTBLANK(Инвестиционные_проекты!H197:Q197)+COUNTBLANK(Инвестиционные_проекты!S197:T197)+COUNTBLANK(Инвестиционные_проекты!Z197)+COUNTBLANK(Инвестиционные_проекты!B197:E197)&lt;&gt;17,COUNTBLANK(Инвестиционные_проекты!H197:Q197)+COUNTBLANK(Инвестиционные_проекты!S197:T197)+COUNTBLANK(Инвестиционные_проекты!Z197)+COUNTBLANK(Инвестиционные_проекты!B197:E197)&lt;&gt;0),"Ошибка!","")</f>
        <v/>
      </c>
      <c r="B192" s="4" t="str">
        <f>IF(A192="","",CONCATENATE(ROW(Инвестиционные_проекты!$A197),", ",))</f>
        <v/>
      </c>
      <c r="C192" t="str">
        <f t="shared" si="22"/>
        <v xml:space="preserve">8, </v>
      </c>
      <c r="D192" s="5" t="str">
        <f>IF(AND(COUNTBLANK(Инвестиционные_проекты!AB197)=0,COUNTBLANK(Инвестиционные_проекты!W197:Y197)&lt;&gt;0),"Ошибка!","")</f>
        <v/>
      </c>
      <c r="E192" s="4" t="str">
        <f>IF(D192="","",CONCATENATE(ROW(Инвестиционные_проекты!$A197),", ",))</f>
        <v/>
      </c>
      <c r="F192" t="str">
        <f t="shared" si="23"/>
        <v xml:space="preserve">8, </v>
      </c>
      <c r="G192" s="8" t="str">
        <f>IF(AND(Инвестиционные_проекты!J197="создание нового",Инвестиционные_проекты!S197=""),"Ошибка!","")</f>
        <v/>
      </c>
      <c r="H192" s="4" t="str">
        <f>IF(Техлист!G192="","",CONCATENATE(ROW(Инвестиционные_проекты!$A197),", ",))</f>
        <v/>
      </c>
      <c r="I192" t="str">
        <f t="shared" si="24"/>
        <v/>
      </c>
      <c r="J192" s="5" t="str">
        <f>IF(Инвестиционные_проекты!J197="модернизация",IF(COUNTBLANK(Инвестиционные_проекты!R197:S197)&lt;&gt;0,"Ошибка!",""),"")</f>
        <v/>
      </c>
      <c r="K192" s="9" t="str">
        <f>IF(Техлист!J192="","",CONCATENATE(ROW(Инвестиционные_проекты!$A197),", ",))</f>
        <v/>
      </c>
      <c r="L192" t="str">
        <f t="shared" si="25"/>
        <v/>
      </c>
      <c r="M192" s="5" t="str">
        <f>IF(Инвестиционные_проекты!S197&lt;Инвестиционные_проекты!R197,"Ошибка!","")</f>
        <v/>
      </c>
      <c r="N192" s="4" t="str">
        <f>IF(Техлист!M192="","",CONCATENATE(ROW(Инвестиционные_проекты!$A197),", ",))</f>
        <v/>
      </c>
      <c r="O192" t="str">
        <f t="shared" si="26"/>
        <v/>
      </c>
      <c r="P192" s="5" t="str">
        <f>IF(Инвестиционные_проекты!Z197&lt;&gt;SUM(Инвестиционные_проекты!AA197:AB197),"Ошибка!","")</f>
        <v/>
      </c>
      <c r="Q192" s="4" t="str">
        <f>IF(Техлист!P192="","",CONCATENATE(ROW(Инвестиционные_проекты!$A197),", ",))</f>
        <v/>
      </c>
      <c r="R192" t="str">
        <f t="shared" si="27"/>
        <v/>
      </c>
      <c r="S192" s="5" t="str">
        <f>IF(Инвестиционные_проекты!Y197&gt;Инвестиционные_проекты!AB197,"Ошибка!","")</f>
        <v/>
      </c>
      <c r="T192" s="4" t="str">
        <f>IF(Техлист!S192="","",CONCATENATE(ROW(Инвестиционные_проекты!$A197),", ",))</f>
        <v/>
      </c>
      <c r="U192" t="str">
        <f t="shared" si="28"/>
        <v/>
      </c>
      <c r="V192" s="5" t="str">
        <f>IF(Инвестиционные_проекты!O197&lt;Инвестиционные_проекты!N197,"Ошибка!","")</f>
        <v/>
      </c>
      <c r="W192" s="4" t="str">
        <f>IF(Техлист!V192="","",CONCATENATE(ROW(Инвестиционные_проекты!$A197),", ",))</f>
        <v/>
      </c>
      <c r="X192" t="str">
        <f t="shared" si="29"/>
        <v xml:space="preserve">8, </v>
      </c>
      <c r="Y192" s="5" t="str">
        <f>IF(Инвестиционные_проекты!N197&lt;Инвестиционные_проекты!M197,"Ошибка!","")</f>
        <v/>
      </c>
      <c r="Z192" s="4" t="str">
        <f>IF(Техлист!Y192="","",CONCATENATE(ROW(Инвестиционные_проекты!$A197),", ",))</f>
        <v/>
      </c>
      <c r="AA192" t="str">
        <f t="shared" si="30"/>
        <v/>
      </c>
      <c r="AB192" s="5" t="str">
        <f ca="1">IF(Инвестиционные_проекты!K197="реализация",IF(Инвестиционные_проекты!M197&gt;TODAY(),"Ошибка!",""),"")</f>
        <v/>
      </c>
      <c r="AC192" s="4" t="str">
        <f ca="1">IF(Техлист!AB192="","",CONCATENATE(ROW(Инвестиционные_проекты!$A197),", ",))</f>
        <v/>
      </c>
      <c r="AD192" t="str">
        <f t="shared" ca="1" si="31"/>
        <v/>
      </c>
      <c r="AE192" s="5" t="str">
        <f>IFERROR(IF(OR(Инвестиционные_проекты!K197="идея",Инвестиционные_проекты!K197="проектная стадия"),IF(Инвестиционные_проекты!M197&gt;DATEVALUE(ФЛК!CV191),"","Ошибка!"),""),"")</f>
        <v/>
      </c>
      <c r="AF192" s="4" t="str">
        <f>IF(Техлист!AE192="","",CONCATENATE(ROW(Инвестиционные_проекты!$A197),", ",))</f>
        <v/>
      </c>
      <c r="AG192" t="str">
        <f t="shared" si="32"/>
        <v/>
      </c>
    </row>
    <row r="193" spans="1:33" x14ac:dyDescent="0.25">
      <c r="A193" s="5" t="str">
        <f>IF(AND(COUNTBLANK(Инвестиционные_проекты!H198:Q198)+COUNTBLANK(Инвестиционные_проекты!S198:T198)+COUNTBLANK(Инвестиционные_проекты!Z198)+COUNTBLANK(Инвестиционные_проекты!B198:E198)&lt;&gt;17,COUNTBLANK(Инвестиционные_проекты!H198:Q198)+COUNTBLANK(Инвестиционные_проекты!S198:T198)+COUNTBLANK(Инвестиционные_проекты!Z198)+COUNTBLANK(Инвестиционные_проекты!B198:E198)&lt;&gt;0),"Ошибка!","")</f>
        <v/>
      </c>
      <c r="B193" s="4" t="str">
        <f>IF(A193="","",CONCATENATE(ROW(Инвестиционные_проекты!$A198),", ",))</f>
        <v/>
      </c>
      <c r="C193" t="str">
        <f t="shared" si="22"/>
        <v xml:space="preserve">8, </v>
      </c>
      <c r="D193" s="5" t="str">
        <f>IF(AND(COUNTBLANK(Инвестиционные_проекты!AB198)=0,COUNTBLANK(Инвестиционные_проекты!W198:Y198)&lt;&gt;0),"Ошибка!","")</f>
        <v/>
      </c>
      <c r="E193" s="4" t="str">
        <f>IF(D193="","",CONCATENATE(ROW(Инвестиционные_проекты!$A198),", ",))</f>
        <v/>
      </c>
      <c r="F193" t="str">
        <f t="shared" si="23"/>
        <v xml:space="preserve">8, </v>
      </c>
      <c r="G193" s="8" t="str">
        <f>IF(AND(Инвестиционные_проекты!J198="создание нового",Инвестиционные_проекты!S198=""),"Ошибка!","")</f>
        <v/>
      </c>
      <c r="H193" s="4" t="str">
        <f>IF(Техлист!G193="","",CONCATENATE(ROW(Инвестиционные_проекты!$A198),", ",))</f>
        <v/>
      </c>
      <c r="I193" t="str">
        <f t="shared" si="24"/>
        <v/>
      </c>
      <c r="J193" s="5" t="str">
        <f>IF(Инвестиционные_проекты!J198="модернизация",IF(COUNTBLANK(Инвестиционные_проекты!R198:S198)&lt;&gt;0,"Ошибка!",""),"")</f>
        <v/>
      </c>
      <c r="K193" s="9" t="str">
        <f>IF(Техлист!J193="","",CONCATENATE(ROW(Инвестиционные_проекты!$A198),", ",))</f>
        <v/>
      </c>
      <c r="L193" t="str">
        <f t="shared" si="25"/>
        <v/>
      </c>
      <c r="M193" s="5" t="str">
        <f>IF(Инвестиционные_проекты!S198&lt;Инвестиционные_проекты!R198,"Ошибка!","")</f>
        <v/>
      </c>
      <c r="N193" s="4" t="str">
        <f>IF(Техлист!M193="","",CONCATENATE(ROW(Инвестиционные_проекты!$A198),", ",))</f>
        <v/>
      </c>
      <c r="O193" t="str">
        <f t="shared" si="26"/>
        <v/>
      </c>
      <c r="P193" s="5" t="str">
        <f>IF(Инвестиционные_проекты!Z198&lt;&gt;SUM(Инвестиционные_проекты!AA198:AB198),"Ошибка!","")</f>
        <v/>
      </c>
      <c r="Q193" s="4" t="str">
        <f>IF(Техлист!P193="","",CONCATENATE(ROW(Инвестиционные_проекты!$A198),", ",))</f>
        <v/>
      </c>
      <c r="R193" t="str">
        <f t="shared" si="27"/>
        <v/>
      </c>
      <c r="S193" s="5" t="str">
        <f>IF(Инвестиционные_проекты!Y198&gt;Инвестиционные_проекты!AB198,"Ошибка!","")</f>
        <v/>
      </c>
      <c r="T193" s="4" t="str">
        <f>IF(Техлист!S193="","",CONCATENATE(ROW(Инвестиционные_проекты!$A198),", ",))</f>
        <v/>
      </c>
      <c r="U193" t="str">
        <f t="shared" si="28"/>
        <v/>
      </c>
      <c r="V193" s="5" t="str">
        <f>IF(Инвестиционные_проекты!O198&lt;Инвестиционные_проекты!N198,"Ошибка!","")</f>
        <v/>
      </c>
      <c r="W193" s="4" t="str">
        <f>IF(Техлист!V193="","",CONCATENATE(ROW(Инвестиционные_проекты!$A198),", ",))</f>
        <v/>
      </c>
      <c r="X193" t="str">
        <f t="shared" si="29"/>
        <v xml:space="preserve">8, </v>
      </c>
      <c r="Y193" s="5" t="str">
        <f>IF(Инвестиционные_проекты!N198&lt;Инвестиционные_проекты!M198,"Ошибка!","")</f>
        <v/>
      </c>
      <c r="Z193" s="4" t="str">
        <f>IF(Техлист!Y193="","",CONCATENATE(ROW(Инвестиционные_проекты!$A198),", ",))</f>
        <v/>
      </c>
      <c r="AA193" t="str">
        <f t="shared" si="30"/>
        <v/>
      </c>
      <c r="AB193" s="5" t="str">
        <f ca="1">IF(Инвестиционные_проекты!K198="реализация",IF(Инвестиционные_проекты!M198&gt;TODAY(),"Ошибка!",""),"")</f>
        <v/>
      </c>
      <c r="AC193" s="4" t="str">
        <f ca="1">IF(Техлист!AB193="","",CONCATENATE(ROW(Инвестиционные_проекты!$A198),", ",))</f>
        <v/>
      </c>
      <c r="AD193" t="str">
        <f t="shared" ca="1" si="31"/>
        <v/>
      </c>
      <c r="AE193" s="5" t="str">
        <f>IFERROR(IF(OR(Инвестиционные_проекты!K198="идея",Инвестиционные_проекты!K198="проектная стадия"),IF(Инвестиционные_проекты!M198&gt;DATEVALUE(ФЛК!CV192),"","Ошибка!"),""),"")</f>
        <v/>
      </c>
      <c r="AF193" s="4" t="str">
        <f>IF(Техлист!AE193="","",CONCATENATE(ROW(Инвестиционные_проекты!$A198),", ",))</f>
        <v/>
      </c>
      <c r="AG193" t="str">
        <f t="shared" si="32"/>
        <v/>
      </c>
    </row>
    <row r="194" spans="1:33" x14ac:dyDescent="0.25">
      <c r="A194" s="5" t="str">
        <f>IF(AND(COUNTBLANK(Инвестиционные_проекты!H199:Q199)+COUNTBLANK(Инвестиционные_проекты!S199:T199)+COUNTBLANK(Инвестиционные_проекты!Z199)+COUNTBLANK(Инвестиционные_проекты!B199:E199)&lt;&gt;17,COUNTBLANK(Инвестиционные_проекты!H199:Q199)+COUNTBLANK(Инвестиционные_проекты!S199:T199)+COUNTBLANK(Инвестиционные_проекты!Z199)+COUNTBLANK(Инвестиционные_проекты!B199:E199)&lt;&gt;0),"Ошибка!","")</f>
        <v/>
      </c>
      <c r="B194" s="4" t="str">
        <f>IF(A194="","",CONCATENATE(ROW(Инвестиционные_проекты!$A199),", ",))</f>
        <v/>
      </c>
      <c r="C194" t="str">
        <f t="shared" si="22"/>
        <v xml:space="preserve">8, </v>
      </c>
      <c r="D194" s="5" t="str">
        <f>IF(AND(COUNTBLANK(Инвестиционные_проекты!AB199)=0,COUNTBLANK(Инвестиционные_проекты!W199:Y199)&lt;&gt;0),"Ошибка!","")</f>
        <v/>
      </c>
      <c r="E194" s="4" t="str">
        <f>IF(D194="","",CONCATENATE(ROW(Инвестиционные_проекты!$A199),", ",))</f>
        <v/>
      </c>
      <c r="F194" t="str">
        <f t="shared" si="23"/>
        <v xml:space="preserve">8, </v>
      </c>
      <c r="G194" s="8" t="str">
        <f>IF(AND(Инвестиционные_проекты!J199="создание нового",Инвестиционные_проекты!S199=""),"Ошибка!","")</f>
        <v/>
      </c>
      <c r="H194" s="4" t="str">
        <f>IF(Техлист!G194="","",CONCATENATE(ROW(Инвестиционные_проекты!$A199),", ",))</f>
        <v/>
      </c>
      <c r="I194" t="str">
        <f t="shared" si="24"/>
        <v/>
      </c>
      <c r="J194" s="5" t="str">
        <f>IF(Инвестиционные_проекты!J199="модернизация",IF(COUNTBLANK(Инвестиционные_проекты!R199:S199)&lt;&gt;0,"Ошибка!",""),"")</f>
        <v/>
      </c>
      <c r="K194" s="9" t="str">
        <f>IF(Техлист!J194="","",CONCATENATE(ROW(Инвестиционные_проекты!$A199),", ",))</f>
        <v/>
      </c>
      <c r="L194" t="str">
        <f t="shared" si="25"/>
        <v/>
      </c>
      <c r="M194" s="5" t="str">
        <f>IF(Инвестиционные_проекты!S199&lt;Инвестиционные_проекты!R199,"Ошибка!","")</f>
        <v/>
      </c>
      <c r="N194" s="4" t="str">
        <f>IF(Техлист!M194="","",CONCATENATE(ROW(Инвестиционные_проекты!$A199),", ",))</f>
        <v/>
      </c>
      <c r="O194" t="str">
        <f t="shared" si="26"/>
        <v/>
      </c>
      <c r="P194" s="5" t="str">
        <f>IF(Инвестиционные_проекты!Z199&lt;&gt;SUM(Инвестиционные_проекты!AA199:AB199),"Ошибка!","")</f>
        <v/>
      </c>
      <c r="Q194" s="4" t="str">
        <f>IF(Техлист!P194="","",CONCATENATE(ROW(Инвестиционные_проекты!$A199),", ",))</f>
        <v/>
      </c>
      <c r="R194" t="str">
        <f t="shared" si="27"/>
        <v/>
      </c>
      <c r="S194" s="5" t="str">
        <f>IF(Инвестиционные_проекты!Y199&gt;Инвестиционные_проекты!AB199,"Ошибка!","")</f>
        <v/>
      </c>
      <c r="T194" s="4" t="str">
        <f>IF(Техлист!S194="","",CONCATENATE(ROW(Инвестиционные_проекты!$A199),", ",))</f>
        <v/>
      </c>
      <c r="U194" t="str">
        <f t="shared" si="28"/>
        <v/>
      </c>
      <c r="V194" s="5" t="str">
        <f>IF(Инвестиционные_проекты!O199&lt;Инвестиционные_проекты!N199,"Ошибка!","")</f>
        <v/>
      </c>
      <c r="W194" s="4" t="str">
        <f>IF(Техлист!V194="","",CONCATENATE(ROW(Инвестиционные_проекты!$A199),", ",))</f>
        <v/>
      </c>
      <c r="X194" t="str">
        <f t="shared" si="29"/>
        <v xml:space="preserve">8, </v>
      </c>
      <c r="Y194" s="5" t="str">
        <f>IF(Инвестиционные_проекты!N199&lt;Инвестиционные_проекты!M199,"Ошибка!","")</f>
        <v/>
      </c>
      <c r="Z194" s="4" t="str">
        <f>IF(Техлист!Y194="","",CONCATENATE(ROW(Инвестиционные_проекты!$A199),", ",))</f>
        <v/>
      </c>
      <c r="AA194" t="str">
        <f t="shared" si="30"/>
        <v/>
      </c>
      <c r="AB194" s="5" t="str">
        <f ca="1">IF(Инвестиционные_проекты!K199="реализация",IF(Инвестиционные_проекты!M199&gt;TODAY(),"Ошибка!",""),"")</f>
        <v/>
      </c>
      <c r="AC194" s="4" t="str">
        <f ca="1">IF(Техлист!AB194="","",CONCATENATE(ROW(Инвестиционные_проекты!$A199),", ",))</f>
        <v/>
      </c>
      <c r="AD194" t="str">
        <f t="shared" ca="1" si="31"/>
        <v/>
      </c>
      <c r="AE194" s="5" t="str">
        <f>IFERROR(IF(OR(Инвестиционные_проекты!K199="идея",Инвестиционные_проекты!K199="проектная стадия"),IF(Инвестиционные_проекты!M199&gt;DATEVALUE(ФЛК!CV193),"","Ошибка!"),""),"")</f>
        <v/>
      </c>
      <c r="AF194" s="4" t="str">
        <f>IF(Техлист!AE194="","",CONCATENATE(ROW(Инвестиционные_проекты!$A199),", ",))</f>
        <v/>
      </c>
      <c r="AG194" t="str">
        <f t="shared" si="32"/>
        <v/>
      </c>
    </row>
    <row r="195" spans="1:33" x14ac:dyDescent="0.25">
      <c r="A195" s="5" t="str">
        <f>IF(AND(COUNTBLANK(Инвестиционные_проекты!H200:Q200)+COUNTBLANK(Инвестиционные_проекты!S200:T200)+COUNTBLANK(Инвестиционные_проекты!Z200)+COUNTBLANK(Инвестиционные_проекты!B200:E200)&lt;&gt;17,COUNTBLANK(Инвестиционные_проекты!H200:Q200)+COUNTBLANK(Инвестиционные_проекты!S200:T200)+COUNTBLANK(Инвестиционные_проекты!Z200)+COUNTBLANK(Инвестиционные_проекты!B200:E200)&lt;&gt;0),"Ошибка!","")</f>
        <v/>
      </c>
      <c r="B195" s="4" t="str">
        <f>IF(A195="","",CONCATENATE(ROW(Инвестиционные_проекты!$A200),", ",))</f>
        <v/>
      </c>
      <c r="C195" t="str">
        <f t="shared" ref="C195:C258" si="33">CONCATENATE(C194,B195)</f>
        <v xml:space="preserve">8, </v>
      </c>
      <c r="D195" s="5" t="str">
        <f>IF(AND(COUNTBLANK(Инвестиционные_проекты!AB200)=0,COUNTBLANK(Инвестиционные_проекты!W200:Y200)&lt;&gt;0),"Ошибка!","")</f>
        <v/>
      </c>
      <c r="E195" s="4" t="str">
        <f>IF(D195="","",CONCATENATE(ROW(Инвестиционные_проекты!$A200),", ",))</f>
        <v/>
      </c>
      <c r="F195" t="str">
        <f t="shared" ref="F195:F258" si="34">CONCATENATE(F194,E195)</f>
        <v xml:space="preserve">8, </v>
      </c>
      <c r="G195" s="8" t="str">
        <f>IF(AND(Инвестиционные_проекты!J200="создание нового",Инвестиционные_проекты!S200=""),"Ошибка!","")</f>
        <v/>
      </c>
      <c r="H195" s="4" t="str">
        <f>IF(Техлист!G195="","",CONCATENATE(ROW(Инвестиционные_проекты!$A200),", ",))</f>
        <v/>
      </c>
      <c r="I195" t="str">
        <f t="shared" ref="I195:I258" si="35">CONCATENATE(I194,H195)</f>
        <v/>
      </c>
      <c r="J195" s="5" t="str">
        <f>IF(Инвестиционные_проекты!J200="модернизация",IF(COUNTBLANK(Инвестиционные_проекты!R200:S200)&lt;&gt;0,"Ошибка!",""),"")</f>
        <v/>
      </c>
      <c r="K195" s="9" t="str">
        <f>IF(Техлист!J195="","",CONCATENATE(ROW(Инвестиционные_проекты!$A200),", ",))</f>
        <v/>
      </c>
      <c r="L195" t="str">
        <f t="shared" ref="L195:L258" si="36">CONCATENATE(L194,K195)</f>
        <v/>
      </c>
      <c r="M195" s="5" t="str">
        <f>IF(Инвестиционные_проекты!S200&lt;Инвестиционные_проекты!R200,"Ошибка!","")</f>
        <v/>
      </c>
      <c r="N195" s="4" t="str">
        <f>IF(Техлист!M195="","",CONCATENATE(ROW(Инвестиционные_проекты!$A200),", ",))</f>
        <v/>
      </c>
      <c r="O195" t="str">
        <f t="shared" ref="O195:O258" si="37">CONCATENATE(O194,N195)</f>
        <v/>
      </c>
      <c r="P195" s="5" t="str">
        <f>IF(Инвестиционные_проекты!Z200&lt;&gt;SUM(Инвестиционные_проекты!AA200:AB200),"Ошибка!","")</f>
        <v/>
      </c>
      <c r="Q195" s="4" t="str">
        <f>IF(Техлист!P195="","",CONCATENATE(ROW(Инвестиционные_проекты!$A200),", ",))</f>
        <v/>
      </c>
      <c r="R195" t="str">
        <f t="shared" ref="R195:R258" si="38">CONCATENATE(R194,Q195)</f>
        <v/>
      </c>
      <c r="S195" s="5" t="str">
        <f>IF(Инвестиционные_проекты!Y200&gt;Инвестиционные_проекты!AB200,"Ошибка!","")</f>
        <v/>
      </c>
      <c r="T195" s="4" t="str">
        <f>IF(Техлист!S195="","",CONCATENATE(ROW(Инвестиционные_проекты!$A200),", ",))</f>
        <v/>
      </c>
      <c r="U195" t="str">
        <f t="shared" ref="U195:U258" si="39">CONCATENATE(U194,T195)</f>
        <v/>
      </c>
      <c r="V195" s="5" t="str">
        <f>IF(Инвестиционные_проекты!O200&lt;Инвестиционные_проекты!N200,"Ошибка!","")</f>
        <v/>
      </c>
      <c r="W195" s="4" t="str">
        <f>IF(Техлист!V195="","",CONCATENATE(ROW(Инвестиционные_проекты!$A200),", ",))</f>
        <v/>
      </c>
      <c r="X195" t="str">
        <f t="shared" ref="X195:X258" si="40">CONCATENATE(X194,W195)</f>
        <v xml:space="preserve">8, </v>
      </c>
      <c r="Y195" s="5" t="str">
        <f>IF(Инвестиционные_проекты!N200&lt;Инвестиционные_проекты!M200,"Ошибка!","")</f>
        <v/>
      </c>
      <c r="Z195" s="4" t="str">
        <f>IF(Техлист!Y195="","",CONCATENATE(ROW(Инвестиционные_проекты!$A200),", ",))</f>
        <v/>
      </c>
      <c r="AA195" t="str">
        <f t="shared" ref="AA195:AA258" si="41">CONCATENATE(AA194,Z195)</f>
        <v/>
      </c>
      <c r="AB195" s="5" t="str">
        <f ca="1">IF(Инвестиционные_проекты!K200="реализация",IF(Инвестиционные_проекты!M200&gt;TODAY(),"Ошибка!",""),"")</f>
        <v/>
      </c>
      <c r="AC195" s="4" t="str">
        <f ca="1">IF(Техлист!AB195="","",CONCATENATE(ROW(Инвестиционные_проекты!$A200),", ",))</f>
        <v/>
      </c>
      <c r="AD195" t="str">
        <f t="shared" ref="AD195:AD258" ca="1" si="42">CONCATENATE(AD194,AC195)</f>
        <v/>
      </c>
      <c r="AE195" s="5" t="str">
        <f>IFERROR(IF(OR(Инвестиционные_проекты!K200="идея",Инвестиционные_проекты!K200="проектная стадия"),IF(Инвестиционные_проекты!M200&gt;DATEVALUE(ФЛК!CV194),"","Ошибка!"),""),"")</f>
        <v/>
      </c>
      <c r="AF195" s="4" t="str">
        <f>IF(Техлист!AE195="","",CONCATENATE(ROW(Инвестиционные_проекты!$A200),", ",))</f>
        <v/>
      </c>
      <c r="AG195" t="str">
        <f t="shared" ref="AG195:AG258" si="43">CONCATENATE(AG194,AF195)</f>
        <v/>
      </c>
    </row>
    <row r="196" spans="1:33" x14ac:dyDescent="0.25">
      <c r="A196" s="5" t="str">
        <f>IF(AND(COUNTBLANK(Инвестиционные_проекты!H201:Q201)+COUNTBLANK(Инвестиционные_проекты!S201:T201)+COUNTBLANK(Инвестиционные_проекты!Z201)+COUNTBLANK(Инвестиционные_проекты!B201:E201)&lt;&gt;17,COUNTBLANK(Инвестиционные_проекты!H201:Q201)+COUNTBLANK(Инвестиционные_проекты!S201:T201)+COUNTBLANK(Инвестиционные_проекты!Z201)+COUNTBLANK(Инвестиционные_проекты!B201:E201)&lt;&gt;0),"Ошибка!","")</f>
        <v/>
      </c>
      <c r="B196" s="4" t="str">
        <f>IF(A196="","",CONCATENATE(ROW(Инвестиционные_проекты!$A201),", ",))</f>
        <v/>
      </c>
      <c r="C196" t="str">
        <f t="shared" si="33"/>
        <v xml:space="preserve">8, </v>
      </c>
      <c r="D196" s="5" t="str">
        <f>IF(AND(COUNTBLANK(Инвестиционные_проекты!AB201)=0,COUNTBLANK(Инвестиционные_проекты!W201:Y201)&lt;&gt;0),"Ошибка!","")</f>
        <v/>
      </c>
      <c r="E196" s="4" t="str">
        <f>IF(D196="","",CONCATENATE(ROW(Инвестиционные_проекты!$A201),", ",))</f>
        <v/>
      </c>
      <c r="F196" t="str">
        <f t="shared" si="34"/>
        <v xml:space="preserve">8, </v>
      </c>
      <c r="G196" s="8" t="str">
        <f>IF(AND(Инвестиционные_проекты!J201="создание нового",Инвестиционные_проекты!S201=""),"Ошибка!","")</f>
        <v/>
      </c>
      <c r="H196" s="4" t="str">
        <f>IF(Техлист!G196="","",CONCATENATE(ROW(Инвестиционные_проекты!$A201),", ",))</f>
        <v/>
      </c>
      <c r="I196" t="str">
        <f t="shared" si="35"/>
        <v/>
      </c>
      <c r="J196" s="5" t="str">
        <f>IF(Инвестиционные_проекты!J201="модернизация",IF(COUNTBLANK(Инвестиционные_проекты!R201:S201)&lt;&gt;0,"Ошибка!",""),"")</f>
        <v/>
      </c>
      <c r="K196" s="9" t="str">
        <f>IF(Техлист!J196="","",CONCATENATE(ROW(Инвестиционные_проекты!$A201),", ",))</f>
        <v/>
      </c>
      <c r="L196" t="str">
        <f t="shared" si="36"/>
        <v/>
      </c>
      <c r="M196" s="5" t="str">
        <f>IF(Инвестиционные_проекты!S201&lt;Инвестиционные_проекты!R201,"Ошибка!","")</f>
        <v/>
      </c>
      <c r="N196" s="4" t="str">
        <f>IF(Техлист!M196="","",CONCATENATE(ROW(Инвестиционные_проекты!$A201),", ",))</f>
        <v/>
      </c>
      <c r="O196" t="str">
        <f t="shared" si="37"/>
        <v/>
      </c>
      <c r="P196" s="5" t="str">
        <f>IF(Инвестиционные_проекты!Z201&lt;&gt;SUM(Инвестиционные_проекты!AA201:AB201),"Ошибка!","")</f>
        <v/>
      </c>
      <c r="Q196" s="4" t="str">
        <f>IF(Техлист!P196="","",CONCATENATE(ROW(Инвестиционные_проекты!$A201),", ",))</f>
        <v/>
      </c>
      <c r="R196" t="str">
        <f t="shared" si="38"/>
        <v/>
      </c>
      <c r="S196" s="5" t="str">
        <f>IF(Инвестиционные_проекты!Y201&gt;Инвестиционные_проекты!AB201,"Ошибка!","")</f>
        <v/>
      </c>
      <c r="T196" s="4" t="str">
        <f>IF(Техлист!S196="","",CONCATENATE(ROW(Инвестиционные_проекты!$A201),", ",))</f>
        <v/>
      </c>
      <c r="U196" t="str">
        <f t="shared" si="39"/>
        <v/>
      </c>
      <c r="V196" s="5" t="str">
        <f>IF(Инвестиционные_проекты!O201&lt;Инвестиционные_проекты!N201,"Ошибка!","")</f>
        <v/>
      </c>
      <c r="W196" s="4" t="str">
        <f>IF(Техлист!V196="","",CONCATENATE(ROW(Инвестиционные_проекты!$A201),", ",))</f>
        <v/>
      </c>
      <c r="X196" t="str">
        <f t="shared" si="40"/>
        <v xml:space="preserve">8, </v>
      </c>
      <c r="Y196" s="5" t="str">
        <f>IF(Инвестиционные_проекты!N201&lt;Инвестиционные_проекты!M201,"Ошибка!","")</f>
        <v/>
      </c>
      <c r="Z196" s="4" t="str">
        <f>IF(Техлист!Y196="","",CONCATENATE(ROW(Инвестиционные_проекты!$A201),", ",))</f>
        <v/>
      </c>
      <c r="AA196" t="str">
        <f t="shared" si="41"/>
        <v/>
      </c>
      <c r="AB196" s="5" t="str">
        <f ca="1">IF(Инвестиционные_проекты!K201="реализация",IF(Инвестиционные_проекты!M201&gt;TODAY(),"Ошибка!",""),"")</f>
        <v/>
      </c>
      <c r="AC196" s="4" t="str">
        <f ca="1">IF(Техлист!AB196="","",CONCATENATE(ROW(Инвестиционные_проекты!$A201),", ",))</f>
        <v/>
      </c>
      <c r="AD196" t="str">
        <f t="shared" ca="1" si="42"/>
        <v/>
      </c>
      <c r="AE196" s="5" t="str">
        <f>IFERROR(IF(OR(Инвестиционные_проекты!K201="идея",Инвестиционные_проекты!K201="проектная стадия"),IF(Инвестиционные_проекты!M201&gt;DATEVALUE(ФЛК!CV195),"","Ошибка!"),""),"")</f>
        <v/>
      </c>
      <c r="AF196" s="4" t="str">
        <f>IF(Техлист!AE196="","",CONCATENATE(ROW(Инвестиционные_проекты!$A201),", ",))</f>
        <v/>
      </c>
      <c r="AG196" t="str">
        <f t="shared" si="43"/>
        <v/>
      </c>
    </row>
    <row r="197" spans="1:33" x14ac:dyDescent="0.25">
      <c r="A197" s="5" t="str">
        <f>IF(AND(COUNTBLANK(Инвестиционные_проекты!H202:Q202)+COUNTBLANK(Инвестиционные_проекты!S202:T202)+COUNTBLANK(Инвестиционные_проекты!Z202)+COUNTBLANK(Инвестиционные_проекты!B202:E202)&lt;&gt;17,COUNTBLANK(Инвестиционные_проекты!H202:Q202)+COUNTBLANK(Инвестиционные_проекты!S202:T202)+COUNTBLANK(Инвестиционные_проекты!Z202)+COUNTBLANK(Инвестиционные_проекты!B202:E202)&lt;&gt;0),"Ошибка!","")</f>
        <v/>
      </c>
      <c r="B197" s="4" t="str">
        <f>IF(A197="","",CONCATENATE(ROW(Инвестиционные_проекты!$A202),", ",))</f>
        <v/>
      </c>
      <c r="C197" t="str">
        <f t="shared" si="33"/>
        <v xml:space="preserve">8, </v>
      </c>
      <c r="D197" s="5" t="str">
        <f>IF(AND(COUNTBLANK(Инвестиционные_проекты!AB202)=0,COUNTBLANK(Инвестиционные_проекты!W202:Y202)&lt;&gt;0),"Ошибка!","")</f>
        <v/>
      </c>
      <c r="E197" s="4" t="str">
        <f>IF(D197="","",CONCATENATE(ROW(Инвестиционные_проекты!$A202),", ",))</f>
        <v/>
      </c>
      <c r="F197" t="str">
        <f t="shared" si="34"/>
        <v xml:space="preserve">8, </v>
      </c>
      <c r="G197" s="8" t="str">
        <f>IF(AND(Инвестиционные_проекты!J202="создание нового",Инвестиционные_проекты!S202=""),"Ошибка!","")</f>
        <v/>
      </c>
      <c r="H197" s="4" t="str">
        <f>IF(Техлист!G197="","",CONCATENATE(ROW(Инвестиционные_проекты!$A202),", ",))</f>
        <v/>
      </c>
      <c r="I197" t="str">
        <f t="shared" si="35"/>
        <v/>
      </c>
      <c r="J197" s="5" t="str">
        <f>IF(Инвестиционные_проекты!J202="модернизация",IF(COUNTBLANK(Инвестиционные_проекты!R202:S202)&lt;&gt;0,"Ошибка!",""),"")</f>
        <v/>
      </c>
      <c r="K197" s="9" t="str">
        <f>IF(Техлист!J197="","",CONCATENATE(ROW(Инвестиционные_проекты!$A202),", ",))</f>
        <v/>
      </c>
      <c r="L197" t="str">
        <f t="shared" si="36"/>
        <v/>
      </c>
      <c r="M197" s="5" t="str">
        <f>IF(Инвестиционные_проекты!S202&lt;Инвестиционные_проекты!R202,"Ошибка!","")</f>
        <v/>
      </c>
      <c r="N197" s="4" t="str">
        <f>IF(Техлист!M197="","",CONCATENATE(ROW(Инвестиционные_проекты!$A202),", ",))</f>
        <v/>
      </c>
      <c r="O197" t="str">
        <f t="shared" si="37"/>
        <v/>
      </c>
      <c r="P197" s="5" t="str">
        <f>IF(Инвестиционные_проекты!Z202&lt;&gt;SUM(Инвестиционные_проекты!AA202:AB202),"Ошибка!","")</f>
        <v/>
      </c>
      <c r="Q197" s="4" t="str">
        <f>IF(Техлист!P197="","",CONCATENATE(ROW(Инвестиционные_проекты!$A202),", ",))</f>
        <v/>
      </c>
      <c r="R197" t="str">
        <f t="shared" si="38"/>
        <v/>
      </c>
      <c r="S197" s="5" t="str">
        <f>IF(Инвестиционные_проекты!Y202&gt;Инвестиционные_проекты!AB202,"Ошибка!","")</f>
        <v/>
      </c>
      <c r="T197" s="4" t="str">
        <f>IF(Техлист!S197="","",CONCATENATE(ROW(Инвестиционные_проекты!$A202),", ",))</f>
        <v/>
      </c>
      <c r="U197" t="str">
        <f t="shared" si="39"/>
        <v/>
      </c>
      <c r="V197" s="5" t="str">
        <f>IF(Инвестиционные_проекты!O202&lt;Инвестиционные_проекты!N202,"Ошибка!","")</f>
        <v/>
      </c>
      <c r="W197" s="4" t="str">
        <f>IF(Техлист!V197="","",CONCATENATE(ROW(Инвестиционные_проекты!$A202),", ",))</f>
        <v/>
      </c>
      <c r="X197" t="str">
        <f t="shared" si="40"/>
        <v xml:space="preserve">8, </v>
      </c>
      <c r="Y197" s="5" t="str">
        <f>IF(Инвестиционные_проекты!N202&lt;Инвестиционные_проекты!M202,"Ошибка!","")</f>
        <v/>
      </c>
      <c r="Z197" s="4" t="str">
        <f>IF(Техлист!Y197="","",CONCATENATE(ROW(Инвестиционные_проекты!$A202),", ",))</f>
        <v/>
      </c>
      <c r="AA197" t="str">
        <f t="shared" si="41"/>
        <v/>
      </c>
      <c r="AB197" s="5" t="str">
        <f ca="1">IF(Инвестиционные_проекты!K202="реализация",IF(Инвестиционные_проекты!M202&gt;TODAY(),"Ошибка!",""),"")</f>
        <v/>
      </c>
      <c r="AC197" s="4" t="str">
        <f ca="1">IF(Техлист!AB197="","",CONCATENATE(ROW(Инвестиционные_проекты!$A202),", ",))</f>
        <v/>
      </c>
      <c r="AD197" t="str">
        <f t="shared" ca="1" si="42"/>
        <v/>
      </c>
      <c r="AE197" s="5" t="str">
        <f>IFERROR(IF(OR(Инвестиционные_проекты!K202="идея",Инвестиционные_проекты!K202="проектная стадия"),IF(Инвестиционные_проекты!M202&gt;DATEVALUE(ФЛК!CV196),"","Ошибка!"),""),"")</f>
        <v/>
      </c>
      <c r="AF197" s="4" t="str">
        <f>IF(Техлист!AE197="","",CONCATENATE(ROW(Инвестиционные_проекты!$A202),", ",))</f>
        <v/>
      </c>
      <c r="AG197" t="str">
        <f t="shared" si="43"/>
        <v/>
      </c>
    </row>
    <row r="198" spans="1:33" x14ac:dyDescent="0.25">
      <c r="A198" s="5" t="str">
        <f>IF(AND(COUNTBLANK(Инвестиционные_проекты!H203:Q203)+COUNTBLANK(Инвестиционные_проекты!S203:T203)+COUNTBLANK(Инвестиционные_проекты!Z203)+COUNTBLANK(Инвестиционные_проекты!B203:E203)&lt;&gt;17,COUNTBLANK(Инвестиционные_проекты!H203:Q203)+COUNTBLANK(Инвестиционные_проекты!S203:T203)+COUNTBLANK(Инвестиционные_проекты!Z203)+COUNTBLANK(Инвестиционные_проекты!B203:E203)&lt;&gt;0),"Ошибка!","")</f>
        <v/>
      </c>
      <c r="B198" s="4" t="str">
        <f>IF(A198="","",CONCATENATE(ROW(Инвестиционные_проекты!$A203),", ",))</f>
        <v/>
      </c>
      <c r="C198" t="str">
        <f t="shared" si="33"/>
        <v xml:space="preserve">8, </v>
      </c>
      <c r="D198" s="5" t="str">
        <f>IF(AND(COUNTBLANK(Инвестиционные_проекты!AB203)=0,COUNTBLANK(Инвестиционные_проекты!W203:Y203)&lt;&gt;0),"Ошибка!","")</f>
        <v/>
      </c>
      <c r="E198" s="4" t="str">
        <f>IF(D198="","",CONCATENATE(ROW(Инвестиционные_проекты!$A203),", ",))</f>
        <v/>
      </c>
      <c r="F198" t="str">
        <f t="shared" si="34"/>
        <v xml:space="preserve">8, </v>
      </c>
      <c r="G198" s="8" t="str">
        <f>IF(AND(Инвестиционные_проекты!J203="создание нового",Инвестиционные_проекты!S203=""),"Ошибка!","")</f>
        <v/>
      </c>
      <c r="H198" s="4" t="str">
        <f>IF(Техлист!G198="","",CONCATENATE(ROW(Инвестиционные_проекты!$A203),", ",))</f>
        <v/>
      </c>
      <c r="I198" t="str">
        <f t="shared" si="35"/>
        <v/>
      </c>
      <c r="J198" s="5" t="str">
        <f>IF(Инвестиционные_проекты!J203="модернизация",IF(COUNTBLANK(Инвестиционные_проекты!R203:S203)&lt;&gt;0,"Ошибка!",""),"")</f>
        <v/>
      </c>
      <c r="K198" s="9" t="str">
        <f>IF(Техлист!J198="","",CONCATENATE(ROW(Инвестиционные_проекты!$A203),", ",))</f>
        <v/>
      </c>
      <c r="L198" t="str">
        <f t="shared" si="36"/>
        <v/>
      </c>
      <c r="M198" s="5" t="str">
        <f>IF(Инвестиционные_проекты!S203&lt;Инвестиционные_проекты!R203,"Ошибка!","")</f>
        <v/>
      </c>
      <c r="N198" s="4" t="str">
        <f>IF(Техлист!M198="","",CONCATENATE(ROW(Инвестиционные_проекты!$A203),", ",))</f>
        <v/>
      </c>
      <c r="O198" t="str">
        <f t="shared" si="37"/>
        <v/>
      </c>
      <c r="P198" s="5" t="str">
        <f>IF(Инвестиционные_проекты!Z203&lt;&gt;SUM(Инвестиционные_проекты!AA203:AB203),"Ошибка!","")</f>
        <v/>
      </c>
      <c r="Q198" s="4" t="str">
        <f>IF(Техлист!P198="","",CONCATENATE(ROW(Инвестиционные_проекты!$A203),", ",))</f>
        <v/>
      </c>
      <c r="R198" t="str">
        <f t="shared" si="38"/>
        <v/>
      </c>
      <c r="S198" s="5" t="str">
        <f>IF(Инвестиционные_проекты!Y203&gt;Инвестиционные_проекты!AB203,"Ошибка!","")</f>
        <v/>
      </c>
      <c r="T198" s="4" t="str">
        <f>IF(Техлист!S198="","",CONCATENATE(ROW(Инвестиционные_проекты!$A203),", ",))</f>
        <v/>
      </c>
      <c r="U198" t="str">
        <f t="shared" si="39"/>
        <v/>
      </c>
      <c r="V198" s="5" t="str">
        <f>IF(Инвестиционные_проекты!O203&lt;Инвестиционные_проекты!N203,"Ошибка!","")</f>
        <v/>
      </c>
      <c r="W198" s="4" t="str">
        <f>IF(Техлист!V198="","",CONCATENATE(ROW(Инвестиционные_проекты!$A203),", ",))</f>
        <v/>
      </c>
      <c r="X198" t="str">
        <f t="shared" si="40"/>
        <v xml:space="preserve">8, </v>
      </c>
      <c r="Y198" s="5" t="str">
        <f>IF(Инвестиционные_проекты!N203&lt;Инвестиционные_проекты!M203,"Ошибка!","")</f>
        <v/>
      </c>
      <c r="Z198" s="4" t="str">
        <f>IF(Техлист!Y198="","",CONCATENATE(ROW(Инвестиционные_проекты!$A203),", ",))</f>
        <v/>
      </c>
      <c r="AA198" t="str">
        <f t="shared" si="41"/>
        <v/>
      </c>
      <c r="AB198" s="5" t="str">
        <f ca="1">IF(Инвестиционные_проекты!K203="реализация",IF(Инвестиционные_проекты!M203&gt;TODAY(),"Ошибка!",""),"")</f>
        <v/>
      </c>
      <c r="AC198" s="4" t="str">
        <f ca="1">IF(Техлист!AB198="","",CONCATENATE(ROW(Инвестиционные_проекты!$A203),", ",))</f>
        <v/>
      </c>
      <c r="AD198" t="str">
        <f t="shared" ca="1" si="42"/>
        <v/>
      </c>
      <c r="AE198" s="5" t="str">
        <f>IFERROR(IF(OR(Инвестиционные_проекты!K203="идея",Инвестиционные_проекты!K203="проектная стадия"),IF(Инвестиционные_проекты!M203&gt;DATEVALUE(ФЛК!CV197),"","Ошибка!"),""),"")</f>
        <v/>
      </c>
      <c r="AF198" s="4" t="str">
        <f>IF(Техлист!AE198="","",CONCATENATE(ROW(Инвестиционные_проекты!$A203),", ",))</f>
        <v/>
      </c>
      <c r="AG198" t="str">
        <f t="shared" si="43"/>
        <v/>
      </c>
    </row>
    <row r="199" spans="1:33" x14ac:dyDescent="0.25">
      <c r="A199" s="5" t="str">
        <f>IF(AND(COUNTBLANK(Инвестиционные_проекты!H204:Q204)+COUNTBLANK(Инвестиционные_проекты!S204:T204)+COUNTBLANK(Инвестиционные_проекты!Z204)+COUNTBLANK(Инвестиционные_проекты!B204:E204)&lt;&gt;17,COUNTBLANK(Инвестиционные_проекты!H204:Q204)+COUNTBLANK(Инвестиционные_проекты!S204:T204)+COUNTBLANK(Инвестиционные_проекты!Z204)+COUNTBLANK(Инвестиционные_проекты!B204:E204)&lt;&gt;0),"Ошибка!","")</f>
        <v/>
      </c>
      <c r="B199" s="4" t="str">
        <f>IF(A199="","",CONCATENATE(ROW(Инвестиционные_проекты!$A204),", ",))</f>
        <v/>
      </c>
      <c r="C199" t="str">
        <f t="shared" si="33"/>
        <v xml:space="preserve">8, </v>
      </c>
      <c r="D199" s="5" t="str">
        <f>IF(AND(COUNTBLANK(Инвестиционные_проекты!AB204)=0,COUNTBLANK(Инвестиционные_проекты!W204:Y204)&lt;&gt;0),"Ошибка!","")</f>
        <v/>
      </c>
      <c r="E199" s="4" t="str">
        <f>IF(D199="","",CONCATENATE(ROW(Инвестиционные_проекты!$A204),", ",))</f>
        <v/>
      </c>
      <c r="F199" t="str">
        <f t="shared" si="34"/>
        <v xml:space="preserve">8, </v>
      </c>
      <c r="G199" s="8" t="str">
        <f>IF(AND(Инвестиционные_проекты!J204="создание нового",Инвестиционные_проекты!S204=""),"Ошибка!","")</f>
        <v/>
      </c>
      <c r="H199" s="4" t="str">
        <f>IF(Техлист!G199="","",CONCATENATE(ROW(Инвестиционные_проекты!$A204),", ",))</f>
        <v/>
      </c>
      <c r="I199" t="str">
        <f t="shared" si="35"/>
        <v/>
      </c>
      <c r="J199" s="5" t="str">
        <f>IF(Инвестиционные_проекты!J204="модернизация",IF(COUNTBLANK(Инвестиционные_проекты!R204:S204)&lt;&gt;0,"Ошибка!",""),"")</f>
        <v/>
      </c>
      <c r="K199" s="9" t="str">
        <f>IF(Техлист!J199="","",CONCATENATE(ROW(Инвестиционные_проекты!$A204),", ",))</f>
        <v/>
      </c>
      <c r="L199" t="str">
        <f t="shared" si="36"/>
        <v/>
      </c>
      <c r="M199" s="5" t="str">
        <f>IF(Инвестиционные_проекты!S204&lt;Инвестиционные_проекты!R204,"Ошибка!","")</f>
        <v/>
      </c>
      <c r="N199" s="4" t="str">
        <f>IF(Техлист!M199="","",CONCATENATE(ROW(Инвестиционные_проекты!$A204),", ",))</f>
        <v/>
      </c>
      <c r="O199" t="str">
        <f t="shared" si="37"/>
        <v/>
      </c>
      <c r="P199" s="5" t="str">
        <f>IF(Инвестиционные_проекты!Z204&lt;&gt;SUM(Инвестиционные_проекты!AA204:AB204),"Ошибка!","")</f>
        <v/>
      </c>
      <c r="Q199" s="4" t="str">
        <f>IF(Техлист!P199="","",CONCATENATE(ROW(Инвестиционные_проекты!$A204),", ",))</f>
        <v/>
      </c>
      <c r="R199" t="str">
        <f t="shared" si="38"/>
        <v/>
      </c>
      <c r="S199" s="5" t="str">
        <f>IF(Инвестиционные_проекты!Y204&gt;Инвестиционные_проекты!AB204,"Ошибка!","")</f>
        <v/>
      </c>
      <c r="T199" s="4" t="str">
        <f>IF(Техлист!S199="","",CONCATENATE(ROW(Инвестиционные_проекты!$A204),", ",))</f>
        <v/>
      </c>
      <c r="U199" t="str">
        <f t="shared" si="39"/>
        <v/>
      </c>
      <c r="V199" s="5" t="str">
        <f>IF(Инвестиционные_проекты!O204&lt;Инвестиционные_проекты!N204,"Ошибка!","")</f>
        <v/>
      </c>
      <c r="W199" s="4" t="str">
        <f>IF(Техлист!V199="","",CONCATENATE(ROW(Инвестиционные_проекты!$A204),", ",))</f>
        <v/>
      </c>
      <c r="X199" t="str">
        <f t="shared" si="40"/>
        <v xml:space="preserve">8, </v>
      </c>
      <c r="Y199" s="5" t="str">
        <f>IF(Инвестиционные_проекты!N204&lt;Инвестиционные_проекты!M204,"Ошибка!","")</f>
        <v/>
      </c>
      <c r="Z199" s="4" t="str">
        <f>IF(Техлист!Y199="","",CONCATENATE(ROW(Инвестиционные_проекты!$A204),", ",))</f>
        <v/>
      </c>
      <c r="AA199" t="str">
        <f t="shared" si="41"/>
        <v/>
      </c>
      <c r="AB199" s="5" t="str">
        <f ca="1">IF(Инвестиционные_проекты!K204="реализация",IF(Инвестиционные_проекты!M204&gt;TODAY(),"Ошибка!",""),"")</f>
        <v/>
      </c>
      <c r="AC199" s="4" t="str">
        <f ca="1">IF(Техлист!AB199="","",CONCATENATE(ROW(Инвестиционные_проекты!$A204),", ",))</f>
        <v/>
      </c>
      <c r="AD199" t="str">
        <f t="shared" ca="1" si="42"/>
        <v/>
      </c>
      <c r="AE199" s="5" t="str">
        <f>IFERROR(IF(OR(Инвестиционные_проекты!K204="идея",Инвестиционные_проекты!K204="проектная стадия"),IF(Инвестиционные_проекты!M204&gt;DATEVALUE(ФЛК!CV198),"","Ошибка!"),""),"")</f>
        <v/>
      </c>
      <c r="AF199" s="4" t="str">
        <f>IF(Техлист!AE199="","",CONCATENATE(ROW(Инвестиционные_проекты!$A204),", ",))</f>
        <v/>
      </c>
      <c r="AG199" t="str">
        <f t="shared" si="43"/>
        <v/>
      </c>
    </row>
    <row r="200" spans="1:33" x14ac:dyDescent="0.25">
      <c r="A200" s="5" t="str">
        <f>IF(AND(COUNTBLANK(Инвестиционные_проекты!H205:Q205)+COUNTBLANK(Инвестиционные_проекты!S205:T205)+COUNTBLANK(Инвестиционные_проекты!Z205)+COUNTBLANK(Инвестиционные_проекты!B205:E205)&lt;&gt;17,COUNTBLANK(Инвестиционные_проекты!H205:Q205)+COUNTBLANK(Инвестиционные_проекты!S205:T205)+COUNTBLANK(Инвестиционные_проекты!Z205)+COUNTBLANK(Инвестиционные_проекты!B205:E205)&lt;&gt;0),"Ошибка!","")</f>
        <v/>
      </c>
      <c r="B200" s="4" t="str">
        <f>IF(A200="","",CONCATENATE(ROW(Инвестиционные_проекты!$A205),", ",))</f>
        <v/>
      </c>
      <c r="C200" t="str">
        <f t="shared" si="33"/>
        <v xml:space="preserve">8, </v>
      </c>
      <c r="D200" s="5" t="str">
        <f>IF(AND(COUNTBLANK(Инвестиционные_проекты!AB205)=0,COUNTBLANK(Инвестиционные_проекты!W205:Y205)&lt;&gt;0),"Ошибка!","")</f>
        <v/>
      </c>
      <c r="E200" s="4" t="str">
        <f>IF(D200="","",CONCATENATE(ROW(Инвестиционные_проекты!$A205),", ",))</f>
        <v/>
      </c>
      <c r="F200" t="str">
        <f t="shared" si="34"/>
        <v xml:space="preserve">8, </v>
      </c>
      <c r="G200" s="8" t="str">
        <f>IF(AND(Инвестиционные_проекты!J205="создание нового",Инвестиционные_проекты!S205=""),"Ошибка!","")</f>
        <v/>
      </c>
      <c r="H200" s="4" t="str">
        <f>IF(Техлист!G200="","",CONCATENATE(ROW(Инвестиционные_проекты!$A205),", ",))</f>
        <v/>
      </c>
      <c r="I200" t="str">
        <f t="shared" si="35"/>
        <v/>
      </c>
      <c r="J200" s="5" t="str">
        <f>IF(Инвестиционные_проекты!J205="модернизация",IF(COUNTBLANK(Инвестиционные_проекты!R205:S205)&lt;&gt;0,"Ошибка!",""),"")</f>
        <v/>
      </c>
      <c r="K200" s="9" t="str">
        <f>IF(Техлист!J200="","",CONCATENATE(ROW(Инвестиционные_проекты!$A205),", ",))</f>
        <v/>
      </c>
      <c r="L200" t="str">
        <f t="shared" si="36"/>
        <v/>
      </c>
      <c r="M200" s="5" t="str">
        <f>IF(Инвестиционные_проекты!S205&lt;Инвестиционные_проекты!R205,"Ошибка!","")</f>
        <v/>
      </c>
      <c r="N200" s="4" t="str">
        <f>IF(Техлист!M200="","",CONCATENATE(ROW(Инвестиционные_проекты!$A205),", ",))</f>
        <v/>
      </c>
      <c r="O200" t="str">
        <f t="shared" si="37"/>
        <v/>
      </c>
      <c r="P200" s="5" t="str">
        <f>IF(Инвестиционные_проекты!Z205&lt;&gt;SUM(Инвестиционные_проекты!AA205:AB205),"Ошибка!","")</f>
        <v/>
      </c>
      <c r="Q200" s="4" t="str">
        <f>IF(Техлист!P200="","",CONCATENATE(ROW(Инвестиционные_проекты!$A205),", ",))</f>
        <v/>
      </c>
      <c r="R200" t="str">
        <f t="shared" si="38"/>
        <v/>
      </c>
      <c r="S200" s="5" t="str">
        <f>IF(Инвестиционные_проекты!Y205&gt;Инвестиционные_проекты!AB205,"Ошибка!","")</f>
        <v/>
      </c>
      <c r="T200" s="4" t="str">
        <f>IF(Техлист!S200="","",CONCATENATE(ROW(Инвестиционные_проекты!$A205),", ",))</f>
        <v/>
      </c>
      <c r="U200" t="str">
        <f t="shared" si="39"/>
        <v/>
      </c>
      <c r="V200" s="5" t="str">
        <f>IF(Инвестиционные_проекты!O205&lt;Инвестиционные_проекты!N205,"Ошибка!","")</f>
        <v/>
      </c>
      <c r="W200" s="4" t="str">
        <f>IF(Техлист!V200="","",CONCATENATE(ROW(Инвестиционные_проекты!$A205),", ",))</f>
        <v/>
      </c>
      <c r="X200" t="str">
        <f t="shared" si="40"/>
        <v xml:space="preserve">8, </v>
      </c>
      <c r="Y200" s="5" t="str">
        <f>IF(Инвестиционные_проекты!N205&lt;Инвестиционные_проекты!M205,"Ошибка!","")</f>
        <v/>
      </c>
      <c r="Z200" s="4" t="str">
        <f>IF(Техлист!Y200="","",CONCATENATE(ROW(Инвестиционные_проекты!$A205),", ",))</f>
        <v/>
      </c>
      <c r="AA200" t="str">
        <f t="shared" si="41"/>
        <v/>
      </c>
      <c r="AB200" s="5" t="str">
        <f ca="1">IF(Инвестиционные_проекты!K205="реализация",IF(Инвестиционные_проекты!M205&gt;TODAY(),"Ошибка!",""),"")</f>
        <v/>
      </c>
      <c r="AC200" s="4" t="str">
        <f ca="1">IF(Техлист!AB200="","",CONCATENATE(ROW(Инвестиционные_проекты!$A205),", ",))</f>
        <v/>
      </c>
      <c r="AD200" t="str">
        <f t="shared" ca="1" si="42"/>
        <v/>
      </c>
      <c r="AE200" s="5" t="str">
        <f>IFERROR(IF(OR(Инвестиционные_проекты!K205="идея",Инвестиционные_проекты!K205="проектная стадия"),IF(Инвестиционные_проекты!M205&gt;DATEVALUE(ФЛК!CV199),"","Ошибка!"),""),"")</f>
        <v/>
      </c>
      <c r="AF200" s="4" t="str">
        <f>IF(Техлист!AE200="","",CONCATENATE(ROW(Инвестиционные_проекты!$A205),", ",))</f>
        <v/>
      </c>
      <c r="AG200" t="str">
        <f t="shared" si="43"/>
        <v/>
      </c>
    </row>
    <row r="201" spans="1:33" x14ac:dyDescent="0.25">
      <c r="A201" s="5" t="str">
        <f>IF(AND(COUNTBLANK(Инвестиционные_проекты!H206:Q206)+COUNTBLANK(Инвестиционные_проекты!S206:T206)+COUNTBLANK(Инвестиционные_проекты!Z206)+COUNTBLANK(Инвестиционные_проекты!B206:E206)&lt;&gt;17,COUNTBLANK(Инвестиционные_проекты!H206:Q206)+COUNTBLANK(Инвестиционные_проекты!S206:T206)+COUNTBLANK(Инвестиционные_проекты!Z206)+COUNTBLANK(Инвестиционные_проекты!B206:E206)&lt;&gt;0),"Ошибка!","")</f>
        <v/>
      </c>
      <c r="B201" s="4" t="str">
        <f>IF(A201="","",CONCATENATE(ROW(Инвестиционные_проекты!$A206),", ",))</f>
        <v/>
      </c>
      <c r="C201" t="str">
        <f t="shared" si="33"/>
        <v xml:space="preserve">8, </v>
      </c>
      <c r="D201" s="5" t="str">
        <f>IF(AND(COUNTBLANK(Инвестиционные_проекты!AB206)=0,COUNTBLANK(Инвестиционные_проекты!W206:Y206)&lt;&gt;0),"Ошибка!","")</f>
        <v/>
      </c>
      <c r="E201" s="4" t="str">
        <f>IF(D201="","",CONCATENATE(ROW(Инвестиционные_проекты!$A206),", ",))</f>
        <v/>
      </c>
      <c r="F201" t="str">
        <f t="shared" si="34"/>
        <v xml:space="preserve">8, </v>
      </c>
      <c r="G201" s="8" t="str">
        <f>IF(AND(Инвестиционные_проекты!J206="создание нового",Инвестиционные_проекты!S206=""),"Ошибка!","")</f>
        <v/>
      </c>
      <c r="H201" s="4" t="str">
        <f>IF(Техлист!G201="","",CONCATENATE(ROW(Инвестиционные_проекты!$A206),", ",))</f>
        <v/>
      </c>
      <c r="I201" t="str">
        <f t="shared" si="35"/>
        <v/>
      </c>
      <c r="J201" s="5" t="str">
        <f>IF(Инвестиционные_проекты!J206="модернизация",IF(COUNTBLANK(Инвестиционные_проекты!R206:S206)&lt;&gt;0,"Ошибка!",""),"")</f>
        <v/>
      </c>
      <c r="K201" s="9" t="str">
        <f>IF(Техлист!J201="","",CONCATENATE(ROW(Инвестиционные_проекты!$A206),", ",))</f>
        <v/>
      </c>
      <c r="L201" t="str">
        <f t="shared" si="36"/>
        <v/>
      </c>
      <c r="M201" s="5" t="str">
        <f>IF(Инвестиционные_проекты!S206&lt;Инвестиционные_проекты!R206,"Ошибка!","")</f>
        <v/>
      </c>
      <c r="N201" s="4" t="str">
        <f>IF(Техлист!M201="","",CONCATENATE(ROW(Инвестиционные_проекты!$A206),", ",))</f>
        <v/>
      </c>
      <c r="O201" t="str">
        <f t="shared" si="37"/>
        <v/>
      </c>
      <c r="P201" s="5" t="str">
        <f>IF(Инвестиционные_проекты!Z206&lt;&gt;SUM(Инвестиционные_проекты!AA206:AB206),"Ошибка!","")</f>
        <v/>
      </c>
      <c r="Q201" s="4" t="str">
        <f>IF(Техлист!P201="","",CONCATENATE(ROW(Инвестиционные_проекты!$A206),", ",))</f>
        <v/>
      </c>
      <c r="R201" t="str">
        <f t="shared" si="38"/>
        <v/>
      </c>
      <c r="S201" s="5" t="str">
        <f>IF(Инвестиционные_проекты!Y206&gt;Инвестиционные_проекты!AB206,"Ошибка!","")</f>
        <v/>
      </c>
      <c r="T201" s="4" t="str">
        <f>IF(Техлист!S201="","",CONCATENATE(ROW(Инвестиционные_проекты!$A206),", ",))</f>
        <v/>
      </c>
      <c r="U201" t="str">
        <f t="shared" si="39"/>
        <v/>
      </c>
      <c r="V201" s="5" t="str">
        <f>IF(Инвестиционные_проекты!O206&lt;Инвестиционные_проекты!N206,"Ошибка!","")</f>
        <v/>
      </c>
      <c r="W201" s="4" t="str">
        <f>IF(Техлист!V201="","",CONCATENATE(ROW(Инвестиционные_проекты!$A206),", ",))</f>
        <v/>
      </c>
      <c r="X201" t="str">
        <f t="shared" si="40"/>
        <v xml:space="preserve">8, </v>
      </c>
      <c r="Y201" s="5" t="str">
        <f>IF(Инвестиционные_проекты!N206&lt;Инвестиционные_проекты!M206,"Ошибка!","")</f>
        <v/>
      </c>
      <c r="Z201" s="4" t="str">
        <f>IF(Техлист!Y201="","",CONCATENATE(ROW(Инвестиционные_проекты!$A206),", ",))</f>
        <v/>
      </c>
      <c r="AA201" t="str">
        <f t="shared" si="41"/>
        <v/>
      </c>
      <c r="AB201" s="5" t="str">
        <f ca="1">IF(Инвестиционные_проекты!K206="реализация",IF(Инвестиционные_проекты!M206&gt;TODAY(),"Ошибка!",""),"")</f>
        <v/>
      </c>
      <c r="AC201" s="4" t="str">
        <f ca="1">IF(Техлист!AB201="","",CONCATENATE(ROW(Инвестиционные_проекты!$A206),", ",))</f>
        <v/>
      </c>
      <c r="AD201" t="str">
        <f t="shared" ca="1" si="42"/>
        <v/>
      </c>
      <c r="AE201" s="5" t="str">
        <f>IFERROR(IF(OR(Инвестиционные_проекты!K206="идея",Инвестиционные_проекты!K206="проектная стадия"),IF(Инвестиционные_проекты!M206&gt;DATEVALUE(ФЛК!CV200),"","Ошибка!"),""),"")</f>
        <v/>
      </c>
      <c r="AF201" s="4" t="str">
        <f>IF(Техлист!AE201="","",CONCATENATE(ROW(Инвестиционные_проекты!$A206),", ",))</f>
        <v/>
      </c>
      <c r="AG201" t="str">
        <f t="shared" si="43"/>
        <v/>
      </c>
    </row>
    <row r="202" spans="1:33" x14ac:dyDescent="0.25">
      <c r="A202" s="5" t="str">
        <f>IF(AND(COUNTBLANK(Инвестиционные_проекты!H207:Q207)+COUNTBLANK(Инвестиционные_проекты!S207:T207)+COUNTBLANK(Инвестиционные_проекты!Z207)+COUNTBLANK(Инвестиционные_проекты!B207:E207)&lt;&gt;17,COUNTBLANK(Инвестиционные_проекты!H207:Q207)+COUNTBLANK(Инвестиционные_проекты!S207:T207)+COUNTBLANK(Инвестиционные_проекты!Z207)+COUNTBLANK(Инвестиционные_проекты!B207:E207)&lt;&gt;0),"Ошибка!","")</f>
        <v/>
      </c>
      <c r="B202" s="4" t="str">
        <f>IF(A202="","",CONCATENATE(ROW(Инвестиционные_проекты!$A207),", ",))</f>
        <v/>
      </c>
      <c r="C202" t="str">
        <f t="shared" si="33"/>
        <v xml:space="preserve">8, </v>
      </c>
      <c r="D202" s="5" t="str">
        <f>IF(AND(COUNTBLANK(Инвестиционные_проекты!AB207)=0,COUNTBLANK(Инвестиционные_проекты!W207:Y207)&lt;&gt;0),"Ошибка!","")</f>
        <v/>
      </c>
      <c r="E202" s="4" t="str">
        <f>IF(D202="","",CONCATENATE(ROW(Инвестиционные_проекты!$A207),", ",))</f>
        <v/>
      </c>
      <c r="F202" t="str">
        <f t="shared" si="34"/>
        <v xml:space="preserve">8, </v>
      </c>
      <c r="G202" s="8" t="str">
        <f>IF(AND(Инвестиционные_проекты!J207="создание нового",Инвестиционные_проекты!S207=""),"Ошибка!","")</f>
        <v/>
      </c>
      <c r="H202" s="4" t="str">
        <f>IF(Техлист!G202="","",CONCATENATE(ROW(Инвестиционные_проекты!$A207),", ",))</f>
        <v/>
      </c>
      <c r="I202" t="str">
        <f t="shared" si="35"/>
        <v/>
      </c>
      <c r="J202" s="5" t="str">
        <f>IF(Инвестиционные_проекты!J207="модернизация",IF(COUNTBLANK(Инвестиционные_проекты!R207:S207)&lt;&gt;0,"Ошибка!",""),"")</f>
        <v/>
      </c>
      <c r="K202" s="9" t="str">
        <f>IF(Техлист!J202="","",CONCATENATE(ROW(Инвестиционные_проекты!$A207),", ",))</f>
        <v/>
      </c>
      <c r="L202" t="str">
        <f t="shared" si="36"/>
        <v/>
      </c>
      <c r="M202" s="5" t="str">
        <f>IF(Инвестиционные_проекты!S207&lt;Инвестиционные_проекты!R207,"Ошибка!","")</f>
        <v/>
      </c>
      <c r="N202" s="4" t="str">
        <f>IF(Техлист!M202="","",CONCATENATE(ROW(Инвестиционные_проекты!$A207),", ",))</f>
        <v/>
      </c>
      <c r="O202" t="str">
        <f t="shared" si="37"/>
        <v/>
      </c>
      <c r="P202" s="5" t="str">
        <f>IF(Инвестиционные_проекты!Z207&lt;&gt;SUM(Инвестиционные_проекты!AA207:AB207),"Ошибка!","")</f>
        <v/>
      </c>
      <c r="Q202" s="4" t="str">
        <f>IF(Техлист!P202="","",CONCATENATE(ROW(Инвестиционные_проекты!$A207),", ",))</f>
        <v/>
      </c>
      <c r="R202" t="str">
        <f t="shared" si="38"/>
        <v/>
      </c>
      <c r="S202" s="5" t="str">
        <f>IF(Инвестиционные_проекты!Y207&gt;Инвестиционные_проекты!AB207,"Ошибка!","")</f>
        <v/>
      </c>
      <c r="T202" s="4" t="str">
        <f>IF(Техлист!S202="","",CONCATENATE(ROW(Инвестиционные_проекты!$A207),", ",))</f>
        <v/>
      </c>
      <c r="U202" t="str">
        <f t="shared" si="39"/>
        <v/>
      </c>
      <c r="V202" s="5" t="str">
        <f>IF(Инвестиционные_проекты!O207&lt;Инвестиционные_проекты!N207,"Ошибка!","")</f>
        <v/>
      </c>
      <c r="W202" s="4" t="str">
        <f>IF(Техлист!V202="","",CONCATENATE(ROW(Инвестиционные_проекты!$A207),", ",))</f>
        <v/>
      </c>
      <c r="X202" t="str">
        <f t="shared" si="40"/>
        <v xml:space="preserve">8, </v>
      </c>
      <c r="Y202" s="5" t="str">
        <f>IF(Инвестиционные_проекты!N207&lt;Инвестиционные_проекты!M207,"Ошибка!","")</f>
        <v/>
      </c>
      <c r="Z202" s="4" t="str">
        <f>IF(Техлист!Y202="","",CONCATENATE(ROW(Инвестиционные_проекты!$A207),", ",))</f>
        <v/>
      </c>
      <c r="AA202" t="str">
        <f t="shared" si="41"/>
        <v/>
      </c>
      <c r="AB202" s="5" t="str">
        <f ca="1">IF(Инвестиционные_проекты!K207="реализация",IF(Инвестиционные_проекты!M207&gt;TODAY(),"Ошибка!",""),"")</f>
        <v/>
      </c>
      <c r="AC202" s="4" t="str">
        <f ca="1">IF(Техлист!AB202="","",CONCATENATE(ROW(Инвестиционные_проекты!$A207),", ",))</f>
        <v/>
      </c>
      <c r="AD202" t="str">
        <f t="shared" ca="1" si="42"/>
        <v/>
      </c>
      <c r="AE202" s="5" t="str">
        <f>IFERROR(IF(OR(Инвестиционные_проекты!K207="идея",Инвестиционные_проекты!K207="проектная стадия"),IF(Инвестиционные_проекты!M207&gt;DATEVALUE(ФЛК!CV201),"","Ошибка!"),""),"")</f>
        <v/>
      </c>
      <c r="AF202" s="4" t="str">
        <f>IF(Техлист!AE202="","",CONCATENATE(ROW(Инвестиционные_проекты!$A207),", ",))</f>
        <v/>
      </c>
      <c r="AG202" t="str">
        <f t="shared" si="43"/>
        <v/>
      </c>
    </row>
    <row r="203" spans="1:33" x14ac:dyDescent="0.25">
      <c r="A203" s="5" t="str">
        <f>IF(AND(COUNTBLANK(Инвестиционные_проекты!H208:Q208)+COUNTBLANK(Инвестиционные_проекты!S208:T208)+COUNTBLANK(Инвестиционные_проекты!Z208)+COUNTBLANK(Инвестиционные_проекты!B208:E208)&lt;&gt;17,COUNTBLANK(Инвестиционные_проекты!H208:Q208)+COUNTBLANK(Инвестиционные_проекты!S208:T208)+COUNTBLANK(Инвестиционные_проекты!Z208)+COUNTBLANK(Инвестиционные_проекты!B208:E208)&lt;&gt;0),"Ошибка!","")</f>
        <v/>
      </c>
      <c r="B203" s="4" t="str">
        <f>IF(A203="","",CONCATENATE(ROW(Инвестиционные_проекты!$A208),", ",))</f>
        <v/>
      </c>
      <c r="C203" t="str">
        <f t="shared" si="33"/>
        <v xml:space="preserve">8, </v>
      </c>
      <c r="D203" s="5" t="str">
        <f>IF(AND(COUNTBLANK(Инвестиционные_проекты!AB208)=0,COUNTBLANK(Инвестиционные_проекты!W208:Y208)&lt;&gt;0),"Ошибка!","")</f>
        <v/>
      </c>
      <c r="E203" s="4" t="str">
        <f>IF(D203="","",CONCATENATE(ROW(Инвестиционные_проекты!$A208),", ",))</f>
        <v/>
      </c>
      <c r="F203" t="str">
        <f t="shared" si="34"/>
        <v xml:space="preserve">8, </v>
      </c>
      <c r="G203" s="8" t="str">
        <f>IF(AND(Инвестиционные_проекты!J208="создание нового",Инвестиционные_проекты!S208=""),"Ошибка!","")</f>
        <v/>
      </c>
      <c r="H203" s="4" t="str">
        <f>IF(Техлист!G203="","",CONCATENATE(ROW(Инвестиционные_проекты!$A208),", ",))</f>
        <v/>
      </c>
      <c r="I203" t="str">
        <f t="shared" si="35"/>
        <v/>
      </c>
      <c r="J203" s="5" t="str">
        <f>IF(Инвестиционные_проекты!J208="модернизация",IF(COUNTBLANK(Инвестиционные_проекты!R208:S208)&lt;&gt;0,"Ошибка!",""),"")</f>
        <v/>
      </c>
      <c r="K203" s="9" t="str">
        <f>IF(Техлист!J203="","",CONCATENATE(ROW(Инвестиционные_проекты!$A208),", ",))</f>
        <v/>
      </c>
      <c r="L203" t="str">
        <f t="shared" si="36"/>
        <v/>
      </c>
      <c r="M203" s="5" t="str">
        <f>IF(Инвестиционные_проекты!S208&lt;Инвестиционные_проекты!R208,"Ошибка!","")</f>
        <v/>
      </c>
      <c r="N203" s="4" t="str">
        <f>IF(Техлист!M203="","",CONCATENATE(ROW(Инвестиционные_проекты!$A208),", ",))</f>
        <v/>
      </c>
      <c r="O203" t="str">
        <f t="shared" si="37"/>
        <v/>
      </c>
      <c r="P203" s="5" t="str">
        <f>IF(Инвестиционные_проекты!Z208&lt;&gt;SUM(Инвестиционные_проекты!AA208:AB208),"Ошибка!","")</f>
        <v/>
      </c>
      <c r="Q203" s="4" t="str">
        <f>IF(Техлист!P203="","",CONCATENATE(ROW(Инвестиционные_проекты!$A208),", ",))</f>
        <v/>
      </c>
      <c r="R203" t="str">
        <f t="shared" si="38"/>
        <v/>
      </c>
      <c r="S203" s="5" t="str">
        <f>IF(Инвестиционные_проекты!Y208&gt;Инвестиционные_проекты!AB208,"Ошибка!","")</f>
        <v/>
      </c>
      <c r="T203" s="4" t="str">
        <f>IF(Техлист!S203="","",CONCATENATE(ROW(Инвестиционные_проекты!$A208),", ",))</f>
        <v/>
      </c>
      <c r="U203" t="str">
        <f t="shared" si="39"/>
        <v/>
      </c>
      <c r="V203" s="5" t="str">
        <f>IF(Инвестиционные_проекты!O208&lt;Инвестиционные_проекты!N208,"Ошибка!","")</f>
        <v/>
      </c>
      <c r="W203" s="4" t="str">
        <f>IF(Техлист!V203="","",CONCATENATE(ROW(Инвестиционные_проекты!$A208),", ",))</f>
        <v/>
      </c>
      <c r="X203" t="str">
        <f t="shared" si="40"/>
        <v xml:space="preserve">8, </v>
      </c>
      <c r="Y203" s="5" t="str">
        <f>IF(Инвестиционные_проекты!N208&lt;Инвестиционные_проекты!M208,"Ошибка!","")</f>
        <v/>
      </c>
      <c r="Z203" s="4" t="str">
        <f>IF(Техлист!Y203="","",CONCATENATE(ROW(Инвестиционные_проекты!$A208),", ",))</f>
        <v/>
      </c>
      <c r="AA203" t="str">
        <f t="shared" si="41"/>
        <v/>
      </c>
      <c r="AB203" s="5" t="str">
        <f ca="1">IF(Инвестиционные_проекты!K208="реализация",IF(Инвестиционные_проекты!M208&gt;TODAY(),"Ошибка!",""),"")</f>
        <v/>
      </c>
      <c r="AC203" s="4" t="str">
        <f ca="1">IF(Техлист!AB203="","",CONCATENATE(ROW(Инвестиционные_проекты!$A208),", ",))</f>
        <v/>
      </c>
      <c r="AD203" t="str">
        <f t="shared" ca="1" si="42"/>
        <v/>
      </c>
      <c r="AE203" s="5" t="str">
        <f>IFERROR(IF(OR(Инвестиционные_проекты!K208="идея",Инвестиционные_проекты!K208="проектная стадия"),IF(Инвестиционные_проекты!M208&gt;DATEVALUE(ФЛК!CV202),"","Ошибка!"),""),"")</f>
        <v/>
      </c>
      <c r="AF203" s="4" t="str">
        <f>IF(Техлист!AE203="","",CONCATENATE(ROW(Инвестиционные_проекты!$A208),", ",))</f>
        <v/>
      </c>
      <c r="AG203" t="str">
        <f t="shared" si="43"/>
        <v/>
      </c>
    </row>
    <row r="204" spans="1:33" x14ac:dyDescent="0.25">
      <c r="A204" s="5" t="str">
        <f>IF(AND(COUNTBLANK(Инвестиционные_проекты!H209:Q209)+COUNTBLANK(Инвестиционные_проекты!S209:T209)+COUNTBLANK(Инвестиционные_проекты!Z209)+COUNTBLANK(Инвестиционные_проекты!B209:E209)&lt;&gt;17,COUNTBLANK(Инвестиционные_проекты!H209:Q209)+COUNTBLANK(Инвестиционные_проекты!S209:T209)+COUNTBLANK(Инвестиционные_проекты!Z209)+COUNTBLANK(Инвестиционные_проекты!B209:E209)&lt;&gt;0),"Ошибка!","")</f>
        <v/>
      </c>
      <c r="B204" s="4" t="str">
        <f>IF(A204="","",CONCATENATE(ROW(Инвестиционные_проекты!$A209),", ",))</f>
        <v/>
      </c>
      <c r="C204" t="str">
        <f t="shared" si="33"/>
        <v xml:space="preserve">8, </v>
      </c>
      <c r="D204" s="5" t="str">
        <f>IF(AND(COUNTBLANK(Инвестиционные_проекты!AB209)=0,COUNTBLANK(Инвестиционные_проекты!W209:Y209)&lt;&gt;0),"Ошибка!","")</f>
        <v/>
      </c>
      <c r="E204" s="4" t="str">
        <f>IF(D204="","",CONCATENATE(ROW(Инвестиционные_проекты!$A209),", ",))</f>
        <v/>
      </c>
      <c r="F204" t="str">
        <f t="shared" si="34"/>
        <v xml:space="preserve">8, </v>
      </c>
      <c r="G204" s="8" t="str">
        <f>IF(AND(Инвестиционные_проекты!J209="создание нового",Инвестиционные_проекты!S209=""),"Ошибка!","")</f>
        <v/>
      </c>
      <c r="H204" s="4" t="str">
        <f>IF(Техлист!G204="","",CONCATENATE(ROW(Инвестиционные_проекты!$A209),", ",))</f>
        <v/>
      </c>
      <c r="I204" t="str">
        <f t="shared" si="35"/>
        <v/>
      </c>
      <c r="J204" s="5" t="str">
        <f>IF(Инвестиционные_проекты!J209="модернизация",IF(COUNTBLANK(Инвестиционные_проекты!R209:S209)&lt;&gt;0,"Ошибка!",""),"")</f>
        <v/>
      </c>
      <c r="K204" s="9" t="str">
        <f>IF(Техлист!J204="","",CONCATENATE(ROW(Инвестиционные_проекты!$A209),", ",))</f>
        <v/>
      </c>
      <c r="L204" t="str">
        <f t="shared" si="36"/>
        <v/>
      </c>
      <c r="M204" s="5" t="str">
        <f>IF(Инвестиционные_проекты!S209&lt;Инвестиционные_проекты!R209,"Ошибка!","")</f>
        <v/>
      </c>
      <c r="N204" s="4" t="str">
        <f>IF(Техлист!M204="","",CONCATENATE(ROW(Инвестиционные_проекты!$A209),", ",))</f>
        <v/>
      </c>
      <c r="O204" t="str">
        <f t="shared" si="37"/>
        <v/>
      </c>
      <c r="P204" s="5" t="str">
        <f>IF(Инвестиционные_проекты!Z209&lt;&gt;SUM(Инвестиционные_проекты!AA209:AB209),"Ошибка!","")</f>
        <v/>
      </c>
      <c r="Q204" s="4" t="str">
        <f>IF(Техлист!P204="","",CONCATENATE(ROW(Инвестиционные_проекты!$A209),", ",))</f>
        <v/>
      </c>
      <c r="R204" t="str">
        <f t="shared" si="38"/>
        <v/>
      </c>
      <c r="S204" s="5" t="str">
        <f>IF(Инвестиционные_проекты!Y209&gt;Инвестиционные_проекты!AB209,"Ошибка!","")</f>
        <v/>
      </c>
      <c r="T204" s="4" t="str">
        <f>IF(Техлист!S204="","",CONCATENATE(ROW(Инвестиционные_проекты!$A209),", ",))</f>
        <v/>
      </c>
      <c r="U204" t="str">
        <f t="shared" si="39"/>
        <v/>
      </c>
      <c r="V204" s="5" t="str">
        <f>IF(Инвестиционные_проекты!O209&lt;Инвестиционные_проекты!N209,"Ошибка!","")</f>
        <v/>
      </c>
      <c r="W204" s="4" t="str">
        <f>IF(Техлист!V204="","",CONCATENATE(ROW(Инвестиционные_проекты!$A209),", ",))</f>
        <v/>
      </c>
      <c r="X204" t="str">
        <f t="shared" si="40"/>
        <v xml:space="preserve">8, </v>
      </c>
      <c r="Y204" s="5" t="str">
        <f>IF(Инвестиционные_проекты!N209&lt;Инвестиционные_проекты!M209,"Ошибка!","")</f>
        <v/>
      </c>
      <c r="Z204" s="4" t="str">
        <f>IF(Техлист!Y204="","",CONCATENATE(ROW(Инвестиционные_проекты!$A209),", ",))</f>
        <v/>
      </c>
      <c r="AA204" t="str">
        <f t="shared" si="41"/>
        <v/>
      </c>
      <c r="AB204" s="5" t="str">
        <f ca="1">IF(Инвестиционные_проекты!K209="реализация",IF(Инвестиционные_проекты!M209&gt;TODAY(),"Ошибка!",""),"")</f>
        <v/>
      </c>
      <c r="AC204" s="4" t="str">
        <f ca="1">IF(Техлист!AB204="","",CONCATENATE(ROW(Инвестиционные_проекты!$A209),", ",))</f>
        <v/>
      </c>
      <c r="AD204" t="str">
        <f t="shared" ca="1" si="42"/>
        <v/>
      </c>
      <c r="AE204" s="5" t="str">
        <f>IFERROR(IF(OR(Инвестиционные_проекты!K209="идея",Инвестиционные_проекты!K209="проектная стадия"),IF(Инвестиционные_проекты!M209&gt;DATEVALUE(ФЛК!CV203),"","Ошибка!"),""),"")</f>
        <v/>
      </c>
      <c r="AF204" s="4" t="str">
        <f>IF(Техлист!AE204="","",CONCATENATE(ROW(Инвестиционные_проекты!$A209),", ",))</f>
        <v/>
      </c>
      <c r="AG204" t="str">
        <f t="shared" si="43"/>
        <v/>
      </c>
    </row>
    <row r="205" spans="1:33" x14ac:dyDescent="0.25">
      <c r="A205" s="5" t="str">
        <f>IF(AND(COUNTBLANK(Инвестиционные_проекты!H210:Q210)+COUNTBLANK(Инвестиционные_проекты!S210:T210)+COUNTBLANK(Инвестиционные_проекты!Z210)+COUNTBLANK(Инвестиционные_проекты!B210:E210)&lt;&gt;17,COUNTBLANK(Инвестиционные_проекты!H210:Q210)+COUNTBLANK(Инвестиционные_проекты!S210:T210)+COUNTBLANK(Инвестиционные_проекты!Z210)+COUNTBLANK(Инвестиционные_проекты!B210:E210)&lt;&gt;0),"Ошибка!","")</f>
        <v/>
      </c>
      <c r="B205" s="4" t="str">
        <f>IF(A205="","",CONCATENATE(ROW(Инвестиционные_проекты!$A210),", ",))</f>
        <v/>
      </c>
      <c r="C205" t="str">
        <f t="shared" si="33"/>
        <v xml:space="preserve">8, </v>
      </c>
      <c r="D205" s="5" t="str">
        <f>IF(AND(COUNTBLANK(Инвестиционные_проекты!AB210)=0,COUNTBLANK(Инвестиционные_проекты!W210:Y210)&lt;&gt;0),"Ошибка!","")</f>
        <v/>
      </c>
      <c r="E205" s="4" t="str">
        <f>IF(D205="","",CONCATENATE(ROW(Инвестиционные_проекты!$A210),", ",))</f>
        <v/>
      </c>
      <c r="F205" t="str">
        <f t="shared" si="34"/>
        <v xml:space="preserve">8, </v>
      </c>
      <c r="G205" s="8" t="str">
        <f>IF(AND(Инвестиционные_проекты!J210="создание нового",Инвестиционные_проекты!S210=""),"Ошибка!","")</f>
        <v/>
      </c>
      <c r="H205" s="4" t="str">
        <f>IF(Техлист!G205="","",CONCATENATE(ROW(Инвестиционные_проекты!$A210),", ",))</f>
        <v/>
      </c>
      <c r="I205" t="str">
        <f t="shared" si="35"/>
        <v/>
      </c>
      <c r="J205" s="5" t="str">
        <f>IF(Инвестиционные_проекты!J210="модернизация",IF(COUNTBLANK(Инвестиционные_проекты!R210:S210)&lt;&gt;0,"Ошибка!",""),"")</f>
        <v/>
      </c>
      <c r="K205" s="9" t="str">
        <f>IF(Техлист!J205="","",CONCATENATE(ROW(Инвестиционные_проекты!$A210),", ",))</f>
        <v/>
      </c>
      <c r="L205" t="str">
        <f t="shared" si="36"/>
        <v/>
      </c>
      <c r="M205" s="5" t="str">
        <f>IF(Инвестиционные_проекты!S210&lt;Инвестиционные_проекты!R210,"Ошибка!","")</f>
        <v/>
      </c>
      <c r="N205" s="4" t="str">
        <f>IF(Техлист!M205="","",CONCATENATE(ROW(Инвестиционные_проекты!$A210),", ",))</f>
        <v/>
      </c>
      <c r="O205" t="str">
        <f t="shared" si="37"/>
        <v/>
      </c>
      <c r="P205" s="5" t="str">
        <f>IF(Инвестиционные_проекты!Z210&lt;&gt;SUM(Инвестиционные_проекты!AA210:AB210),"Ошибка!","")</f>
        <v/>
      </c>
      <c r="Q205" s="4" t="str">
        <f>IF(Техлист!P205="","",CONCATENATE(ROW(Инвестиционные_проекты!$A210),", ",))</f>
        <v/>
      </c>
      <c r="R205" t="str">
        <f t="shared" si="38"/>
        <v/>
      </c>
      <c r="S205" s="5" t="str">
        <f>IF(Инвестиционные_проекты!Y210&gt;Инвестиционные_проекты!AB210,"Ошибка!","")</f>
        <v/>
      </c>
      <c r="T205" s="4" t="str">
        <f>IF(Техлист!S205="","",CONCATENATE(ROW(Инвестиционные_проекты!$A210),", ",))</f>
        <v/>
      </c>
      <c r="U205" t="str">
        <f t="shared" si="39"/>
        <v/>
      </c>
      <c r="V205" s="5" t="str">
        <f>IF(Инвестиционные_проекты!O210&lt;Инвестиционные_проекты!N210,"Ошибка!","")</f>
        <v/>
      </c>
      <c r="W205" s="4" t="str">
        <f>IF(Техлист!V205="","",CONCATENATE(ROW(Инвестиционные_проекты!$A210),", ",))</f>
        <v/>
      </c>
      <c r="X205" t="str">
        <f t="shared" si="40"/>
        <v xml:space="preserve">8, </v>
      </c>
      <c r="Y205" s="5" t="str">
        <f>IF(Инвестиционные_проекты!N210&lt;Инвестиционные_проекты!M210,"Ошибка!","")</f>
        <v/>
      </c>
      <c r="Z205" s="4" t="str">
        <f>IF(Техлист!Y205="","",CONCATENATE(ROW(Инвестиционные_проекты!$A210),", ",))</f>
        <v/>
      </c>
      <c r="AA205" t="str">
        <f t="shared" si="41"/>
        <v/>
      </c>
      <c r="AB205" s="5" t="str">
        <f ca="1">IF(Инвестиционные_проекты!K210="реализация",IF(Инвестиционные_проекты!M210&gt;TODAY(),"Ошибка!",""),"")</f>
        <v/>
      </c>
      <c r="AC205" s="4" t="str">
        <f ca="1">IF(Техлист!AB205="","",CONCATENATE(ROW(Инвестиционные_проекты!$A210),", ",))</f>
        <v/>
      </c>
      <c r="AD205" t="str">
        <f t="shared" ca="1" si="42"/>
        <v/>
      </c>
      <c r="AE205" s="5" t="str">
        <f>IFERROR(IF(OR(Инвестиционные_проекты!K210="идея",Инвестиционные_проекты!K210="проектная стадия"),IF(Инвестиционные_проекты!M210&gt;DATEVALUE(ФЛК!CV204),"","Ошибка!"),""),"")</f>
        <v/>
      </c>
      <c r="AF205" s="4" t="str">
        <f>IF(Техлист!AE205="","",CONCATENATE(ROW(Инвестиционные_проекты!$A210),", ",))</f>
        <v/>
      </c>
      <c r="AG205" t="str">
        <f t="shared" si="43"/>
        <v/>
      </c>
    </row>
    <row r="206" spans="1:33" x14ac:dyDescent="0.25">
      <c r="A206" s="5" t="str">
        <f>IF(AND(COUNTBLANK(Инвестиционные_проекты!H211:Q211)+COUNTBLANK(Инвестиционные_проекты!S211:T211)+COUNTBLANK(Инвестиционные_проекты!Z211)+COUNTBLANK(Инвестиционные_проекты!B211:E211)&lt;&gt;17,COUNTBLANK(Инвестиционные_проекты!H211:Q211)+COUNTBLANK(Инвестиционные_проекты!S211:T211)+COUNTBLANK(Инвестиционные_проекты!Z211)+COUNTBLANK(Инвестиционные_проекты!B211:E211)&lt;&gt;0),"Ошибка!","")</f>
        <v/>
      </c>
      <c r="B206" s="4" t="str">
        <f>IF(A206="","",CONCATENATE(ROW(Инвестиционные_проекты!$A211),", ",))</f>
        <v/>
      </c>
      <c r="C206" t="str">
        <f t="shared" si="33"/>
        <v xml:space="preserve">8, </v>
      </c>
      <c r="D206" s="5" t="str">
        <f>IF(AND(COUNTBLANK(Инвестиционные_проекты!AB211)=0,COUNTBLANK(Инвестиционные_проекты!W211:Y211)&lt;&gt;0),"Ошибка!","")</f>
        <v/>
      </c>
      <c r="E206" s="4" t="str">
        <f>IF(D206="","",CONCATENATE(ROW(Инвестиционные_проекты!$A211),", ",))</f>
        <v/>
      </c>
      <c r="F206" t="str">
        <f t="shared" si="34"/>
        <v xml:space="preserve">8, </v>
      </c>
      <c r="G206" s="8" t="str">
        <f>IF(AND(Инвестиционные_проекты!J211="создание нового",Инвестиционные_проекты!S211=""),"Ошибка!","")</f>
        <v/>
      </c>
      <c r="H206" s="4" t="str">
        <f>IF(Техлист!G206="","",CONCATENATE(ROW(Инвестиционные_проекты!$A211),", ",))</f>
        <v/>
      </c>
      <c r="I206" t="str">
        <f t="shared" si="35"/>
        <v/>
      </c>
      <c r="J206" s="5" t="str">
        <f>IF(Инвестиционные_проекты!J211="модернизация",IF(COUNTBLANK(Инвестиционные_проекты!R211:S211)&lt;&gt;0,"Ошибка!",""),"")</f>
        <v/>
      </c>
      <c r="K206" s="9" t="str">
        <f>IF(Техлист!J206="","",CONCATENATE(ROW(Инвестиционные_проекты!$A211),", ",))</f>
        <v/>
      </c>
      <c r="L206" t="str">
        <f t="shared" si="36"/>
        <v/>
      </c>
      <c r="M206" s="5" t="str">
        <f>IF(Инвестиционные_проекты!S211&lt;Инвестиционные_проекты!R211,"Ошибка!","")</f>
        <v/>
      </c>
      <c r="N206" s="4" t="str">
        <f>IF(Техлист!M206="","",CONCATENATE(ROW(Инвестиционные_проекты!$A211),", ",))</f>
        <v/>
      </c>
      <c r="O206" t="str">
        <f t="shared" si="37"/>
        <v/>
      </c>
      <c r="P206" s="5" t="str">
        <f>IF(Инвестиционные_проекты!Z211&lt;&gt;SUM(Инвестиционные_проекты!AA211:AB211),"Ошибка!","")</f>
        <v/>
      </c>
      <c r="Q206" s="4" t="str">
        <f>IF(Техлист!P206="","",CONCATENATE(ROW(Инвестиционные_проекты!$A211),", ",))</f>
        <v/>
      </c>
      <c r="R206" t="str">
        <f t="shared" si="38"/>
        <v/>
      </c>
      <c r="S206" s="5" t="str">
        <f>IF(Инвестиционные_проекты!Y211&gt;Инвестиционные_проекты!AB211,"Ошибка!","")</f>
        <v/>
      </c>
      <c r="T206" s="4" t="str">
        <f>IF(Техлист!S206="","",CONCATENATE(ROW(Инвестиционные_проекты!$A211),", ",))</f>
        <v/>
      </c>
      <c r="U206" t="str">
        <f t="shared" si="39"/>
        <v/>
      </c>
      <c r="V206" s="5" t="str">
        <f>IF(Инвестиционные_проекты!O211&lt;Инвестиционные_проекты!N211,"Ошибка!","")</f>
        <v/>
      </c>
      <c r="W206" s="4" t="str">
        <f>IF(Техлист!V206="","",CONCATENATE(ROW(Инвестиционные_проекты!$A211),", ",))</f>
        <v/>
      </c>
      <c r="X206" t="str">
        <f t="shared" si="40"/>
        <v xml:space="preserve">8, </v>
      </c>
      <c r="Y206" s="5" t="str">
        <f>IF(Инвестиционные_проекты!N211&lt;Инвестиционные_проекты!M211,"Ошибка!","")</f>
        <v/>
      </c>
      <c r="Z206" s="4" t="str">
        <f>IF(Техлист!Y206="","",CONCATENATE(ROW(Инвестиционные_проекты!$A211),", ",))</f>
        <v/>
      </c>
      <c r="AA206" t="str">
        <f t="shared" si="41"/>
        <v/>
      </c>
      <c r="AB206" s="5" t="str">
        <f ca="1">IF(Инвестиционные_проекты!K211="реализация",IF(Инвестиционные_проекты!M211&gt;TODAY(),"Ошибка!",""),"")</f>
        <v/>
      </c>
      <c r="AC206" s="4" t="str">
        <f ca="1">IF(Техлист!AB206="","",CONCATENATE(ROW(Инвестиционные_проекты!$A211),", ",))</f>
        <v/>
      </c>
      <c r="AD206" t="str">
        <f t="shared" ca="1" si="42"/>
        <v/>
      </c>
      <c r="AE206" s="5" t="str">
        <f>IFERROR(IF(OR(Инвестиционные_проекты!K211="идея",Инвестиционные_проекты!K211="проектная стадия"),IF(Инвестиционные_проекты!M211&gt;DATEVALUE(ФЛК!CV205),"","Ошибка!"),""),"")</f>
        <v/>
      </c>
      <c r="AF206" s="4" t="str">
        <f>IF(Техлист!AE206="","",CONCATENATE(ROW(Инвестиционные_проекты!$A211),", ",))</f>
        <v/>
      </c>
      <c r="AG206" t="str">
        <f t="shared" si="43"/>
        <v/>
      </c>
    </row>
    <row r="207" spans="1:33" x14ac:dyDescent="0.25">
      <c r="A207" s="5" t="str">
        <f>IF(AND(COUNTBLANK(Инвестиционные_проекты!H212:Q212)+COUNTBLANK(Инвестиционные_проекты!S212:T212)+COUNTBLANK(Инвестиционные_проекты!Z212)+COUNTBLANK(Инвестиционные_проекты!B212:E212)&lt;&gt;17,COUNTBLANK(Инвестиционные_проекты!H212:Q212)+COUNTBLANK(Инвестиционные_проекты!S212:T212)+COUNTBLANK(Инвестиционные_проекты!Z212)+COUNTBLANK(Инвестиционные_проекты!B212:E212)&lt;&gt;0),"Ошибка!","")</f>
        <v/>
      </c>
      <c r="B207" s="4" t="str">
        <f>IF(A207="","",CONCATENATE(ROW(Инвестиционные_проекты!$A212),", ",))</f>
        <v/>
      </c>
      <c r="C207" t="str">
        <f t="shared" si="33"/>
        <v xml:space="preserve">8, </v>
      </c>
      <c r="D207" s="5" t="str">
        <f>IF(AND(COUNTBLANK(Инвестиционные_проекты!AB212)=0,COUNTBLANK(Инвестиционные_проекты!W212:Y212)&lt;&gt;0),"Ошибка!","")</f>
        <v/>
      </c>
      <c r="E207" s="4" t="str">
        <f>IF(D207="","",CONCATENATE(ROW(Инвестиционные_проекты!$A212),", ",))</f>
        <v/>
      </c>
      <c r="F207" t="str">
        <f t="shared" si="34"/>
        <v xml:space="preserve">8, </v>
      </c>
      <c r="G207" s="8" t="str">
        <f>IF(AND(Инвестиционные_проекты!J212="создание нового",Инвестиционные_проекты!S212=""),"Ошибка!","")</f>
        <v/>
      </c>
      <c r="H207" s="4" t="str">
        <f>IF(Техлист!G207="","",CONCATENATE(ROW(Инвестиционные_проекты!$A212),", ",))</f>
        <v/>
      </c>
      <c r="I207" t="str">
        <f t="shared" si="35"/>
        <v/>
      </c>
      <c r="J207" s="5" t="str">
        <f>IF(Инвестиционные_проекты!J212="модернизация",IF(COUNTBLANK(Инвестиционные_проекты!R212:S212)&lt;&gt;0,"Ошибка!",""),"")</f>
        <v/>
      </c>
      <c r="K207" s="9" t="str">
        <f>IF(Техлист!J207="","",CONCATENATE(ROW(Инвестиционные_проекты!$A212),", ",))</f>
        <v/>
      </c>
      <c r="L207" t="str">
        <f t="shared" si="36"/>
        <v/>
      </c>
      <c r="M207" s="5" t="str">
        <f>IF(Инвестиционные_проекты!S212&lt;Инвестиционные_проекты!R212,"Ошибка!","")</f>
        <v/>
      </c>
      <c r="N207" s="4" t="str">
        <f>IF(Техлист!M207="","",CONCATENATE(ROW(Инвестиционные_проекты!$A212),", ",))</f>
        <v/>
      </c>
      <c r="O207" t="str">
        <f t="shared" si="37"/>
        <v/>
      </c>
      <c r="P207" s="5" t="str">
        <f>IF(Инвестиционные_проекты!Z212&lt;&gt;SUM(Инвестиционные_проекты!AA212:AB212),"Ошибка!","")</f>
        <v/>
      </c>
      <c r="Q207" s="4" t="str">
        <f>IF(Техлист!P207="","",CONCATENATE(ROW(Инвестиционные_проекты!$A212),", ",))</f>
        <v/>
      </c>
      <c r="R207" t="str">
        <f t="shared" si="38"/>
        <v/>
      </c>
      <c r="S207" s="5" t="str">
        <f>IF(Инвестиционные_проекты!Y212&gt;Инвестиционные_проекты!AB212,"Ошибка!","")</f>
        <v/>
      </c>
      <c r="T207" s="4" t="str">
        <f>IF(Техлист!S207="","",CONCATENATE(ROW(Инвестиционные_проекты!$A212),", ",))</f>
        <v/>
      </c>
      <c r="U207" t="str">
        <f t="shared" si="39"/>
        <v/>
      </c>
      <c r="V207" s="5" t="str">
        <f>IF(Инвестиционные_проекты!O212&lt;Инвестиционные_проекты!N212,"Ошибка!","")</f>
        <v/>
      </c>
      <c r="W207" s="4" t="str">
        <f>IF(Техлист!V207="","",CONCATENATE(ROW(Инвестиционные_проекты!$A212),", ",))</f>
        <v/>
      </c>
      <c r="X207" t="str">
        <f t="shared" si="40"/>
        <v xml:space="preserve">8, </v>
      </c>
      <c r="Y207" s="5" t="str">
        <f>IF(Инвестиционные_проекты!N212&lt;Инвестиционные_проекты!M212,"Ошибка!","")</f>
        <v/>
      </c>
      <c r="Z207" s="4" t="str">
        <f>IF(Техлист!Y207="","",CONCATENATE(ROW(Инвестиционные_проекты!$A212),", ",))</f>
        <v/>
      </c>
      <c r="AA207" t="str">
        <f t="shared" si="41"/>
        <v/>
      </c>
      <c r="AB207" s="5" t="str">
        <f ca="1">IF(Инвестиционные_проекты!K212="реализация",IF(Инвестиционные_проекты!M212&gt;TODAY(),"Ошибка!",""),"")</f>
        <v/>
      </c>
      <c r="AC207" s="4" t="str">
        <f ca="1">IF(Техлист!AB207="","",CONCATENATE(ROW(Инвестиционные_проекты!$A212),", ",))</f>
        <v/>
      </c>
      <c r="AD207" t="str">
        <f t="shared" ca="1" si="42"/>
        <v/>
      </c>
      <c r="AE207" s="5" t="str">
        <f>IFERROR(IF(OR(Инвестиционные_проекты!K212="идея",Инвестиционные_проекты!K212="проектная стадия"),IF(Инвестиционные_проекты!M212&gt;DATEVALUE(ФЛК!CV206),"","Ошибка!"),""),"")</f>
        <v/>
      </c>
      <c r="AF207" s="4" t="str">
        <f>IF(Техлист!AE207="","",CONCATENATE(ROW(Инвестиционные_проекты!$A212),", ",))</f>
        <v/>
      </c>
      <c r="AG207" t="str">
        <f t="shared" si="43"/>
        <v/>
      </c>
    </row>
    <row r="208" spans="1:33" x14ac:dyDescent="0.25">
      <c r="A208" s="5" t="str">
        <f>IF(AND(COUNTBLANK(Инвестиционные_проекты!H213:Q213)+COUNTBLANK(Инвестиционные_проекты!S213:T213)+COUNTBLANK(Инвестиционные_проекты!Z213)+COUNTBLANK(Инвестиционные_проекты!B213:E213)&lt;&gt;17,COUNTBLANK(Инвестиционные_проекты!H213:Q213)+COUNTBLANK(Инвестиционные_проекты!S213:T213)+COUNTBLANK(Инвестиционные_проекты!Z213)+COUNTBLANK(Инвестиционные_проекты!B213:E213)&lt;&gt;0),"Ошибка!","")</f>
        <v/>
      </c>
      <c r="B208" s="4" t="str">
        <f>IF(A208="","",CONCATENATE(ROW(Инвестиционные_проекты!$A213),", ",))</f>
        <v/>
      </c>
      <c r="C208" t="str">
        <f t="shared" si="33"/>
        <v xml:space="preserve">8, </v>
      </c>
      <c r="D208" s="5" t="str">
        <f>IF(AND(COUNTBLANK(Инвестиционные_проекты!AB213)=0,COUNTBLANK(Инвестиционные_проекты!W213:Y213)&lt;&gt;0),"Ошибка!","")</f>
        <v/>
      </c>
      <c r="E208" s="4" t="str">
        <f>IF(D208="","",CONCATENATE(ROW(Инвестиционные_проекты!$A213),", ",))</f>
        <v/>
      </c>
      <c r="F208" t="str">
        <f t="shared" si="34"/>
        <v xml:space="preserve">8, </v>
      </c>
      <c r="G208" s="8" t="str">
        <f>IF(AND(Инвестиционные_проекты!J213="создание нового",Инвестиционные_проекты!S213=""),"Ошибка!","")</f>
        <v/>
      </c>
      <c r="H208" s="4" t="str">
        <f>IF(Техлист!G208="","",CONCATENATE(ROW(Инвестиционные_проекты!$A213),", ",))</f>
        <v/>
      </c>
      <c r="I208" t="str">
        <f t="shared" si="35"/>
        <v/>
      </c>
      <c r="J208" s="5" t="str">
        <f>IF(Инвестиционные_проекты!J213="модернизация",IF(COUNTBLANK(Инвестиционные_проекты!R213:S213)&lt;&gt;0,"Ошибка!",""),"")</f>
        <v/>
      </c>
      <c r="K208" s="9" t="str">
        <f>IF(Техлист!J208="","",CONCATENATE(ROW(Инвестиционные_проекты!$A213),", ",))</f>
        <v/>
      </c>
      <c r="L208" t="str">
        <f t="shared" si="36"/>
        <v/>
      </c>
      <c r="M208" s="5" t="str">
        <f>IF(Инвестиционные_проекты!S213&lt;Инвестиционные_проекты!R213,"Ошибка!","")</f>
        <v/>
      </c>
      <c r="N208" s="4" t="str">
        <f>IF(Техлист!M208="","",CONCATENATE(ROW(Инвестиционные_проекты!$A213),", ",))</f>
        <v/>
      </c>
      <c r="O208" t="str">
        <f t="shared" si="37"/>
        <v/>
      </c>
      <c r="P208" s="5" t="str">
        <f>IF(Инвестиционные_проекты!Z213&lt;&gt;SUM(Инвестиционные_проекты!AA213:AB213),"Ошибка!","")</f>
        <v/>
      </c>
      <c r="Q208" s="4" t="str">
        <f>IF(Техлист!P208="","",CONCATENATE(ROW(Инвестиционные_проекты!$A213),", ",))</f>
        <v/>
      </c>
      <c r="R208" t="str">
        <f t="shared" si="38"/>
        <v/>
      </c>
      <c r="S208" s="5" t="str">
        <f>IF(Инвестиционные_проекты!Y213&gt;Инвестиционные_проекты!AB213,"Ошибка!","")</f>
        <v/>
      </c>
      <c r="T208" s="4" t="str">
        <f>IF(Техлист!S208="","",CONCATENATE(ROW(Инвестиционные_проекты!$A213),", ",))</f>
        <v/>
      </c>
      <c r="U208" t="str">
        <f t="shared" si="39"/>
        <v/>
      </c>
      <c r="V208" s="5" t="str">
        <f>IF(Инвестиционные_проекты!O213&lt;Инвестиционные_проекты!N213,"Ошибка!","")</f>
        <v/>
      </c>
      <c r="W208" s="4" t="str">
        <f>IF(Техлист!V208="","",CONCATENATE(ROW(Инвестиционные_проекты!$A213),", ",))</f>
        <v/>
      </c>
      <c r="X208" t="str">
        <f t="shared" si="40"/>
        <v xml:space="preserve">8, </v>
      </c>
      <c r="Y208" s="5" t="str">
        <f>IF(Инвестиционные_проекты!N213&lt;Инвестиционные_проекты!M213,"Ошибка!","")</f>
        <v/>
      </c>
      <c r="Z208" s="4" t="str">
        <f>IF(Техлист!Y208="","",CONCATENATE(ROW(Инвестиционные_проекты!$A213),", ",))</f>
        <v/>
      </c>
      <c r="AA208" t="str">
        <f t="shared" si="41"/>
        <v/>
      </c>
      <c r="AB208" s="5" t="str">
        <f ca="1">IF(Инвестиционные_проекты!K213="реализация",IF(Инвестиционные_проекты!M213&gt;TODAY(),"Ошибка!",""),"")</f>
        <v/>
      </c>
      <c r="AC208" s="4" t="str">
        <f ca="1">IF(Техлист!AB208="","",CONCATENATE(ROW(Инвестиционные_проекты!$A213),", ",))</f>
        <v/>
      </c>
      <c r="AD208" t="str">
        <f t="shared" ca="1" si="42"/>
        <v/>
      </c>
      <c r="AE208" s="5" t="str">
        <f>IFERROR(IF(OR(Инвестиционные_проекты!K213="идея",Инвестиционные_проекты!K213="проектная стадия"),IF(Инвестиционные_проекты!M213&gt;DATEVALUE(ФЛК!CV207),"","Ошибка!"),""),"")</f>
        <v/>
      </c>
      <c r="AF208" s="4" t="str">
        <f>IF(Техлист!AE208="","",CONCATENATE(ROW(Инвестиционные_проекты!$A213),", ",))</f>
        <v/>
      </c>
      <c r="AG208" t="str">
        <f t="shared" si="43"/>
        <v/>
      </c>
    </row>
    <row r="209" spans="1:33" x14ac:dyDescent="0.25">
      <c r="A209" s="5" t="str">
        <f>IF(AND(COUNTBLANK(Инвестиционные_проекты!H214:Q214)+COUNTBLANK(Инвестиционные_проекты!S214:T214)+COUNTBLANK(Инвестиционные_проекты!Z214)+COUNTBLANK(Инвестиционные_проекты!B214:E214)&lt;&gt;17,COUNTBLANK(Инвестиционные_проекты!H214:Q214)+COUNTBLANK(Инвестиционные_проекты!S214:T214)+COUNTBLANK(Инвестиционные_проекты!Z214)+COUNTBLANK(Инвестиционные_проекты!B214:E214)&lt;&gt;0),"Ошибка!","")</f>
        <v/>
      </c>
      <c r="B209" s="4" t="str">
        <f>IF(A209="","",CONCATENATE(ROW(Инвестиционные_проекты!$A214),", ",))</f>
        <v/>
      </c>
      <c r="C209" t="str">
        <f t="shared" si="33"/>
        <v xml:space="preserve">8, </v>
      </c>
      <c r="D209" s="5" t="str">
        <f>IF(AND(COUNTBLANK(Инвестиционные_проекты!AB214)=0,COUNTBLANK(Инвестиционные_проекты!W214:Y214)&lt;&gt;0),"Ошибка!","")</f>
        <v/>
      </c>
      <c r="E209" s="4" t="str">
        <f>IF(D209="","",CONCATENATE(ROW(Инвестиционные_проекты!$A214),", ",))</f>
        <v/>
      </c>
      <c r="F209" t="str">
        <f t="shared" si="34"/>
        <v xml:space="preserve">8, </v>
      </c>
      <c r="G209" s="8" t="str">
        <f>IF(AND(Инвестиционные_проекты!J214="создание нового",Инвестиционные_проекты!S214=""),"Ошибка!","")</f>
        <v/>
      </c>
      <c r="H209" s="4" t="str">
        <f>IF(Техлист!G209="","",CONCATENATE(ROW(Инвестиционные_проекты!$A214),", ",))</f>
        <v/>
      </c>
      <c r="I209" t="str">
        <f t="shared" si="35"/>
        <v/>
      </c>
      <c r="J209" s="5" t="str">
        <f>IF(Инвестиционные_проекты!J214="модернизация",IF(COUNTBLANK(Инвестиционные_проекты!R214:S214)&lt;&gt;0,"Ошибка!",""),"")</f>
        <v/>
      </c>
      <c r="K209" s="9" t="str">
        <f>IF(Техлист!J209="","",CONCATENATE(ROW(Инвестиционные_проекты!$A214),", ",))</f>
        <v/>
      </c>
      <c r="L209" t="str">
        <f t="shared" si="36"/>
        <v/>
      </c>
      <c r="M209" s="5" t="str">
        <f>IF(Инвестиционные_проекты!S214&lt;Инвестиционные_проекты!R214,"Ошибка!","")</f>
        <v/>
      </c>
      <c r="N209" s="4" t="str">
        <f>IF(Техлист!M209="","",CONCATENATE(ROW(Инвестиционные_проекты!$A214),", ",))</f>
        <v/>
      </c>
      <c r="O209" t="str">
        <f t="shared" si="37"/>
        <v/>
      </c>
      <c r="P209" s="5" t="str">
        <f>IF(Инвестиционные_проекты!Z214&lt;&gt;SUM(Инвестиционные_проекты!AA214:AB214),"Ошибка!","")</f>
        <v/>
      </c>
      <c r="Q209" s="4" t="str">
        <f>IF(Техлист!P209="","",CONCATENATE(ROW(Инвестиционные_проекты!$A214),", ",))</f>
        <v/>
      </c>
      <c r="R209" t="str">
        <f t="shared" si="38"/>
        <v/>
      </c>
      <c r="S209" s="5" t="str">
        <f>IF(Инвестиционные_проекты!Y214&gt;Инвестиционные_проекты!AB214,"Ошибка!","")</f>
        <v/>
      </c>
      <c r="T209" s="4" t="str">
        <f>IF(Техлист!S209="","",CONCATENATE(ROW(Инвестиционные_проекты!$A214),", ",))</f>
        <v/>
      </c>
      <c r="U209" t="str">
        <f t="shared" si="39"/>
        <v/>
      </c>
      <c r="V209" s="5" t="str">
        <f>IF(Инвестиционные_проекты!O214&lt;Инвестиционные_проекты!N214,"Ошибка!","")</f>
        <v/>
      </c>
      <c r="W209" s="4" t="str">
        <f>IF(Техлист!V209="","",CONCATENATE(ROW(Инвестиционные_проекты!$A214),", ",))</f>
        <v/>
      </c>
      <c r="X209" t="str">
        <f t="shared" si="40"/>
        <v xml:space="preserve">8, </v>
      </c>
      <c r="Y209" s="5" t="str">
        <f>IF(Инвестиционные_проекты!N214&lt;Инвестиционные_проекты!M214,"Ошибка!","")</f>
        <v/>
      </c>
      <c r="Z209" s="4" t="str">
        <f>IF(Техлист!Y209="","",CONCATENATE(ROW(Инвестиционные_проекты!$A214),", ",))</f>
        <v/>
      </c>
      <c r="AA209" t="str">
        <f t="shared" si="41"/>
        <v/>
      </c>
      <c r="AB209" s="5" t="str">
        <f ca="1">IF(Инвестиционные_проекты!K214="реализация",IF(Инвестиционные_проекты!M214&gt;TODAY(),"Ошибка!",""),"")</f>
        <v/>
      </c>
      <c r="AC209" s="4" t="str">
        <f ca="1">IF(Техлист!AB209="","",CONCATENATE(ROW(Инвестиционные_проекты!$A214),", ",))</f>
        <v/>
      </c>
      <c r="AD209" t="str">
        <f t="shared" ca="1" si="42"/>
        <v/>
      </c>
      <c r="AE209" s="5" t="str">
        <f>IFERROR(IF(OR(Инвестиционные_проекты!K214="идея",Инвестиционные_проекты!K214="проектная стадия"),IF(Инвестиционные_проекты!M214&gt;DATEVALUE(ФЛК!CV208),"","Ошибка!"),""),"")</f>
        <v/>
      </c>
      <c r="AF209" s="4" t="str">
        <f>IF(Техлист!AE209="","",CONCATENATE(ROW(Инвестиционные_проекты!$A214),", ",))</f>
        <v/>
      </c>
      <c r="AG209" t="str">
        <f t="shared" si="43"/>
        <v/>
      </c>
    </row>
    <row r="210" spans="1:33" x14ac:dyDescent="0.25">
      <c r="A210" s="5" t="str">
        <f>IF(AND(COUNTBLANK(Инвестиционные_проекты!H215:Q215)+COUNTBLANK(Инвестиционные_проекты!S215:T215)+COUNTBLANK(Инвестиционные_проекты!Z215)+COUNTBLANK(Инвестиционные_проекты!B215:E215)&lt;&gt;17,COUNTBLANK(Инвестиционные_проекты!H215:Q215)+COUNTBLANK(Инвестиционные_проекты!S215:T215)+COUNTBLANK(Инвестиционные_проекты!Z215)+COUNTBLANK(Инвестиционные_проекты!B215:E215)&lt;&gt;0),"Ошибка!","")</f>
        <v/>
      </c>
      <c r="B210" s="4" t="str">
        <f>IF(A210="","",CONCATENATE(ROW(Инвестиционные_проекты!$A215),", ",))</f>
        <v/>
      </c>
      <c r="C210" t="str">
        <f t="shared" si="33"/>
        <v xml:space="preserve">8, </v>
      </c>
      <c r="D210" s="5" t="str">
        <f>IF(AND(COUNTBLANK(Инвестиционные_проекты!AB215)=0,COUNTBLANK(Инвестиционные_проекты!W215:Y215)&lt;&gt;0),"Ошибка!","")</f>
        <v/>
      </c>
      <c r="E210" s="4" t="str">
        <f>IF(D210="","",CONCATENATE(ROW(Инвестиционные_проекты!$A215),", ",))</f>
        <v/>
      </c>
      <c r="F210" t="str">
        <f t="shared" si="34"/>
        <v xml:space="preserve">8, </v>
      </c>
      <c r="G210" s="8" t="str">
        <f>IF(AND(Инвестиционные_проекты!J215="создание нового",Инвестиционные_проекты!S215=""),"Ошибка!","")</f>
        <v/>
      </c>
      <c r="H210" s="4" t="str">
        <f>IF(Техлист!G210="","",CONCATENATE(ROW(Инвестиционные_проекты!$A215),", ",))</f>
        <v/>
      </c>
      <c r="I210" t="str">
        <f t="shared" si="35"/>
        <v/>
      </c>
      <c r="J210" s="5" t="str">
        <f>IF(Инвестиционные_проекты!J215="модернизация",IF(COUNTBLANK(Инвестиционные_проекты!R215:S215)&lt;&gt;0,"Ошибка!",""),"")</f>
        <v/>
      </c>
      <c r="K210" s="9" t="str">
        <f>IF(Техлист!J210="","",CONCATENATE(ROW(Инвестиционные_проекты!$A215),", ",))</f>
        <v/>
      </c>
      <c r="L210" t="str">
        <f t="shared" si="36"/>
        <v/>
      </c>
      <c r="M210" s="5" t="str">
        <f>IF(Инвестиционные_проекты!S215&lt;Инвестиционные_проекты!R215,"Ошибка!","")</f>
        <v/>
      </c>
      <c r="N210" s="4" t="str">
        <f>IF(Техлист!M210="","",CONCATENATE(ROW(Инвестиционные_проекты!$A215),", ",))</f>
        <v/>
      </c>
      <c r="O210" t="str">
        <f t="shared" si="37"/>
        <v/>
      </c>
      <c r="P210" s="5" t="str">
        <f>IF(Инвестиционные_проекты!Z215&lt;&gt;SUM(Инвестиционные_проекты!AA215:AB215),"Ошибка!","")</f>
        <v/>
      </c>
      <c r="Q210" s="4" t="str">
        <f>IF(Техлист!P210="","",CONCATENATE(ROW(Инвестиционные_проекты!$A215),", ",))</f>
        <v/>
      </c>
      <c r="R210" t="str">
        <f t="shared" si="38"/>
        <v/>
      </c>
      <c r="S210" s="5" t="str">
        <f>IF(Инвестиционные_проекты!Y215&gt;Инвестиционные_проекты!AB215,"Ошибка!","")</f>
        <v/>
      </c>
      <c r="T210" s="4" t="str">
        <f>IF(Техлист!S210="","",CONCATENATE(ROW(Инвестиционные_проекты!$A215),", ",))</f>
        <v/>
      </c>
      <c r="U210" t="str">
        <f t="shared" si="39"/>
        <v/>
      </c>
      <c r="V210" s="5" t="str">
        <f>IF(Инвестиционные_проекты!O215&lt;Инвестиционные_проекты!N215,"Ошибка!","")</f>
        <v/>
      </c>
      <c r="W210" s="4" t="str">
        <f>IF(Техлист!V210="","",CONCATENATE(ROW(Инвестиционные_проекты!$A215),", ",))</f>
        <v/>
      </c>
      <c r="X210" t="str">
        <f t="shared" si="40"/>
        <v xml:space="preserve">8, </v>
      </c>
      <c r="Y210" s="5" t="str">
        <f>IF(Инвестиционные_проекты!N215&lt;Инвестиционные_проекты!M215,"Ошибка!","")</f>
        <v/>
      </c>
      <c r="Z210" s="4" t="str">
        <f>IF(Техлист!Y210="","",CONCATENATE(ROW(Инвестиционные_проекты!$A215),", ",))</f>
        <v/>
      </c>
      <c r="AA210" t="str">
        <f t="shared" si="41"/>
        <v/>
      </c>
      <c r="AB210" s="5" t="str">
        <f ca="1">IF(Инвестиционные_проекты!K215="реализация",IF(Инвестиционные_проекты!M215&gt;TODAY(),"Ошибка!",""),"")</f>
        <v/>
      </c>
      <c r="AC210" s="4" t="str">
        <f ca="1">IF(Техлист!AB210="","",CONCATENATE(ROW(Инвестиционные_проекты!$A215),", ",))</f>
        <v/>
      </c>
      <c r="AD210" t="str">
        <f t="shared" ca="1" si="42"/>
        <v/>
      </c>
      <c r="AE210" s="5" t="str">
        <f>IFERROR(IF(OR(Инвестиционные_проекты!K215="идея",Инвестиционные_проекты!K215="проектная стадия"),IF(Инвестиционные_проекты!M215&gt;DATEVALUE(ФЛК!CV209),"","Ошибка!"),""),"")</f>
        <v/>
      </c>
      <c r="AF210" s="4" t="str">
        <f>IF(Техлист!AE210="","",CONCATENATE(ROW(Инвестиционные_проекты!$A215),", ",))</f>
        <v/>
      </c>
      <c r="AG210" t="str">
        <f t="shared" si="43"/>
        <v/>
      </c>
    </row>
    <row r="211" spans="1:33" x14ac:dyDescent="0.25">
      <c r="A211" s="5" t="str">
        <f>IF(AND(COUNTBLANK(Инвестиционные_проекты!H216:Q216)+COUNTBLANK(Инвестиционные_проекты!S216:T216)+COUNTBLANK(Инвестиционные_проекты!Z216)+COUNTBLANK(Инвестиционные_проекты!B216:E216)&lt;&gt;17,COUNTBLANK(Инвестиционные_проекты!H216:Q216)+COUNTBLANK(Инвестиционные_проекты!S216:T216)+COUNTBLANK(Инвестиционные_проекты!Z216)+COUNTBLANK(Инвестиционные_проекты!B216:E216)&lt;&gt;0),"Ошибка!","")</f>
        <v/>
      </c>
      <c r="B211" s="4" t="str">
        <f>IF(A211="","",CONCATENATE(ROW(Инвестиционные_проекты!$A216),", ",))</f>
        <v/>
      </c>
      <c r="C211" t="str">
        <f t="shared" si="33"/>
        <v xml:space="preserve">8, </v>
      </c>
      <c r="D211" s="5" t="str">
        <f>IF(AND(COUNTBLANK(Инвестиционные_проекты!AB216)=0,COUNTBLANK(Инвестиционные_проекты!W216:Y216)&lt;&gt;0),"Ошибка!","")</f>
        <v/>
      </c>
      <c r="E211" s="4" t="str">
        <f>IF(D211="","",CONCATENATE(ROW(Инвестиционные_проекты!$A216),", ",))</f>
        <v/>
      </c>
      <c r="F211" t="str">
        <f t="shared" si="34"/>
        <v xml:space="preserve">8, </v>
      </c>
      <c r="G211" s="8" t="str">
        <f>IF(AND(Инвестиционные_проекты!J216="создание нового",Инвестиционные_проекты!S216=""),"Ошибка!","")</f>
        <v/>
      </c>
      <c r="H211" s="4" t="str">
        <f>IF(Техлист!G211="","",CONCATENATE(ROW(Инвестиционные_проекты!$A216),", ",))</f>
        <v/>
      </c>
      <c r="I211" t="str">
        <f t="shared" si="35"/>
        <v/>
      </c>
      <c r="J211" s="5" t="str">
        <f>IF(Инвестиционные_проекты!J216="модернизация",IF(COUNTBLANK(Инвестиционные_проекты!R216:S216)&lt;&gt;0,"Ошибка!",""),"")</f>
        <v/>
      </c>
      <c r="K211" s="9" t="str">
        <f>IF(Техлист!J211="","",CONCATENATE(ROW(Инвестиционные_проекты!$A216),", ",))</f>
        <v/>
      </c>
      <c r="L211" t="str">
        <f t="shared" si="36"/>
        <v/>
      </c>
      <c r="M211" s="5" t="str">
        <f>IF(Инвестиционные_проекты!S216&lt;Инвестиционные_проекты!R216,"Ошибка!","")</f>
        <v/>
      </c>
      <c r="N211" s="4" t="str">
        <f>IF(Техлист!M211="","",CONCATENATE(ROW(Инвестиционные_проекты!$A216),", ",))</f>
        <v/>
      </c>
      <c r="O211" t="str">
        <f t="shared" si="37"/>
        <v/>
      </c>
      <c r="P211" s="5" t="str">
        <f>IF(Инвестиционные_проекты!Z216&lt;&gt;SUM(Инвестиционные_проекты!AA216:AB216),"Ошибка!","")</f>
        <v/>
      </c>
      <c r="Q211" s="4" t="str">
        <f>IF(Техлист!P211="","",CONCATENATE(ROW(Инвестиционные_проекты!$A216),", ",))</f>
        <v/>
      </c>
      <c r="R211" t="str">
        <f t="shared" si="38"/>
        <v/>
      </c>
      <c r="S211" s="5" t="str">
        <f>IF(Инвестиционные_проекты!Y216&gt;Инвестиционные_проекты!AB216,"Ошибка!","")</f>
        <v/>
      </c>
      <c r="T211" s="4" t="str">
        <f>IF(Техлист!S211="","",CONCATENATE(ROW(Инвестиционные_проекты!$A216),", ",))</f>
        <v/>
      </c>
      <c r="U211" t="str">
        <f t="shared" si="39"/>
        <v/>
      </c>
      <c r="V211" s="5" t="str">
        <f>IF(Инвестиционные_проекты!O216&lt;Инвестиционные_проекты!N216,"Ошибка!","")</f>
        <v/>
      </c>
      <c r="W211" s="4" t="str">
        <f>IF(Техлист!V211="","",CONCATENATE(ROW(Инвестиционные_проекты!$A216),", ",))</f>
        <v/>
      </c>
      <c r="X211" t="str">
        <f t="shared" si="40"/>
        <v xml:space="preserve">8, </v>
      </c>
      <c r="Y211" s="5" t="str">
        <f>IF(Инвестиционные_проекты!N216&lt;Инвестиционные_проекты!M216,"Ошибка!","")</f>
        <v/>
      </c>
      <c r="Z211" s="4" t="str">
        <f>IF(Техлист!Y211="","",CONCATENATE(ROW(Инвестиционные_проекты!$A216),", ",))</f>
        <v/>
      </c>
      <c r="AA211" t="str">
        <f t="shared" si="41"/>
        <v/>
      </c>
      <c r="AB211" s="5" t="str">
        <f ca="1">IF(Инвестиционные_проекты!K216="реализация",IF(Инвестиционные_проекты!M216&gt;TODAY(),"Ошибка!",""),"")</f>
        <v/>
      </c>
      <c r="AC211" s="4" t="str">
        <f ca="1">IF(Техлист!AB211="","",CONCATENATE(ROW(Инвестиционные_проекты!$A216),", ",))</f>
        <v/>
      </c>
      <c r="AD211" t="str">
        <f t="shared" ca="1" si="42"/>
        <v/>
      </c>
      <c r="AE211" s="5" t="str">
        <f>IFERROR(IF(OR(Инвестиционные_проекты!K216="идея",Инвестиционные_проекты!K216="проектная стадия"),IF(Инвестиционные_проекты!M216&gt;DATEVALUE(ФЛК!CV210),"","Ошибка!"),""),"")</f>
        <v/>
      </c>
      <c r="AF211" s="4" t="str">
        <f>IF(Техлист!AE211="","",CONCATENATE(ROW(Инвестиционные_проекты!$A216),", ",))</f>
        <v/>
      </c>
      <c r="AG211" t="str">
        <f t="shared" si="43"/>
        <v/>
      </c>
    </row>
    <row r="212" spans="1:33" x14ac:dyDescent="0.25">
      <c r="A212" s="5" t="str">
        <f>IF(AND(COUNTBLANK(Инвестиционные_проекты!H217:Q217)+COUNTBLANK(Инвестиционные_проекты!S217:T217)+COUNTBLANK(Инвестиционные_проекты!Z217)+COUNTBLANK(Инвестиционные_проекты!B217:E217)&lt;&gt;17,COUNTBLANK(Инвестиционные_проекты!H217:Q217)+COUNTBLANK(Инвестиционные_проекты!S217:T217)+COUNTBLANK(Инвестиционные_проекты!Z217)+COUNTBLANK(Инвестиционные_проекты!B217:E217)&lt;&gt;0),"Ошибка!","")</f>
        <v/>
      </c>
      <c r="B212" s="4" t="str">
        <f>IF(A212="","",CONCATENATE(ROW(Инвестиционные_проекты!$A217),", ",))</f>
        <v/>
      </c>
      <c r="C212" t="str">
        <f t="shared" si="33"/>
        <v xml:space="preserve">8, </v>
      </c>
      <c r="D212" s="5" t="str">
        <f>IF(AND(COUNTBLANK(Инвестиционные_проекты!AB217)=0,COUNTBLANK(Инвестиционные_проекты!W217:Y217)&lt;&gt;0),"Ошибка!","")</f>
        <v/>
      </c>
      <c r="E212" s="4" t="str">
        <f>IF(D212="","",CONCATENATE(ROW(Инвестиционные_проекты!$A217),", ",))</f>
        <v/>
      </c>
      <c r="F212" t="str">
        <f t="shared" si="34"/>
        <v xml:space="preserve">8, </v>
      </c>
      <c r="G212" s="8" t="str">
        <f>IF(AND(Инвестиционные_проекты!J217="создание нового",Инвестиционные_проекты!S217=""),"Ошибка!","")</f>
        <v/>
      </c>
      <c r="H212" s="4" t="str">
        <f>IF(Техлист!G212="","",CONCATENATE(ROW(Инвестиционные_проекты!$A217),", ",))</f>
        <v/>
      </c>
      <c r="I212" t="str">
        <f t="shared" si="35"/>
        <v/>
      </c>
      <c r="J212" s="5" t="str">
        <f>IF(Инвестиционные_проекты!J217="модернизация",IF(COUNTBLANK(Инвестиционные_проекты!R217:S217)&lt;&gt;0,"Ошибка!",""),"")</f>
        <v/>
      </c>
      <c r="K212" s="9" t="str">
        <f>IF(Техлист!J212="","",CONCATENATE(ROW(Инвестиционные_проекты!$A217),", ",))</f>
        <v/>
      </c>
      <c r="L212" t="str">
        <f t="shared" si="36"/>
        <v/>
      </c>
      <c r="M212" s="5" t="str">
        <f>IF(Инвестиционные_проекты!S217&lt;Инвестиционные_проекты!R217,"Ошибка!","")</f>
        <v/>
      </c>
      <c r="N212" s="4" t="str">
        <f>IF(Техлист!M212="","",CONCATENATE(ROW(Инвестиционные_проекты!$A217),", ",))</f>
        <v/>
      </c>
      <c r="O212" t="str">
        <f t="shared" si="37"/>
        <v/>
      </c>
      <c r="P212" s="5" t="str">
        <f>IF(Инвестиционные_проекты!Z217&lt;&gt;SUM(Инвестиционные_проекты!AA217:AB217),"Ошибка!","")</f>
        <v/>
      </c>
      <c r="Q212" s="4" t="str">
        <f>IF(Техлист!P212="","",CONCATENATE(ROW(Инвестиционные_проекты!$A217),", ",))</f>
        <v/>
      </c>
      <c r="R212" t="str">
        <f t="shared" si="38"/>
        <v/>
      </c>
      <c r="S212" s="5" t="str">
        <f>IF(Инвестиционные_проекты!Y217&gt;Инвестиционные_проекты!AB217,"Ошибка!","")</f>
        <v/>
      </c>
      <c r="T212" s="4" t="str">
        <f>IF(Техлист!S212="","",CONCATENATE(ROW(Инвестиционные_проекты!$A217),", ",))</f>
        <v/>
      </c>
      <c r="U212" t="str">
        <f t="shared" si="39"/>
        <v/>
      </c>
      <c r="V212" s="5" t="str">
        <f>IF(Инвестиционные_проекты!O217&lt;Инвестиционные_проекты!N217,"Ошибка!","")</f>
        <v/>
      </c>
      <c r="W212" s="4" t="str">
        <f>IF(Техлист!V212="","",CONCATENATE(ROW(Инвестиционные_проекты!$A217),", ",))</f>
        <v/>
      </c>
      <c r="X212" t="str">
        <f t="shared" si="40"/>
        <v xml:space="preserve">8, </v>
      </c>
      <c r="Y212" s="5" t="str">
        <f>IF(Инвестиционные_проекты!N217&lt;Инвестиционные_проекты!M217,"Ошибка!","")</f>
        <v/>
      </c>
      <c r="Z212" s="4" t="str">
        <f>IF(Техлист!Y212="","",CONCATENATE(ROW(Инвестиционные_проекты!$A217),", ",))</f>
        <v/>
      </c>
      <c r="AA212" t="str">
        <f t="shared" si="41"/>
        <v/>
      </c>
      <c r="AB212" s="5" t="str">
        <f ca="1">IF(Инвестиционные_проекты!K217="реализация",IF(Инвестиционные_проекты!M217&gt;TODAY(),"Ошибка!",""),"")</f>
        <v/>
      </c>
      <c r="AC212" s="4" t="str">
        <f ca="1">IF(Техлист!AB212="","",CONCATENATE(ROW(Инвестиционные_проекты!$A217),", ",))</f>
        <v/>
      </c>
      <c r="AD212" t="str">
        <f t="shared" ca="1" si="42"/>
        <v/>
      </c>
      <c r="AE212" s="5" t="str">
        <f>IFERROR(IF(OR(Инвестиционные_проекты!K217="идея",Инвестиционные_проекты!K217="проектная стадия"),IF(Инвестиционные_проекты!M217&gt;DATEVALUE(ФЛК!CV211),"","Ошибка!"),""),"")</f>
        <v/>
      </c>
      <c r="AF212" s="4" t="str">
        <f>IF(Техлист!AE212="","",CONCATENATE(ROW(Инвестиционные_проекты!$A217),", ",))</f>
        <v/>
      </c>
      <c r="AG212" t="str">
        <f t="shared" si="43"/>
        <v/>
      </c>
    </row>
    <row r="213" spans="1:33" x14ac:dyDescent="0.25">
      <c r="A213" s="5" t="str">
        <f>IF(AND(COUNTBLANK(Инвестиционные_проекты!H218:Q218)+COUNTBLANK(Инвестиционные_проекты!S218:T218)+COUNTBLANK(Инвестиционные_проекты!Z218)+COUNTBLANK(Инвестиционные_проекты!B218:E218)&lt;&gt;17,COUNTBLANK(Инвестиционные_проекты!H218:Q218)+COUNTBLANK(Инвестиционные_проекты!S218:T218)+COUNTBLANK(Инвестиционные_проекты!Z218)+COUNTBLANK(Инвестиционные_проекты!B218:E218)&lt;&gt;0),"Ошибка!","")</f>
        <v/>
      </c>
      <c r="B213" s="4" t="str">
        <f>IF(A213="","",CONCATENATE(ROW(Инвестиционные_проекты!$A218),", ",))</f>
        <v/>
      </c>
      <c r="C213" t="str">
        <f t="shared" si="33"/>
        <v xml:space="preserve">8, </v>
      </c>
      <c r="D213" s="5" t="str">
        <f>IF(AND(COUNTBLANK(Инвестиционные_проекты!AB218)=0,COUNTBLANK(Инвестиционные_проекты!W218:Y218)&lt;&gt;0),"Ошибка!","")</f>
        <v/>
      </c>
      <c r="E213" s="4" t="str">
        <f>IF(D213="","",CONCATENATE(ROW(Инвестиционные_проекты!$A218),", ",))</f>
        <v/>
      </c>
      <c r="F213" t="str">
        <f t="shared" si="34"/>
        <v xml:space="preserve">8, </v>
      </c>
      <c r="G213" s="8" t="str">
        <f>IF(AND(Инвестиционные_проекты!J218="создание нового",Инвестиционные_проекты!S218=""),"Ошибка!","")</f>
        <v/>
      </c>
      <c r="H213" s="4" t="str">
        <f>IF(Техлист!G213="","",CONCATENATE(ROW(Инвестиционные_проекты!$A218),", ",))</f>
        <v/>
      </c>
      <c r="I213" t="str">
        <f t="shared" si="35"/>
        <v/>
      </c>
      <c r="J213" s="5" t="str">
        <f>IF(Инвестиционные_проекты!J218="модернизация",IF(COUNTBLANK(Инвестиционные_проекты!R218:S218)&lt;&gt;0,"Ошибка!",""),"")</f>
        <v/>
      </c>
      <c r="K213" s="9" t="str">
        <f>IF(Техлист!J213="","",CONCATENATE(ROW(Инвестиционные_проекты!$A218),", ",))</f>
        <v/>
      </c>
      <c r="L213" t="str">
        <f t="shared" si="36"/>
        <v/>
      </c>
      <c r="M213" s="5" t="str">
        <f>IF(Инвестиционные_проекты!S218&lt;Инвестиционные_проекты!R218,"Ошибка!","")</f>
        <v/>
      </c>
      <c r="N213" s="4" t="str">
        <f>IF(Техлист!M213="","",CONCATENATE(ROW(Инвестиционные_проекты!$A218),", ",))</f>
        <v/>
      </c>
      <c r="O213" t="str">
        <f t="shared" si="37"/>
        <v/>
      </c>
      <c r="P213" s="5" t="str">
        <f>IF(Инвестиционные_проекты!Z218&lt;&gt;SUM(Инвестиционные_проекты!AA218:AB218),"Ошибка!","")</f>
        <v/>
      </c>
      <c r="Q213" s="4" t="str">
        <f>IF(Техлист!P213="","",CONCATENATE(ROW(Инвестиционные_проекты!$A218),", ",))</f>
        <v/>
      </c>
      <c r="R213" t="str">
        <f t="shared" si="38"/>
        <v/>
      </c>
      <c r="S213" s="5" t="str">
        <f>IF(Инвестиционные_проекты!Y218&gt;Инвестиционные_проекты!AB218,"Ошибка!","")</f>
        <v/>
      </c>
      <c r="T213" s="4" t="str">
        <f>IF(Техлист!S213="","",CONCATENATE(ROW(Инвестиционные_проекты!$A218),", ",))</f>
        <v/>
      </c>
      <c r="U213" t="str">
        <f t="shared" si="39"/>
        <v/>
      </c>
      <c r="V213" s="5" t="str">
        <f>IF(Инвестиционные_проекты!O218&lt;Инвестиционные_проекты!N218,"Ошибка!","")</f>
        <v/>
      </c>
      <c r="W213" s="4" t="str">
        <f>IF(Техлист!V213="","",CONCATENATE(ROW(Инвестиционные_проекты!$A218),", ",))</f>
        <v/>
      </c>
      <c r="X213" t="str">
        <f t="shared" si="40"/>
        <v xml:space="preserve">8, </v>
      </c>
      <c r="Y213" s="5" t="str">
        <f>IF(Инвестиционные_проекты!N218&lt;Инвестиционные_проекты!M218,"Ошибка!","")</f>
        <v/>
      </c>
      <c r="Z213" s="4" t="str">
        <f>IF(Техлист!Y213="","",CONCATENATE(ROW(Инвестиционные_проекты!$A218),", ",))</f>
        <v/>
      </c>
      <c r="AA213" t="str">
        <f t="shared" si="41"/>
        <v/>
      </c>
      <c r="AB213" s="5" t="str">
        <f ca="1">IF(Инвестиционные_проекты!K218="реализация",IF(Инвестиционные_проекты!M218&gt;TODAY(),"Ошибка!",""),"")</f>
        <v/>
      </c>
      <c r="AC213" s="4" t="str">
        <f ca="1">IF(Техлист!AB213="","",CONCATENATE(ROW(Инвестиционные_проекты!$A218),", ",))</f>
        <v/>
      </c>
      <c r="AD213" t="str">
        <f t="shared" ca="1" si="42"/>
        <v/>
      </c>
      <c r="AE213" s="5" t="str">
        <f>IFERROR(IF(OR(Инвестиционные_проекты!K218="идея",Инвестиционные_проекты!K218="проектная стадия"),IF(Инвестиционные_проекты!M218&gt;DATEVALUE(ФЛК!CV212),"","Ошибка!"),""),"")</f>
        <v/>
      </c>
      <c r="AF213" s="4" t="str">
        <f>IF(Техлист!AE213="","",CONCATENATE(ROW(Инвестиционные_проекты!$A218),", ",))</f>
        <v/>
      </c>
      <c r="AG213" t="str">
        <f t="shared" si="43"/>
        <v/>
      </c>
    </row>
    <row r="214" spans="1:33" x14ac:dyDescent="0.25">
      <c r="A214" s="5" t="str">
        <f>IF(AND(COUNTBLANK(Инвестиционные_проекты!H219:Q219)+COUNTBLANK(Инвестиционные_проекты!S219:T219)+COUNTBLANK(Инвестиционные_проекты!Z219)+COUNTBLANK(Инвестиционные_проекты!B219:E219)&lt;&gt;17,COUNTBLANK(Инвестиционные_проекты!H219:Q219)+COUNTBLANK(Инвестиционные_проекты!S219:T219)+COUNTBLANK(Инвестиционные_проекты!Z219)+COUNTBLANK(Инвестиционные_проекты!B219:E219)&lt;&gt;0),"Ошибка!","")</f>
        <v/>
      </c>
      <c r="B214" s="4" t="str">
        <f>IF(A214="","",CONCATENATE(ROW(Инвестиционные_проекты!$A219),", ",))</f>
        <v/>
      </c>
      <c r="C214" t="str">
        <f t="shared" si="33"/>
        <v xml:space="preserve">8, </v>
      </c>
      <c r="D214" s="5" t="str">
        <f>IF(AND(COUNTBLANK(Инвестиционные_проекты!AB219)=0,COUNTBLANK(Инвестиционные_проекты!W219:Y219)&lt;&gt;0),"Ошибка!","")</f>
        <v/>
      </c>
      <c r="E214" s="4" t="str">
        <f>IF(D214="","",CONCATENATE(ROW(Инвестиционные_проекты!$A219),", ",))</f>
        <v/>
      </c>
      <c r="F214" t="str">
        <f t="shared" si="34"/>
        <v xml:space="preserve">8, </v>
      </c>
      <c r="G214" s="8" t="str">
        <f>IF(AND(Инвестиционные_проекты!J219="создание нового",Инвестиционные_проекты!S219=""),"Ошибка!","")</f>
        <v/>
      </c>
      <c r="H214" s="4" t="str">
        <f>IF(Техлист!G214="","",CONCATENATE(ROW(Инвестиционные_проекты!$A219),", ",))</f>
        <v/>
      </c>
      <c r="I214" t="str">
        <f t="shared" si="35"/>
        <v/>
      </c>
      <c r="J214" s="5" t="str">
        <f>IF(Инвестиционные_проекты!J219="модернизация",IF(COUNTBLANK(Инвестиционные_проекты!R219:S219)&lt;&gt;0,"Ошибка!",""),"")</f>
        <v/>
      </c>
      <c r="K214" s="9" t="str">
        <f>IF(Техлист!J214="","",CONCATENATE(ROW(Инвестиционные_проекты!$A219),", ",))</f>
        <v/>
      </c>
      <c r="L214" t="str">
        <f t="shared" si="36"/>
        <v/>
      </c>
      <c r="M214" s="5" t="str">
        <f>IF(Инвестиционные_проекты!S219&lt;Инвестиционные_проекты!R219,"Ошибка!","")</f>
        <v/>
      </c>
      <c r="N214" s="4" t="str">
        <f>IF(Техлист!M214="","",CONCATENATE(ROW(Инвестиционные_проекты!$A219),", ",))</f>
        <v/>
      </c>
      <c r="O214" t="str">
        <f t="shared" si="37"/>
        <v/>
      </c>
      <c r="P214" s="5" t="str">
        <f>IF(Инвестиционные_проекты!Z219&lt;&gt;SUM(Инвестиционные_проекты!AA219:AB219),"Ошибка!","")</f>
        <v/>
      </c>
      <c r="Q214" s="4" t="str">
        <f>IF(Техлист!P214="","",CONCATENATE(ROW(Инвестиционные_проекты!$A219),", ",))</f>
        <v/>
      </c>
      <c r="R214" t="str">
        <f t="shared" si="38"/>
        <v/>
      </c>
      <c r="S214" s="5" t="str">
        <f>IF(Инвестиционные_проекты!Y219&gt;Инвестиционные_проекты!AB219,"Ошибка!","")</f>
        <v/>
      </c>
      <c r="T214" s="4" t="str">
        <f>IF(Техлист!S214="","",CONCATENATE(ROW(Инвестиционные_проекты!$A219),", ",))</f>
        <v/>
      </c>
      <c r="U214" t="str">
        <f t="shared" si="39"/>
        <v/>
      </c>
      <c r="V214" s="5" t="str">
        <f>IF(Инвестиционные_проекты!O219&lt;Инвестиционные_проекты!N219,"Ошибка!","")</f>
        <v/>
      </c>
      <c r="W214" s="4" t="str">
        <f>IF(Техлист!V214="","",CONCATENATE(ROW(Инвестиционные_проекты!$A219),", ",))</f>
        <v/>
      </c>
      <c r="X214" t="str">
        <f t="shared" si="40"/>
        <v xml:space="preserve">8, </v>
      </c>
      <c r="Y214" s="5" t="str">
        <f>IF(Инвестиционные_проекты!N219&lt;Инвестиционные_проекты!M219,"Ошибка!","")</f>
        <v/>
      </c>
      <c r="Z214" s="4" t="str">
        <f>IF(Техлист!Y214="","",CONCATENATE(ROW(Инвестиционные_проекты!$A219),", ",))</f>
        <v/>
      </c>
      <c r="AA214" t="str">
        <f t="shared" si="41"/>
        <v/>
      </c>
      <c r="AB214" s="5" t="str">
        <f ca="1">IF(Инвестиционные_проекты!K219="реализация",IF(Инвестиционные_проекты!M219&gt;TODAY(),"Ошибка!",""),"")</f>
        <v/>
      </c>
      <c r="AC214" s="4" t="str">
        <f ca="1">IF(Техлист!AB214="","",CONCATENATE(ROW(Инвестиционные_проекты!$A219),", ",))</f>
        <v/>
      </c>
      <c r="AD214" t="str">
        <f t="shared" ca="1" si="42"/>
        <v/>
      </c>
      <c r="AE214" s="5" t="str">
        <f>IFERROR(IF(OR(Инвестиционные_проекты!K219="идея",Инвестиционные_проекты!K219="проектная стадия"),IF(Инвестиционные_проекты!M219&gt;DATEVALUE(ФЛК!CV213),"","Ошибка!"),""),"")</f>
        <v/>
      </c>
      <c r="AF214" s="4" t="str">
        <f>IF(Техлист!AE214="","",CONCATENATE(ROW(Инвестиционные_проекты!$A219),", ",))</f>
        <v/>
      </c>
      <c r="AG214" t="str">
        <f t="shared" si="43"/>
        <v/>
      </c>
    </row>
    <row r="215" spans="1:33" x14ac:dyDescent="0.25">
      <c r="A215" s="5" t="str">
        <f>IF(AND(COUNTBLANK(Инвестиционные_проекты!H220:Q220)+COUNTBLANK(Инвестиционные_проекты!S220:T220)+COUNTBLANK(Инвестиционные_проекты!Z220)+COUNTBLANK(Инвестиционные_проекты!B220:E220)&lt;&gt;17,COUNTBLANK(Инвестиционные_проекты!H220:Q220)+COUNTBLANK(Инвестиционные_проекты!S220:T220)+COUNTBLANK(Инвестиционные_проекты!Z220)+COUNTBLANK(Инвестиционные_проекты!B220:E220)&lt;&gt;0),"Ошибка!","")</f>
        <v/>
      </c>
      <c r="B215" s="4" t="str">
        <f>IF(A215="","",CONCATENATE(ROW(Инвестиционные_проекты!$A220),", ",))</f>
        <v/>
      </c>
      <c r="C215" t="str">
        <f t="shared" si="33"/>
        <v xml:space="preserve">8, </v>
      </c>
      <c r="D215" s="5" t="str">
        <f>IF(AND(COUNTBLANK(Инвестиционные_проекты!AB220)=0,COUNTBLANK(Инвестиционные_проекты!W220:Y220)&lt;&gt;0),"Ошибка!","")</f>
        <v/>
      </c>
      <c r="E215" s="4" t="str">
        <f>IF(D215="","",CONCATENATE(ROW(Инвестиционные_проекты!$A220),", ",))</f>
        <v/>
      </c>
      <c r="F215" t="str">
        <f t="shared" si="34"/>
        <v xml:space="preserve">8, </v>
      </c>
      <c r="G215" s="8" t="str">
        <f>IF(AND(Инвестиционные_проекты!J220="создание нового",Инвестиционные_проекты!S220=""),"Ошибка!","")</f>
        <v/>
      </c>
      <c r="H215" s="4" t="str">
        <f>IF(Техлист!G215="","",CONCATENATE(ROW(Инвестиционные_проекты!$A220),", ",))</f>
        <v/>
      </c>
      <c r="I215" t="str">
        <f t="shared" si="35"/>
        <v/>
      </c>
      <c r="J215" s="5" t="str">
        <f>IF(Инвестиционные_проекты!J220="модернизация",IF(COUNTBLANK(Инвестиционные_проекты!R220:S220)&lt;&gt;0,"Ошибка!",""),"")</f>
        <v/>
      </c>
      <c r="K215" s="9" t="str">
        <f>IF(Техлист!J215="","",CONCATENATE(ROW(Инвестиционные_проекты!$A220),", ",))</f>
        <v/>
      </c>
      <c r="L215" t="str">
        <f t="shared" si="36"/>
        <v/>
      </c>
      <c r="M215" s="5" t="str">
        <f>IF(Инвестиционные_проекты!S220&lt;Инвестиционные_проекты!R220,"Ошибка!","")</f>
        <v/>
      </c>
      <c r="N215" s="4" t="str">
        <f>IF(Техлист!M215="","",CONCATENATE(ROW(Инвестиционные_проекты!$A220),", ",))</f>
        <v/>
      </c>
      <c r="O215" t="str">
        <f t="shared" si="37"/>
        <v/>
      </c>
      <c r="P215" s="5" t="str">
        <f>IF(Инвестиционные_проекты!Z220&lt;&gt;SUM(Инвестиционные_проекты!AA220:AB220),"Ошибка!","")</f>
        <v/>
      </c>
      <c r="Q215" s="4" t="str">
        <f>IF(Техлист!P215="","",CONCATENATE(ROW(Инвестиционные_проекты!$A220),", ",))</f>
        <v/>
      </c>
      <c r="R215" t="str">
        <f t="shared" si="38"/>
        <v/>
      </c>
      <c r="S215" s="5" t="str">
        <f>IF(Инвестиционные_проекты!Y220&gt;Инвестиционные_проекты!AB220,"Ошибка!","")</f>
        <v/>
      </c>
      <c r="T215" s="4" t="str">
        <f>IF(Техлист!S215="","",CONCATENATE(ROW(Инвестиционные_проекты!$A220),", ",))</f>
        <v/>
      </c>
      <c r="U215" t="str">
        <f t="shared" si="39"/>
        <v/>
      </c>
      <c r="V215" s="5" t="str">
        <f>IF(Инвестиционные_проекты!O220&lt;Инвестиционные_проекты!N220,"Ошибка!","")</f>
        <v/>
      </c>
      <c r="W215" s="4" t="str">
        <f>IF(Техлист!V215="","",CONCATENATE(ROW(Инвестиционные_проекты!$A220),", ",))</f>
        <v/>
      </c>
      <c r="X215" t="str">
        <f t="shared" si="40"/>
        <v xml:space="preserve">8, </v>
      </c>
      <c r="Y215" s="5" t="str">
        <f>IF(Инвестиционные_проекты!N220&lt;Инвестиционные_проекты!M220,"Ошибка!","")</f>
        <v/>
      </c>
      <c r="Z215" s="4" t="str">
        <f>IF(Техлист!Y215="","",CONCATENATE(ROW(Инвестиционные_проекты!$A220),", ",))</f>
        <v/>
      </c>
      <c r="AA215" t="str">
        <f t="shared" si="41"/>
        <v/>
      </c>
      <c r="AB215" s="5" t="str">
        <f ca="1">IF(Инвестиционные_проекты!K220="реализация",IF(Инвестиционные_проекты!M220&gt;TODAY(),"Ошибка!",""),"")</f>
        <v/>
      </c>
      <c r="AC215" s="4" t="str">
        <f ca="1">IF(Техлист!AB215="","",CONCATENATE(ROW(Инвестиционные_проекты!$A220),", ",))</f>
        <v/>
      </c>
      <c r="AD215" t="str">
        <f t="shared" ca="1" si="42"/>
        <v/>
      </c>
      <c r="AE215" s="5" t="str">
        <f>IFERROR(IF(OR(Инвестиционные_проекты!K220="идея",Инвестиционные_проекты!K220="проектная стадия"),IF(Инвестиционные_проекты!M220&gt;DATEVALUE(ФЛК!CV214),"","Ошибка!"),""),"")</f>
        <v/>
      </c>
      <c r="AF215" s="4" t="str">
        <f>IF(Техлист!AE215="","",CONCATENATE(ROW(Инвестиционные_проекты!$A220),", ",))</f>
        <v/>
      </c>
      <c r="AG215" t="str">
        <f t="shared" si="43"/>
        <v/>
      </c>
    </row>
    <row r="216" spans="1:33" x14ac:dyDescent="0.25">
      <c r="A216" s="5" t="str">
        <f>IF(AND(COUNTBLANK(Инвестиционные_проекты!H221:Q221)+COUNTBLANK(Инвестиционные_проекты!S221:T221)+COUNTBLANK(Инвестиционные_проекты!Z221)+COUNTBLANK(Инвестиционные_проекты!B221:E221)&lt;&gt;17,COUNTBLANK(Инвестиционные_проекты!H221:Q221)+COUNTBLANK(Инвестиционные_проекты!S221:T221)+COUNTBLANK(Инвестиционные_проекты!Z221)+COUNTBLANK(Инвестиционные_проекты!B221:E221)&lt;&gt;0),"Ошибка!","")</f>
        <v/>
      </c>
      <c r="B216" s="4" t="str">
        <f>IF(A216="","",CONCATENATE(ROW(Инвестиционные_проекты!$A221),", ",))</f>
        <v/>
      </c>
      <c r="C216" t="str">
        <f t="shared" si="33"/>
        <v xml:space="preserve">8, </v>
      </c>
      <c r="D216" s="5" t="str">
        <f>IF(AND(COUNTBLANK(Инвестиционные_проекты!AB221)=0,COUNTBLANK(Инвестиционные_проекты!W221:Y221)&lt;&gt;0),"Ошибка!","")</f>
        <v/>
      </c>
      <c r="E216" s="4" t="str">
        <f>IF(D216="","",CONCATENATE(ROW(Инвестиционные_проекты!$A221),", ",))</f>
        <v/>
      </c>
      <c r="F216" t="str">
        <f t="shared" si="34"/>
        <v xml:space="preserve">8, </v>
      </c>
      <c r="G216" s="8" t="str">
        <f>IF(AND(Инвестиционные_проекты!J221="создание нового",Инвестиционные_проекты!S221=""),"Ошибка!","")</f>
        <v/>
      </c>
      <c r="H216" s="4" t="str">
        <f>IF(Техлист!G216="","",CONCATENATE(ROW(Инвестиционные_проекты!$A221),", ",))</f>
        <v/>
      </c>
      <c r="I216" t="str">
        <f t="shared" si="35"/>
        <v/>
      </c>
      <c r="J216" s="5" t="str">
        <f>IF(Инвестиционные_проекты!J221="модернизация",IF(COUNTBLANK(Инвестиционные_проекты!R221:S221)&lt;&gt;0,"Ошибка!",""),"")</f>
        <v/>
      </c>
      <c r="K216" s="9" t="str">
        <f>IF(Техлист!J216="","",CONCATENATE(ROW(Инвестиционные_проекты!$A221),", ",))</f>
        <v/>
      </c>
      <c r="L216" t="str">
        <f t="shared" si="36"/>
        <v/>
      </c>
      <c r="M216" s="5" t="str">
        <f>IF(Инвестиционные_проекты!S221&lt;Инвестиционные_проекты!R221,"Ошибка!","")</f>
        <v/>
      </c>
      <c r="N216" s="4" t="str">
        <f>IF(Техлист!M216="","",CONCATENATE(ROW(Инвестиционные_проекты!$A221),", ",))</f>
        <v/>
      </c>
      <c r="O216" t="str">
        <f t="shared" si="37"/>
        <v/>
      </c>
      <c r="P216" s="5" t="str">
        <f>IF(Инвестиционные_проекты!Z221&lt;&gt;SUM(Инвестиционные_проекты!AA221:AB221),"Ошибка!","")</f>
        <v/>
      </c>
      <c r="Q216" s="4" t="str">
        <f>IF(Техлист!P216="","",CONCATENATE(ROW(Инвестиционные_проекты!$A221),", ",))</f>
        <v/>
      </c>
      <c r="R216" t="str">
        <f t="shared" si="38"/>
        <v/>
      </c>
      <c r="S216" s="5" t="str">
        <f>IF(Инвестиционные_проекты!Y221&gt;Инвестиционные_проекты!AB221,"Ошибка!","")</f>
        <v/>
      </c>
      <c r="T216" s="4" t="str">
        <f>IF(Техлист!S216="","",CONCATENATE(ROW(Инвестиционные_проекты!$A221),", ",))</f>
        <v/>
      </c>
      <c r="U216" t="str">
        <f t="shared" si="39"/>
        <v/>
      </c>
      <c r="V216" s="5" t="str">
        <f>IF(Инвестиционные_проекты!O221&lt;Инвестиционные_проекты!N221,"Ошибка!","")</f>
        <v/>
      </c>
      <c r="W216" s="4" t="str">
        <f>IF(Техлист!V216="","",CONCATENATE(ROW(Инвестиционные_проекты!$A221),", ",))</f>
        <v/>
      </c>
      <c r="X216" t="str">
        <f t="shared" si="40"/>
        <v xml:space="preserve">8, </v>
      </c>
      <c r="Y216" s="5" t="str">
        <f>IF(Инвестиционные_проекты!N221&lt;Инвестиционные_проекты!M221,"Ошибка!","")</f>
        <v/>
      </c>
      <c r="Z216" s="4" t="str">
        <f>IF(Техлист!Y216="","",CONCATENATE(ROW(Инвестиционные_проекты!$A221),", ",))</f>
        <v/>
      </c>
      <c r="AA216" t="str">
        <f t="shared" si="41"/>
        <v/>
      </c>
      <c r="AB216" s="5" t="str">
        <f ca="1">IF(Инвестиционные_проекты!K221="реализация",IF(Инвестиционные_проекты!M221&gt;TODAY(),"Ошибка!",""),"")</f>
        <v/>
      </c>
      <c r="AC216" s="4" t="str">
        <f ca="1">IF(Техлист!AB216="","",CONCATENATE(ROW(Инвестиционные_проекты!$A221),", ",))</f>
        <v/>
      </c>
      <c r="AD216" t="str">
        <f t="shared" ca="1" si="42"/>
        <v/>
      </c>
      <c r="AE216" s="5" t="str">
        <f>IFERROR(IF(OR(Инвестиционные_проекты!K221="идея",Инвестиционные_проекты!K221="проектная стадия"),IF(Инвестиционные_проекты!M221&gt;DATEVALUE(ФЛК!CV215),"","Ошибка!"),""),"")</f>
        <v/>
      </c>
      <c r="AF216" s="4" t="str">
        <f>IF(Техлист!AE216="","",CONCATENATE(ROW(Инвестиционные_проекты!$A221),", ",))</f>
        <v/>
      </c>
      <c r="AG216" t="str">
        <f t="shared" si="43"/>
        <v/>
      </c>
    </row>
    <row r="217" spans="1:33" x14ac:dyDescent="0.25">
      <c r="A217" s="5" t="str">
        <f>IF(AND(COUNTBLANK(Инвестиционные_проекты!H222:Q222)+COUNTBLANK(Инвестиционные_проекты!S222:T222)+COUNTBLANK(Инвестиционные_проекты!Z222)+COUNTBLANK(Инвестиционные_проекты!B222:E222)&lt;&gt;17,COUNTBLANK(Инвестиционные_проекты!H222:Q222)+COUNTBLANK(Инвестиционные_проекты!S222:T222)+COUNTBLANK(Инвестиционные_проекты!Z222)+COUNTBLANK(Инвестиционные_проекты!B222:E222)&lt;&gt;0),"Ошибка!","")</f>
        <v/>
      </c>
      <c r="B217" s="4" t="str">
        <f>IF(A217="","",CONCATENATE(ROW(Инвестиционные_проекты!$A222),", ",))</f>
        <v/>
      </c>
      <c r="C217" t="str">
        <f t="shared" si="33"/>
        <v xml:space="preserve">8, </v>
      </c>
      <c r="D217" s="5" t="str">
        <f>IF(AND(COUNTBLANK(Инвестиционные_проекты!AB222)=0,COUNTBLANK(Инвестиционные_проекты!W222:Y222)&lt;&gt;0),"Ошибка!","")</f>
        <v/>
      </c>
      <c r="E217" s="4" t="str">
        <f>IF(D217="","",CONCATENATE(ROW(Инвестиционные_проекты!$A222),", ",))</f>
        <v/>
      </c>
      <c r="F217" t="str">
        <f t="shared" si="34"/>
        <v xml:space="preserve">8, </v>
      </c>
      <c r="G217" s="8" t="str">
        <f>IF(AND(Инвестиционные_проекты!J222="создание нового",Инвестиционные_проекты!S222=""),"Ошибка!","")</f>
        <v/>
      </c>
      <c r="H217" s="4" t="str">
        <f>IF(Техлист!G217="","",CONCATENATE(ROW(Инвестиционные_проекты!$A222),", ",))</f>
        <v/>
      </c>
      <c r="I217" t="str">
        <f t="shared" si="35"/>
        <v/>
      </c>
      <c r="J217" s="5" t="str">
        <f>IF(Инвестиционные_проекты!J222="модернизация",IF(COUNTBLANK(Инвестиционные_проекты!R222:S222)&lt;&gt;0,"Ошибка!",""),"")</f>
        <v/>
      </c>
      <c r="K217" s="9" t="str">
        <f>IF(Техлист!J217="","",CONCATENATE(ROW(Инвестиционные_проекты!$A222),", ",))</f>
        <v/>
      </c>
      <c r="L217" t="str">
        <f t="shared" si="36"/>
        <v/>
      </c>
      <c r="M217" s="5" t="str">
        <f>IF(Инвестиционные_проекты!S222&lt;Инвестиционные_проекты!R222,"Ошибка!","")</f>
        <v/>
      </c>
      <c r="N217" s="4" t="str">
        <f>IF(Техлист!M217="","",CONCATENATE(ROW(Инвестиционные_проекты!$A222),", ",))</f>
        <v/>
      </c>
      <c r="O217" t="str">
        <f t="shared" si="37"/>
        <v/>
      </c>
      <c r="P217" s="5" t="str">
        <f>IF(Инвестиционные_проекты!Z222&lt;&gt;SUM(Инвестиционные_проекты!AA222:AB222),"Ошибка!","")</f>
        <v/>
      </c>
      <c r="Q217" s="4" t="str">
        <f>IF(Техлист!P217="","",CONCATENATE(ROW(Инвестиционные_проекты!$A222),", ",))</f>
        <v/>
      </c>
      <c r="R217" t="str">
        <f t="shared" si="38"/>
        <v/>
      </c>
      <c r="S217" s="5" t="str">
        <f>IF(Инвестиционные_проекты!Y222&gt;Инвестиционные_проекты!AB222,"Ошибка!","")</f>
        <v/>
      </c>
      <c r="T217" s="4" t="str">
        <f>IF(Техлист!S217="","",CONCATENATE(ROW(Инвестиционные_проекты!$A222),", ",))</f>
        <v/>
      </c>
      <c r="U217" t="str">
        <f t="shared" si="39"/>
        <v/>
      </c>
      <c r="V217" s="5" t="str">
        <f>IF(Инвестиционные_проекты!O222&lt;Инвестиционные_проекты!N222,"Ошибка!","")</f>
        <v/>
      </c>
      <c r="W217" s="4" t="str">
        <f>IF(Техлист!V217="","",CONCATENATE(ROW(Инвестиционные_проекты!$A222),", ",))</f>
        <v/>
      </c>
      <c r="X217" t="str">
        <f t="shared" si="40"/>
        <v xml:space="preserve">8, </v>
      </c>
      <c r="Y217" s="5" t="str">
        <f>IF(Инвестиционные_проекты!N222&lt;Инвестиционные_проекты!M222,"Ошибка!","")</f>
        <v/>
      </c>
      <c r="Z217" s="4" t="str">
        <f>IF(Техлист!Y217="","",CONCATENATE(ROW(Инвестиционные_проекты!$A222),", ",))</f>
        <v/>
      </c>
      <c r="AA217" t="str">
        <f t="shared" si="41"/>
        <v/>
      </c>
      <c r="AB217" s="5" t="str">
        <f ca="1">IF(Инвестиционные_проекты!K222="реализация",IF(Инвестиционные_проекты!M222&gt;TODAY(),"Ошибка!",""),"")</f>
        <v/>
      </c>
      <c r="AC217" s="4" t="str">
        <f ca="1">IF(Техлист!AB217="","",CONCATENATE(ROW(Инвестиционные_проекты!$A222),", ",))</f>
        <v/>
      </c>
      <c r="AD217" t="str">
        <f t="shared" ca="1" si="42"/>
        <v/>
      </c>
      <c r="AE217" s="5" t="str">
        <f>IFERROR(IF(OR(Инвестиционные_проекты!K222="идея",Инвестиционные_проекты!K222="проектная стадия"),IF(Инвестиционные_проекты!M222&gt;DATEVALUE(ФЛК!CV216),"","Ошибка!"),""),"")</f>
        <v/>
      </c>
      <c r="AF217" s="4" t="str">
        <f>IF(Техлист!AE217="","",CONCATENATE(ROW(Инвестиционные_проекты!$A222),", ",))</f>
        <v/>
      </c>
      <c r="AG217" t="str">
        <f t="shared" si="43"/>
        <v/>
      </c>
    </row>
    <row r="218" spans="1:33" x14ac:dyDescent="0.25">
      <c r="A218" s="5" t="str">
        <f>IF(AND(COUNTBLANK(Инвестиционные_проекты!H223:Q223)+COUNTBLANK(Инвестиционные_проекты!S223:T223)+COUNTBLANK(Инвестиционные_проекты!Z223)+COUNTBLANK(Инвестиционные_проекты!B223:E223)&lt;&gt;17,COUNTBLANK(Инвестиционные_проекты!H223:Q223)+COUNTBLANK(Инвестиционные_проекты!S223:T223)+COUNTBLANK(Инвестиционные_проекты!Z223)+COUNTBLANK(Инвестиционные_проекты!B223:E223)&lt;&gt;0),"Ошибка!","")</f>
        <v/>
      </c>
      <c r="B218" s="4" t="str">
        <f>IF(A218="","",CONCATENATE(ROW(Инвестиционные_проекты!$A223),", ",))</f>
        <v/>
      </c>
      <c r="C218" t="str">
        <f t="shared" si="33"/>
        <v xml:space="preserve">8, </v>
      </c>
      <c r="D218" s="5" t="str">
        <f>IF(AND(COUNTBLANK(Инвестиционные_проекты!AB223)=0,COUNTBLANK(Инвестиционные_проекты!W223:Y223)&lt;&gt;0),"Ошибка!","")</f>
        <v/>
      </c>
      <c r="E218" s="4" t="str">
        <f>IF(D218="","",CONCATENATE(ROW(Инвестиционные_проекты!$A223),", ",))</f>
        <v/>
      </c>
      <c r="F218" t="str">
        <f t="shared" si="34"/>
        <v xml:space="preserve">8, </v>
      </c>
      <c r="G218" s="8" t="str">
        <f>IF(AND(Инвестиционные_проекты!J223="создание нового",Инвестиционные_проекты!S223=""),"Ошибка!","")</f>
        <v/>
      </c>
      <c r="H218" s="4" t="str">
        <f>IF(Техлист!G218="","",CONCATENATE(ROW(Инвестиционные_проекты!$A223),", ",))</f>
        <v/>
      </c>
      <c r="I218" t="str">
        <f t="shared" si="35"/>
        <v/>
      </c>
      <c r="J218" s="5" t="str">
        <f>IF(Инвестиционные_проекты!J223="модернизация",IF(COUNTBLANK(Инвестиционные_проекты!R223:S223)&lt;&gt;0,"Ошибка!",""),"")</f>
        <v/>
      </c>
      <c r="K218" s="9" t="str">
        <f>IF(Техлист!J218="","",CONCATENATE(ROW(Инвестиционные_проекты!$A223),", ",))</f>
        <v/>
      </c>
      <c r="L218" t="str">
        <f t="shared" si="36"/>
        <v/>
      </c>
      <c r="M218" s="5" t="str">
        <f>IF(Инвестиционные_проекты!S223&lt;Инвестиционные_проекты!R223,"Ошибка!","")</f>
        <v/>
      </c>
      <c r="N218" s="4" t="str">
        <f>IF(Техлист!M218="","",CONCATENATE(ROW(Инвестиционные_проекты!$A223),", ",))</f>
        <v/>
      </c>
      <c r="O218" t="str">
        <f t="shared" si="37"/>
        <v/>
      </c>
      <c r="P218" s="5" t="str">
        <f>IF(Инвестиционные_проекты!Z223&lt;&gt;SUM(Инвестиционные_проекты!AA223:AB223),"Ошибка!","")</f>
        <v/>
      </c>
      <c r="Q218" s="4" t="str">
        <f>IF(Техлист!P218="","",CONCATENATE(ROW(Инвестиционные_проекты!$A223),", ",))</f>
        <v/>
      </c>
      <c r="R218" t="str">
        <f t="shared" si="38"/>
        <v/>
      </c>
      <c r="S218" s="5" t="str">
        <f>IF(Инвестиционные_проекты!Y223&gt;Инвестиционные_проекты!AB223,"Ошибка!","")</f>
        <v/>
      </c>
      <c r="T218" s="4" t="str">
        <f>IF(Техлист!S218="","",CONCATENATE(ROW(Инвестиционные_проекты!$A223),", ",))</f>
        <v/>
      </c>
      <c r="U218" t="str">
        <f t="shared" si="39"/>
        <v/>
      </c>
      <c r="V218" s="5" t="str">
        <f>IF(Инвестиционные_проекты!O223&lt;Инвестиционные_проекты!N223,"Ошибка!","")</f>
        <v/>
      </c>
      <c r="W218" s="4" t="str">
        <f>IF(Техлист!V218="","",CONCATENATE(ROW(Инвестиционные_проекты!$A223),", ",))</f>
        <v/>
      </c>
      <c r="X218" t="str">
        <f t="shared" si="40"/>
        <v xml:space="preserve">8, </v>
      </c>
      <c r="Y218" s="5" t="str">
        <f>IF(Инвестиционные_проекты!N223&lt;Инвестиционные_проекты!M223,"Ошибка!","")</f>
        <v/>
      </c>
      <c r="Z218" s="4" t="str">
        <f>IF(Техлист!Y218="","",CONCATENATE(ROW(Инвестиционные_проекты!$A223),", ",))</f>
        <v/>
      </c>
      <c r="AA218" t="str">
        <f t="shared" si="41"/>
        <v/>
      </c>
      <c r="AB218" s="5" t="str">
        <f ca="1">IF(Инвестиционные_проекты!K223="реализация",IF(Инвестиционные_проекты!M223&gt;TODAY(),"Ошибка!",""),"")</f>
        <v/>
      </c>
      <c r="AC218" s="4" t="str">
        <f ca="1">IF(Техлист!AB218="","",CONCATENATE(ROW(Инвестиционные_проекты!$A223),", ",))</f>
        <v/>
      </c>
      <c r="AD218" t="str">
        <f t="shared" ca="1" si="42"/>
        <v/>
      </c>
      <c r="AE218" s="5" t="str">
        <f>IFERROR(IF(OR(Инвестиционные_проекты!K223="идея",Инвестиционные_проекты!K223="проектная стадия"),IF(Инвестиционные_проекты!M223&gt;DATEVALUE(ФЛК!CV217),"","Ошибка!"),""),"")</f>
        <v/>
      </c>
      <c r="AF218" s="4" t="str">
        <f>IF(Техлист!AE218="","",CONCATENATE(ROW(Инвестиционные_проекты!$A223),", ",))</f>
        <v/>
      </c>
      <c r="AG218" t="str">
        <f t="shared" si="43"/>
        <v/>
      </c>
    </row>
    <row r="219" spans="1:33" x14ac:dyDescent="0.25">
      <c r="A219" s="5" t="str">
        <f>IF(AND(COUNTBLANK(Инвестиционные_проекты!H224:Q224)+COUNTBLANK(Инвестиционные_проекты!S224:T224)+COUNTBLANK(Инвестиционные_проекты!Z224)+COUNTBLANK(Инвестиционные_проекты!B224:E224)&lt;&gt;17,COUNTBLANK(Инвестиционные_проекты!H224:Q224)+COUNTBLANK(Инвестиционные_проекты!S224:T224)+COUNTBLANK(Инвестиционные_проекты!Z224)+COUNTBLANK(Инвестиционные_проекты!B224:E224)&lt;&gt;0),"Ошибка!","")</f>
        <v/>
      </c>
      <c r="B219" s="4" t="str">
        <f>IF(A219="","",CONCATENATE(ROW(Инвестиционные_проекты!$A224),", ",))</f>
        <v/>
      </c>
      <c r="C219" t="str">
        <f t="shared" si="33"/>
        <v xml:space="preserve">8, </v>
      </c>
      <c r="D219" s="5" t="str">
        <f>IF(AND(COUNTBLANK(Инвестиционные_проекты!AB224)=0,COUNTBLANK(Инвестиционные_проекты!W224:Y224)&lt;&gt;0),"Ошибка!","")</f>
        <v/>
      </c>
      <c r="E219" s="4" t="str">
        <f>IF(D219="","",CONCATENATE(ROW(Инвестиционные_проекты!$A224),", ",))</f>
        <v/>
      </c>
      <c r="F219" t="str">
        <f t="shared" si="34"/>
        <v xml:space="preserve">8, </v>
      </c>
      <c r="G219" s="8" t="str">
        <f>IF(AND(Инвестиционные_проекты!J224="создание нового",Инвестиционные_проекты!S224=""),"Ошибка!","")</f>
        <v/>
      </c>
      <c r="H219" s="4" t="str">
        <f>IF(Техлист!G219="","",CONCATENATE(ROW(Инвестиционные_проекты!$A224),", ",))</f>
        <v/>
      </c>
      <c r="I219" t="str">
        <f t="shared" si="35"/>
        <v/>
      </c>
      <c r="J219" s="5" t="str">
        <f>IF(Инвестиционные_проекты!J224="модернизация",IF(COUNTBLANK(Инвестиционные_проекты!R224:S224)&lt;&gt;0,"Ошибка!",""),"")</f>
        <v/>
      </c>
      <c r="K219" s="9" t="str">
        <f>IF(Техлист!J219="","",CONCATENATE(ROW(Инвестиционные_проекты!$A224),", ",))</f>
        <v/>
      </c>
      <c r="L219" t="str">
        <f t="shared" si="36"/>
        <v/>
      </c>
      <c r="M219" s="5" t="str">
        <f>IF(Инвестиционные_проекты!S224&lt;Инвестиционные_проекты!R224,"Ошибка!","")</f>
        <v/>
      </c>
      <c r="N219" s="4" t="str">
        <f>IF(Техлист!M219="","",CONCATENATE(ROW(Инвестиционные_проекты!$A224),", ",))</f>
        <v/>
      </c>
      <c r="O219" t="str">
        <f t="shared" si="37"/>
        <v/>
      </c>
      <c r="P219" s="5" t="str">
        <f>IF(Инвестиционные_проекты!Z224&lt;&gt;SUM(Инвестиционные_проекты!AA224:AB224),"Ошибка!","")</f>
        <v/>
      </c>
      <c r="Q219" s="4" t="str">
        <f>IF(Техлист!P219="","",CONCATENATE(ROW(Инвестиционные_проекты!$A224),", ",))</f>
        <v/>
      </c>
      <c r="R219" t="str">
        <f t="shared" si="38"/>
        <v/>
      </c>
      <c r="S219" s="5" t="str">
        <f>IF(Инвестиционные_проекты!Y224&gt;Инвестиционные_проекты!AB224,"Ошибка!","")</f>
        <v/>
      </c>
      <c r="T219" s="4" t="str">
        <f>IF(Техлист!S219="","",CONCATENATE(ROW(Инвестиционные_проекты!$A224),", ",))</f>
        <v/>
      </c>
      <c r="U219" t="str">
        <f t="shared" si="39"/>
        <v/>
      </c>
      <c r="V219" s="5" t="str">
        <f>IF(Инвестиционные_проекты!O224&lt;Инвестиционные_проекты!N224,"Ошибка!","")</f>
        <v/>
      </c>
      <c r="W219" s="4" t="str">
        <f>IF(Техлист!V219="","",CONCATENATE(ROW(Инвестиционные_проекты!$A224),", ",))</f>
        <v/>
      </c>
      <c r="X219" t="str">
        <f t="shared" si="40"/>
        <v xml:space="preserve">8, </v>
      </c>
      <c r="Y219" s="5" t="str">
        <f>IF(Инвестиционные_проекты!N224&lt;Инвестиционные_проекты!M224,"Ошибка!","")</f>
        <v/>
      </c>
      <c r="Z219" s="4" t="str">
        <f>IF(Техлист!Y219="","",CONCATENATE(ROW(Инвестиционные_проекты!$A224),", ",))</f>
        <v/>
      </c>
      <c r="AA219" t="str">
        <f t="shared" si="41"/>
        <v/>
      </c>
      <c r="AB219" s="5" t="str">
        <f ca="1">IF(Инвестиционные_проекты!K224="реализация",IF(Инвестиционные_проекты!M224&gt;TODAY(),"Ошибка!",""),"")</f>
        <v/>
      </c>
      <c r="AC219" s="4" t="str">
        <f ca="1">IF(Техлист!AB219="","",CONCATENATE(ROW(Инвестиционные_проекты!$A224),", ",))</f>
        <v/>
      </c>
      <c r="AD219" t="str">
        <f t="shared" ca="1" si="42"/>
        <v/>
      </c>
      <c r="AE219" s="5" t="str">
        <f>IFERROR(IF(OR(Инвестиционные_проекты!K224="идея",Инвестиционные_проекты!K224="проектная стадия"),IF(Инвестиционные_проекты!M224&gt;DATEVALUE(ФЛК!CV218),"","Ошибка!"),""),"")</f>
        <v/>
      </c>
      <c r="AF219" s="4" t="str">
        <f>IF(Техлист!AE219="","",CONCATENATE(ROW(Инвестиционные_проекты!$A224),", ",))</f>
        <v/>
      </c>
      <c r="AG219" t="str">
        <f t="shared" si="43"/>
        <v/>
      </c>
    </row>
    <row r="220" spans="1:33" x14ac:dyDescent="0.25">
      <c r="A220" s="5" t="str">
        <f>IF(AND(COUNTBLANK(Инвестиционные_проекты!H225:Q225)+COUNTBLANK(Инвестиционные_проекты!S225:T225)+COUNTBLANK(Инвестиционные_проекты!Z225)+COUNTBLANK(Инвестиционные_проекты!B225:E225)&lt;&gt;17,COUNTBLANK(Инвестиционные_проекты!H225:Q225)+COUNTBLANK(Инвестиционные_проекты!S225:T225)+COUNTBLANK(Инвестиционные_проекты!Z225)+COUNTBLANK(Инвестиционные_проекты!B225:E225)&lt;&gt;0),"Ошибка!","")</f>
        <v/>
      </c>
      <c r="B220" s="4" t="str">
        <f>IF(A220="","",CONCATENATE(ROW(Инвестиционные_проекты!$A225),", ",))</f>
        <v/>
      </c>
      <c r="C220" t="str">
        <f t="shared" si="33"/>
        <v xml:space="preserve">8, </v>
      </c>
      <c r="D220" s="5" t="str">
        <f>IF(AND(COUNTBLANK(Инвестиционные_проекты!AB225)=0,COUNTBLANK(Инвестиционные_проекты!W225:Y225)&lt;&gt;0),"Ошибка!","")</f>
        <v/>
      </c>
      <c r="E220" s="4" t="str">
        <f>IF(D220="","",CONCATENATE(ROW(Инвестиционные_проекты!$A225),", ",))</f>
        <v/>
      </c>
      <c r="F220" t="str">
        <f t="shared" si="34"/>
        <v xml:space="preserve">8, </v>
      </c>
      <c r="G220" s="8" t="str">
        <f>IF(AND(Инвестиционные_проекты!J225="создание нового",Инвестиционные_проекты!S225=""),"Ошибка!","")</f>
        <v/>
      </c>
      <c r="H220" s="4" t="str">
        <f>IF(Техлист!G220="","",CONCATENATE(ROW(Инвестиционные_проекты!$A225),", ",))</f>
        <v/>
      </c>
      <c r="I220" t="str">
        <f t="shared" si="35"/>
        <v/>
      </c>
      <c r="J220" s="5" t="str">
        <f>IF(Инвестиционные_проекты!J225="модернизация",IF(COUNTBLANK(Инвестиционные_проекты!R225:S225)&lt;&gt;0,"Ошибка!",""),"")</f>
        <v/>
      </c>
      <c r="K220" s="9" t="str">
        <f>IF(Техлист!J220="","",CONCATENATE(ROW(Инвестиционные_проекты!$A225),", ",))</f>
        <v/>
      </c>
      <c r="L220" t="str">
        <f t="shared" si="36"/>
        <v/>
      </c>
      <c r="M220" s="5" t="str">
        <f>IF(Инвестиционные_проекты!S225&lt;Инвестиционные_проекты!R225,"Ошибка!","")</f>
        <v/>
      </c>
      <c r="N220" s="4" t="str">
        <f>IF(Техлист!M220="","",CONCATENATE(ROW(Инвестиционные_проекты!$A225),", ",))</f>
        <v/>
      </c>
      <c r="O220" t="str">
        <f t="shared" si="37"/>
        <v/>
      </c>
      <c r="P220" s="5" t="str">
        <f>IF(Инвестиционные_проекты!Z225&lt;&gt;SUM(Инвестиционные_проекты!AA225:AB225),"Ошибка!","")</f>
        <v/>
      </c>
      <c r="Q220" s="4" t="str">
        <f>IF(Техлист!P220="","",CONCATENATE(ROW(Инвестиционные_проекты!$A225),", ",))</f>
        <v/>
      </c>
      <c r="R220" t="str">
        <f t="shared" si="38"/>
        <v/>
      </c>
      <c r="S220" s="5" t="str">
        <f>IF(Инвестиционные_проекты!Y225&gt;Инвестиционные_проекты!AB225,"Ошибка!","")</f>
        <v/>
      </c>
      <c r="T220" s="4" t="str">
        <f>IF(Техлист!S220="","",CONCATENATE(ROW(Инвестиционные_проекты!$A225),", ",))</f>
        <v/>
      </c>
      <c r="U220" t="str">
        <f t="shared" si="39"/>
        <v/>
      </c>
      <c r="V220" s="5" t="str">
        <f>IF(Инвестиционные_проекты!O225&lt;Инвестиционные_проекты!N225,"Ошибка!","")</f>
        <v/>
      </c>
      <c r="W220" s="4" t="str">
        <f>IF(Техлист!V220="","",CONCATENATE(ROW(Инвестиционные_проекты!$A225),", ",))</f>
        <v/>
      </c>
      <c r="X220" t="str">
        <f t="shared" si="40"/>
        <v xml:space="preserve">8, </v>
      </c>
      <c r="Y220" s="5" t="str">
        <f>IF(Инвестиционные_проекты!N225&lt;Инвестиционные_проекты!M225,"Ошибка!","")</f>
        <v/>
      </c>
      <c r="Z220" s="4" t="str">
        <f>IF(Техлист!Y220="","",CONCATENATE(ROW(Инвестиционные_проекты!$A225),", ",))</f>
        <v/>
      </c>
      <c r="AA220" t="str">
        <f t="shared" si="41"/>
        <v/>
      </c>
      <c r="AB220" s="5" t="str">
        <f ca="1">IF(Инвестиционные_проекты!K225="реализация",IF(Инвестиционные_проекты!M225&gt;TODAY(),"Ошибка!",""),"")</f>
        <v/>
      </c>
      <c r="AC220" s="4" t="str">
        <f ca="1">IF(Техлист!AB220="","",CONCATENATE(ROW(Инвестиционные_проекты!$A225),", ",))</f>
        <v/>
      </c>
      <c r="AD220" t="str">
        <f t="shared" ca="1" si="42"/>
        <v/>
      </c>
      <c r="AE220" s="5" t="str">
        <f>IFERROR(IF(OR(Инвестиционные_проекты!K225="идея",Инвестиционные_проекты!K225="проектная стадия"),IF(Инвестиционные_проекты!M225&gt;DATEVALUE(ФЛК!CV219),"","Ошибка!"),""),"")</f>
        <v/>
      </c>
      <c r="AF220" s="4" t="str">
        <f>IF(Техлист!AE220="","",CONCATENATE(ROW(Инвестиционные_проекты!$A225),", ",))</f>
        <v/>
      </c>
      <c r="AG220" t="str">
        <f t="shared" si="43"/>
        <v/>
      </c>
    </row>
    <row r="221" spans="1:33" x14ac:dyDescent="0.25">
      <c r="A221" s="5" t="str">
        <f>IF(AND(COUNTBLANK(Инвестиционные_проекты!H226:Q226)+COUNTBLANK(Инвестиционные_проекты!S226:T226)+COUNTBLANK(Инвестиционные_проекты!Z226)+COUNTBLANK(Инвестиционные_проекты!B226:E226)&lt;&gt;17,COUNTBLANK(Инвестиционные_проекты!H226:Q226)+COUNTBLANK(Инвестиционные_проекты!S226:T226)+COUNTBLANK(Инвестиционные_проекты!Z226)+COUNTBLANK(Инвестиционные_проекты!B226:E226)&lt;&gt;0),"Ошибка!","")</f>
        <v/>
      </c>
      <c r="B221" s="4" t="str">
        <f>IF(A221="","",CONCATENATE(ROW(Инвестиционные_проекты!$A226),", ",))</f>
        <v/>
      </c>
      <c r="C221" t="str">
        <f t="shared" si="33"/>
        <v xml:space="preserve">8, </v>
      </c>
      <c r="D221" s="5" t="str">
        <f>IF(AND(COUNTBLANK(Инвестиционные_проекты!AB226)=0,COUNTBLANK(Инвестиционные_проекты!W226:Y226)&lt;&gt;0),"Ошибка!","")</f>
        <v/>
      </c>
      <c r="E221" s="4" t="str">
        <f>IF(D221="","",CONCATENATE(ROW(Инвестиционные_проекты!$A226),", ",))</f>
        <v/>
      </c>
      <c r="F221" t="str">
        <f t="shared" si="34"/>
        <v xml:space="preserve">8, </v>
      </c>
      <c r="G221" s="8" t="str">
        <f>IF(AND(Инвестиционные_проекты!J226="создание нового",Инвестиционные_проекты!S226=""),"Ошибка!","")</f>
        <v/>
      </c>
      <c r="H221" s="4" t="str">
        <f>IF(Техлист!G221="","",CONCATENATE(ROW(Инвестиционные_проекты!$A226),", ",))</f>
        <v/>
      </c>
      <c r="I221" t="str">
        <f t="shared" si="35"/>
        <v/>
      </c>
      <c r="J221" s="5" t="str">
        <f>IF(Инвестиционные_проекты!J226="модернизация",IF(COUNTBLANK(Инвестиционные_проекты!R226:S226)&lt;&gt;0,"Ошибка!",""),"")</f>
        <v/>
      </c>
      <c r="K221" s="9" t="str">
        <f>IF(Техлист!J221="","",CONCATENATE(ROW(Инвестиционные_проекты!$A226),", ",))</f>
        <v/>
      </c>
      <c r="L221" t="str">
        <f t="shared" si="36"/>
        <v/>
      </c>
      <c r="M221" s="5" t="str">
        <f>IF(Инвестиционные_проекты!S226&lt;Инвестиционные_проекты!R226,"Ошибка!","")</f>
        <v/>
      </c>
      <c r="N221" s="4" t="str">
        <f>IF(Техлист!M221="","",CONCATENATE(ROW(Инвестиционные_проекты!$A226),", ",))</f>
        <v/>
      </c>
      <c r="O221" t="str">
        <f t="shared" si="37"/>
        <v/>
      </c>
      <c r="P221" s="5" t="str">
        <f>IF(Инвестиционные_проекты!Z226&lt;&gt;SUM(Инвестиционные_проекты!AA226:AB226),"Ошибка!","")</f>
        <v/>
      </c>
      <c r="Q221" s="4" t="str">
        <f>IF(Техлист!P221="","",CONCATENATE(ROW(Инвестиционные_проекты!$A226),", ",))</f>
        <v/>
      </c>
      <c r="R221" t="str">
        <f t="shared" si="38"/>
        <v/>
      </c>
      <c r="S221" s="5" t="str">
        <f>IF(Инвестиционные_проекты!Y226&gt;Инвестиционные_проекты!AB226,"Ошибка!","")</f>
        <v/>
      </c>
      <c r="T221" s="4" t="str">
        <f>IF(Техлист!S221="","",CONCATENATE(ROW(Инвестиционные_проекты!$A226),", ",))</f>
        <v/>
      </c>
      <c r="U221" t="str">
        <f t="shared" si="39"/>
        <v/>
      </c>
      <c r="V221" s="5" t="str">
        <f>IF(Инвестиционные_проекты!O226&lt;Инвестиционные_проекты!N226,"Ошибка!","")</f>
        <v/>
      </c>
      <c r="W221" s="4" t="str">
        <f>IF(Техлист!V221="","",CONCATENATE(ROW(Инвестиционные_проекты!$A226),", ",))</f>
        <v/>
      </c>
      <c r="X221" t="str">
        <f t="shared" si="40"/>
        <v xml:space="preserve">8, </v>
      </c>
      <c r="Y221" s="5" t="str">
        <f>IF(Инвестиционные_проекты!N226&lt;Инвестиционные_проекты!M226,"Ошибка!","")</f>
        <v/>
      </c>
      <c r="Z221" s="4" t="str">
        <f>IF(Техлист!Y221="","",CONCATENATE(ROW(Инвестиционные_проекты!$A226),", ",))</f>
        <v/>
      </c>
      <c r="AA221" t="str">
        <f t="shared" si="41"/>
        <v/>
      </c>
      <c r="AB221" s="5" t="str">
        <f ca="1">IF(Инвестиционные_проекты!K226="реализация",IF(Инвестиционные_проекты!M226&gt;TODAY(),"Ошибка!",""),"")</f>
        <v/>
      </c>
      <c r="AC221" s="4" t="str">
        <f ca="1">IF(Техлист!AB221="","",CONCATENATE(ROW(Инвестиционные_проекты!$A226),", ",))</f>
        <v/>
      </c>
      <c r="AD221" t="str">
        <f t="shared" ca="1" si="42"/>
        <v/>
      </c>
      <c r="AE221" s="5" t="str">
        <f>IFERROR(IF(OR(Инвестиционные_проекты!K226="идея",Инвестиционные_проекты!K226="проектная стадия"),IF(Инвестиционные_проекты!M226&gt;DATEVALUE(ФЛК!CV220),"","Ошибка!"),""),"")</f>
        <v/>
      </c>
      <c r="AF221" s="4" t="str">
        <f>IF(Техлист!AE221="","",CONCATENATE(ROW(Инвестиционные_проекты!$A226),", ",))</f>
        <v/>
      </c>
      <c r="AG221" t="str">
        <f t="shared" si="43"/>
        <v/>
      </c>
    </row>
    <row r="222" spans="1:33" x14ac:dyDescent="0.25">
      <c r="A222" s="5" t="str">
        <f>IF(AND(COUNTBLANK(Инвестиционные_проекты!H227:Q227)+COUNTBLANK(Инвестиционные_проекты!S227:T227)+COUNTBLANK(Инвестиционные_проекты!Z227)+COUNTBLANK(Инвестиционные_проекты!B227:E227)&lt;&gt;17,COUNTBLANK(Инвестиционные_проекты!H227:Q227)+COUNTBLANK(Инвестиционные_проекты!S227:T227)+COUNTBLANK(Инвестиционные_проекты!Z227)+COUNTBLANK(Инвестиционные_проекты!B227:E227)&lt;&gt;0),"Ошибка!","")</f>
        <v/>
      </c>
      <c r="B222" s="4" t="str">
        <f>IF(A222="","",CONCATENATE(ROW(Инвестиционные_проекты!$A227),", ",))</f>
        <v/>
      </c>
      <c r="C222" t="str">
        <f t="shared" si="33"/>
        <v xml:space="preserve">8, </v>
      </c>
      <c r="D222" s="5" t="str">
        <f>IF(AND(COUNTBLANK(Инвестиционные_проекты!AB227)=0,COUNTBLANK(Инвестиционные_проекты!W227:Y227)&lt;&gt;0),"Ошибка!","")</f>
        <v/>
      </c>
      <c r="E222" s="4" t="str">
        <f>IF(D222="","",CONCATENATE(ROW(Инвестиционные_проекты!$A227),", ",))</f>
        <v/>
      </c>
      <c r="F222" t="str">
        <f t="shared" si="34"/>
        <v xml:space="preserve">8, </v>
      </c>
      <c r="G222" s="8" t="str">
        <f>IF(AND(Инвестиционные_проекты!J227="создание нового",Инвестиционные_проекты!S227=""),"Ошибка!","")</f>
        <v/>
      </c>
      <c r="H222" s="4" t="str">
        <f>IF(Техлист!G222="","",CONCATENATE(ROW(Инвестиционные_проекты!$A227),", ",))</f>
        <v/>
      </c>
      <c r="I222" t="str">
        <f t="shared" si="35"/>
        <v/>
      </c>
      <c r="J222" s="5" t="str">
        <f>IF(Инвестиционные_проекты!J227="модернизация",IF(COUNTBLANK(Инвестиционные_проекты!R227:S227)&lt;&gt;0,"Ошибка!",""),"")</f>
        <v/>
      </c>
      <c r="K222" s="9" t="str">
        <f>IF(Техлист!J222="","",CONCATENATE(ROW(Инвестиционные_проекты!$A227),", ",))</f>
        <v/>
      </c>
      <c r="L222" t="str">
        <f t="shared" si="36"/>
        <v/>
      </c>
      <c r="M222" s="5" t="str">
        <f>IF(Инвестиционные_проекты!S227&lt;Инвестиционные_проекты!R227,"Ошибка!","")</f>
        <v/>
      </c>
      <c r="N222" s="4" t="str">
        <f>IF(Техлист!M222="","",CONCATENATE(ROW(Инвестиционные_проекты!$A227),", ",))</f>
        <v/>
      </c>
      <c r="O222" t="str">
        <f t="shared" si="37"/>
        <v/>
      </c>
      <c r="P222" s="5" t="str">
        <f>IF(Инвестиционные_проекты!Z227&lt;&gt;SUM(Инвестиционные_проекты!AA227:AB227),"Ошибка!","")</f>
        <v/>
      </c>
      <c r="Q222" s="4" t="str">
        <f>IF(Техлист!P222="","",CONCATENATE(ROW(Инвестиционные_проекты!$A227),", ",))</f>
        <v/>
      </c>
      <c r="R222" t="str">
        <f t="shared" si="38"/>
        <v/>
      </c>
      <c r="S222" s="5" t="str">
        <f>IF(Инвестиционные_проекты!Y227&gt;Инвестиционные_проекты!AB227,"Ошибка!","")</f>
        <v/>
      </c>
      <c r="T222" s="4" t="str">
        <f>IF(Техлист!S222="","",CONCATENATE(ROW(Инвестиционные_проекты!$A227),", ",))</f>
        <v/>
      </c>
      <c r="U222" t="str">
        <f t="shared" si="39"/>
        <v/>
      </c>
      <c r="V222" s="5" t="str">
        <f>IF(Инвестиционные_проекты!O227&lt;Инвестиционные_проекты!N227,"Ошибка!","")</f>
        <v/>
      </c>
      <c r="W222" s="4" t="str">
        <f>IF(Техлист!V222="","",CONCATENATE(ROW(Инвестиционные_проекты!$A227),", ",))</f>
        <v/>
      </c>
      <c r="X222" t="str">
        <f t="shared" si="40"/>
        <v xml:space="preserve">8, </v>
      </c>
      <c r="Y222" s="5" t="str">
        <f>IF(Инвестиционные_проекты!N227&lt;Инвестиционные_проекты!M227,"Ошибка!","")</f>
        <v/>
      </c>
      <c r="Z222" s="4" t="str">
        <f>IF(Техлист!Y222="","",CONCATENATE(ROW(Инвестиционные_проекты!$A227),", ",))</f>
        <v/>
      </c>
      <c r="AA222" t="str">
        <f t="shared" si="41"/>
        <v/>
      </c>
      <c r="AB222" s="5" t="str">
        <f ca="1">IF(Инвестиционные_проекты!K227="реализация",IF(Инвестиционные_проекты!M227&gt;TODAY(),"Ошибка!",""),"")</f>
        <v/>
      </c>
      <c r="AC222" s="4" t="str">
        <f ca="1">IF(Техлист!AB222="","",CONCATENATE(ROW(Инвестиционные_проекты!$A227),", ",))</f>
        <v/>
      </c>
      <c r="AD222" t="str">
        <f t="shared" ca="1" si="42"/>
        <v/>
      </c>
      <c r="AE222" s="5" t="str">
        <f>IFERROR(IF(OR(Инвестиционные_проекты!K227="идея",Инвестиционные_проекты!K227="проектная стадия"),IF(Инвестиционные_проекты!M227&gt;DATEVALUE(ФЛК!CV221),"","Ошибка!"),""),"")</f>
        <v/>
      </c>
      <c r="AF222" s="4" t="str">
        <f>IF(Техлист!AE222="","",CONCATENATE(ROW(Инвестиционные_проекты!$A227),", ",))</f>
        <v/>
      </c>
      <c r="AG222" t="str">
        <f t="shared" si="43"/>
        <v/>
      </c>
    </row>
    <row r="223" spans="1:33" x14ac:dyDescent="0.25">
      <c r="A223" s="5" t="str">
        <f>IF(AND(COUNTBLANK(Инвестиционные_проекты!H228:Q228)+COUNTBLANK(Инвестиционные_проекты!S228:T228)+COUNTBLANK(Инвестиционные_проекты!Z228)+COUNTBLANK(Инвестиционные_проекты!B228:E228)&lt;&gt;17,COUNTBLANK(Инвестиционные_проекты!H228:Q228)+COUNTBLANK(Инвестиционные_проекты!S228:T228)+COUNTBLANK(Инвестиционные_проекты!Z228)+COUNTBLANK(Инвестиционные_проекты!B228:E228)&lt;&gt;0),"Ошибка!","")</f>
        <v/>
      </c>
      <c r="B223" s="4" t="str">
        <f>IF(A223="","",CONCATENATE(ROW(Инвестиционные_проекты!$A228),", ",))</f>
        <v/>
      </c>
      <c r="C223" t="str">
        <f t="shared" si="33"/>
        <v xml:space="preserve">8, </v>
      </c>
      <c r="D223" s="5" t="str">
        <f>IF(AND(COUNTBLANK(Инвестиционные_проекты!AB228)=0,COUNTBLANK(Инвестиционные_проекты!W228:Y228)&lt;&gt;0),"Ошибка!","")</f>
        <v/>
      </c>
      <c r="E223" s="4" t="str">
        <f>IF(D223="","",CONCATENATE(ROW(Инвестиционные_проекты!$A228),", ",))</f>
        <v/>
      </c>
      <c r="F223" t="str">
        <f t="shared" si="34"/>
        <v xml:space="preserve">8, </v>
      </c>
      <c r="G223" s="8" t="str">
        <f>IF(AND(Инвестиционные_проекты!J228="создание нового",Инвестиционные_проекты!S228=""),"Ошибка!","")</f>
        <v/>
      </c>
      <c r="H223" s="4" t="str">
        <f>IF(Техлист!G223="","",CONCATENATE(ROW(Инвестиционные_проекты!$A228),", ",))</f>
        <v/>
      </c>
      <c r="I223" t="str">
        <f t="shared" si="35"/>
        <v/>
      </c>
      <c r="J223" s="5" t="str">
        <f>IF(Инвестиционные_проекты!J228="модернизация",IF(COUNTBLANK(Инвестиционные_проекты!R228:S228)&lt;&gt;0,"Ошибка!",""),"")</f>
        <v/>
      </c>
      <c r="K223" s="9" t="str">
        <f>IF(Техлист!J223="","",CONCATENATE(ROW(Инвестиционные_проекты!$A228),", ",))</f>
        <v/>
      </c>
      <c r="L223" t="str">
        <f t="shared" si="36"/>
        <v/>
      </c>
      <c r="M223" s="5" t="str">
        <f>IF(Инвестиционные_проекты!S228&lt;Инвестиционные_проекты!R228,"Ошибка!","")</f>
        <v/>
      </c>
      <c r="N223" s="4" t="str">
        <f>IF(Техлист!M223="","",CONCATENATE(ROW(Инвестиционные_проекты!$A228),", ",))</f>
        <v/>
      </c>
      <c r="O223" t="str">
        <f t="shared" si="37"/>
        <v/>
      </c>
      <c r="P223" s="5" t="str">
        <f>IF(Инвестиционные_проекты!Z228&lt;&gt;SUM(Инвестиционные_проекты!AA228:AB228),"Ошибка!","")</f>
        <v/>
      </c>
      <c r="Q223" s="4" t="str">
        <f>IF(Техлист!P223="","",CONCATENATE(ROW(Инвестиционные_проекты!$A228),", ",))</f>
        <v/>
      </c>
      <c r="R223" t="str">
        <f t="shared" si="38"/>
        <v/>
      </c>
      <c r="S223" s="5" t="str">
        <f>IF(Инвестиционные_проекты!Y228&gt;Инвестиционные_проекты!AB228,"Ошибка!","")</f>
        <v/>
      </c>
      <c r="T223" s="4" t="str">
        <f>IF(Техлист!S223="","",CONCATENATE(ROW(Инвестиционные_проекты!$A228),", ",))</f>
        <v/>
      </c>
      <c r="U223" t="str">
        <f t="shared" si="39"/>
        <v/>
      </c>
      <c r="V223" s="5" t="str">
        <f>IF(Инвестиционные_проекты!O228&lt;Инвестиционные_проекты!N228,"Ошибка!","")</f>
        <v/>
      </c>
      <c r="W223" s="4" t="str">
        <f>IF(Техлист!V223="","",CONCATENATE(ROW(Инвестиционные_проекты!$A228),", ",))</f>
        <v/>
      </c>
      <c r="X223" t="str">
        <f t="shared" si="40"/>
        <v xml:space="preserve">8, </v>
      </c>
      <c r="Y223" s="5" t="str">
        <f>IF(Инвестиционные_проекты!N228&lt;Инвестиционные_проекты!M228,"Ошибка!","")</f>
        <v/>
      </c>
      <c r="Z223" s="4" t="str">
        <f>IF(Техлист!Y223="","",CONCATENATE(ROW(Инвестиционные_проекты!$A228),", ",))</f>
        <v/>
      </c>
      <c r="AA223" t="str">
        <f t="shared" si="41"/>
        <v/>
      </c>
      <c r="AB223" s="5" t="str">
        <f ca="1">IF(Инвестиционные_проекты!K228="реализация",IF(Инвестиционные_проекты!M228&gt;TODAY(),"Ошибка!",""),"")</f>
        <v/>
      </c>
      <c r="AC223" s="4" t="str">
        <f ca="1">IF(Техлист!AB223="","",CONCATENATE(ROW(Инвестиционные_проекты!$A228),", ",))</f>
        <v/>
      </c>
      <c r="AD223" t="str">
        <f t="shared" ca="1" si="42"/>
        <v/>
      </c>
      <c r="AE223" s="5" t="str">
        <f>IFERROR(IF(OR(Инвестиционные_проекты!K228="идея",Инвестиционные_проекты!K228="проектная стадия"),IF(Инвестиционные_проекты!M228&gt;DATEVALUE(ФЛК!CV222),"","Ошибка!"),""),"")</f>
        <v/>
      </c>
      <c r="AF223" s="4" t="str">
        <f>IF(Техлист!AE223="","",CONCATENATE(ROW(Инвестиционные_проекты!$A228),", ",))</f>
        <v/>
      </c>
      <c r="AG223" t="str">
        <f t="shared" si="43"/>
        <v/>
      </c>
    </row>
    <row r="224" spans="1:33" x14ac:dyDescent="0.25">
      <c r="A224" s="5" t="str">
        <f>IF(AND(COUNTBLANK(Инвестиционные_проекты!H229:Q229)+COUNTBLANK(Инвестиционные_проекты!S229:T229)+COUNTBLANK(Инвестиционные_проекты!Z229)+COUNTBLANK(Инвестиционные_проекты!B229:E229)&lt;&gt;17,COUNTBLANK(Инвестиционные_проекты!H229:Q229)+COUNTBLANK(Инвестиционные_проекты!S229:T229)+COUNTBLANK(Инвестиционные_проекты!Z229)+COUNTBLANK(Инвестиционные_проекты!B229:E229)&lt;&gt;0),"Ошибка!","")</f>
        <v/>
      </c>
      <c r="B224" s="4" t="str">
        <f>IF(A224="","",CONCATENATE(ROW(Инвестиционные_проекты!$A229),", ",))</f>
        <v/>
      </c>
      <c r="C224" t="str">
        <f t="shared" si="33"/>
        <v xml:space="preserve">8, </v>
      </c>
      <c r="D224" s="5" t="str">
        <f>IF(AND(COUNTBLANK(Инвестиционные_проекты!AB229)=0,COUNTBLANK(Инвестиционные_проекты!W229:Y229)&lt;&gt;0),"Ошибка!","")</f>
        <v/>
      </c>
      <c r="E224" s="4" t="str">
        <f>IF(D224="","",CONCATENATE(ROW(Инвестиционные_проекты!$A229),", ",))</f>
        <v/>
      </c>
      <c r="F224" t="str">
        <f t="shared" si="34"/>
        <v xml:space="preserve">8, </v>
      </c>
      <c r="G224" s="8" t="str">
        <f>IF(AND(Инвестиционные_проекты!J229="создание нового",Инвестиционные_проекты!S229=""),"Ошибка!","")</f>
        <v/>
      </c>
      <c r="H224" s="4" t="str">
        <f>IF(Техлист!G224="","",CONCATENATE(ROW(Инвестиционные_проекты!$A229),", ",))</f>
        <v/>
      </c>
      <c r="I224" t="str">
        <f t="shared" si="35"/>
        <v/>
      </c>
      <c r="J224" s="5" t="str">
        <f>IF(Инвестиционные_проекты!J229="модернизация",IF(COUNTBLANK(Инвестиционные_проекты!R229:S229)&lt;&gt;0,"Ошибка!",""),"")</f>
        <v/>
      </c>
      <c r="K224" s="9" t="str">
        <f>IF(Техлист!J224="","",CONCATENATE(ROW(Инвестиционные_проекты!$A229),", ",))</f>
        <v/>
      </c>
      <c r="L224" t="str">
        <f t="shared" si="36"/>
        <v/>
      </c>
      <c r="M224" s="5" t="str">
        <f>IF(Инвестиционные_проекты!S229&lt;Инвестиционные_проекты!R229,"Ошибка!","")</f>
        <v/>
      </c>
      <c r="N224" s="4" t="str">
        <f>IF(Техлист!M224="","",CONCATENATE(ROW(Инвестиционные_проекты!$A229),", ",))</f>
        <v/>
      </c>
      <c r="O224" t="str">
        <f t="shared" si="37"/>
        <v/>
      </c>
      <c r="P224" s="5" t="str">
        <f>IF(Инвестиционные_проекты!Z229&lt;&gt;SUM(Инвестиционные_проекты!AA229:AB229),"Ошибка!","")</f>
        <v/>
      </c>
      <c r="Q224" s="4" t="str">
        <f>IF(Техлист!P224="","",CONCATENATE(ROW(Инвестиционные_проекты!$A229),", ",))</f>
        <v/>
      </c>
      <c r="R224" t="str">
        <f t="shared" si="38"/>
        <v/>
      </c>
      <c r="S224" s="5" t="str">
        <f>IF(Инвестиционные_проекты!Y229&gt;Инвестиционные_проекты!AB229,"Ошибка!","")</f>
        <v/>
      </c>
      <c r="T224" s="4" t="str">
        <f>IF(Техлист!S224="","",CONCATENATE(ROW(Инвестиционные_проекты!$A229),", ",))</f>
        <v/>
      </c>
      <c r="U224" t="str">
        <f t="shared" si="39"/>
        <v/>
      </c>
      <c r="V224" s="5" t="str">
        <f>IF(Инвестиционные_проекты!O229&lt;Инвестиционные_проекты!N229,"Ошибка!","")</f>
        <v/>
      </c>
      <c r="W224" s="4" t="str">
        <f>IF(Техлист!V224="","",CONCATENATE(ROW(Инвестиционные_проекты!$A229),", ",))</f>
        <v/>
      </c>
      <c r="X224" t="str">
        <f t="shared" si="40"/>
        <v xml:space="preserve">8, </v>
      </c>
      <c r="Y224" s="5" t="str">
        <f>IF(Инвестиционные_проекты!N229&lt;Инвестиционные_проекты!M229,"Ошибка!","")</f>
        <v/>
      </c>
      <c r="Z224" s="4" t="str">
        <f>IF(Техлист!Y224="","",CONCATENATE(ROW(Инвестиционные_проекты!$A229),", ",))</f>
        <v/>
      </c>
      <c r="AA224" t="str">
        <f t="shared" si="41"/>
        <v/>
      </c>
      <c r="AB224" s="5" t="str">
        <f ca="1">IF(Инвестиционные_проекты!K229="реализация",IF(Инвестиционные_проекты!M229&gt;TODAY(),"Ошибка!",""),"")</f>
        <v/>
      </c>
      <c r="AC224" s="4" t="str">
        <f ca="1">IF(Техлист!AB224="","",CONCATENATE(ROW(Инвестиционные_проекты!$A229),", ",))</f>
        <v/>
      </c>
      <c r="AD224" t="str">
        <f t="shared" ca="1" si="42"/>
        <v/>
      </c>
      <c r="AE224" s="5" t="str">
        <f>IFERROR(IF(OR(Инвестиционные_проекты!K229="идея",Инвестиционные_проекты!K229="проектная стадия"),IF(Инвестиционные_проекты!M229&gt;DATEVALUE(ФЛК!CV223),"","Ошибка!"),""),"")</f>
        <v/>
      </c>
      <c r="AF224" s="4" t="str">
        <f>IF(Техлист!AE224="","",CONCATENATE(ROW(Инвестиционные_проекты!$A229),", ",))</f>
        <v/>
      </c>
      <c r="AG224" t="str">
        <f t="shared" si="43"/>
        <v/>
      </c>
    </row>
    <row r="225" spans="1:33" x14ac:dyDescent="0.25">
      <c r="A225" s="5" t="str">
        <f>IF(AND(COUNTBLANK(Инвестиционные_проекты!H230:Q230)+COUNTBLANK(Инвестиционные_проекты!S230:T230)+COUNTBLANK(Инвестиционные_проекты!Z230)+COUNTBLANK(Инвестиционные_проекты!B230:E230)&lt;&gt;17,COUNTBLANK(Инвестиционные_проекты!H230:Q230)+COUNTBLANK(Инвестиционные_проекты!S230:T230)+COUNTBLANK(Инвестиционные_проекты!Z230)+COUNTBLANK(Инвестиционные_проекты!B230:E230)&lt;&gt;0),"Ошибка!","")</f>
        <v/>
      </c>
      <c r="B225" s="4" t="str">
        <f>IF(A225="","",CONCATENATE(ROW(Инвестиционные_проекты!$A230),", ",))</f>
        <v/>
      </c>
      <c r="C225" t="str">
        <f t="shared" si="33"/>
        <v xml:space="preserve">8, </v>
      </c>
      <c r="D225" s="5" t="str">
        <f>IF(AND(COUNTBLANK(Инвестиционные_проекты!AB230)=0,COUNTBLANK(Инвестиционные_проекты!W230:Y230)&lt;&gt;0),"Ошибка!","")</f>
        <v/>
      </c>
      <c r="E225" s="4" t="str">
        <f>IF(D225="","",CONCATENATE(ROW(Инвестиционные_проекты!$A230),", ",))</f>
        <v/>
      </c>
      <c r="F225" t="str">
        <f t="shared" si="34"/>
        <v xml:space="preserve">8, </v>
      </c>
      <c r="G225" s="8" t="str">
        <f>IF(AND(Инвестиционные_проекты!J230="создание нового",Инвестиционные_проекты!S230=""),"Ошибка!","")</f>
        <v/>
      </c>
      <c r="H225" s="4" t="str">
        <f>IF(Техлист!G225="","",CONCATENATE(ROW(Инвестиционные_проекты!$A230),", ",))</f>
        <v/>
      </c>
      <c r="I225" t="str">
        <f t="shared" si="35"/>
        <v/>
      </c>
      <c r="J225" s="5" t="str">
        <f>IF(Инвестиционные_проекты!J230="модернизация",IF(COUNTBLANK(Инвестиционные_проекты!R230:S230)&lt;&gt;0,"Ошибка!",""),"")</f>
        <v/>
      </c>
      <c r="K225" s="9" t="str">
        <f>IF(Техлист!J225="","",CONCATENATE(ROW(Инвестиционные_проекты!$A230),", ",))</f>
        <v/>
      </c>
      <c r="L225" t="str">
        <f t="shared" si="36"/>
        <v/>
      </c>
      <c r="M225" s="5" t="str">
        <f>IF(Инвестиционные_проекты!S230&lt;Инвестиционные_проекты!R230,"Ошибка!","")</f>
        <v/>
      </c>
      <c r="N225" s="4" t="str">
        <f>IF(Техлист!M225="","",CONCATENATE(ROW(Инвестиционные_проекты!$A230),", ",))</f>
        <v/>
      </c>
      <c r="O225" t="str">
        <f t="shared" si="37"/>
        <v/>
      </c>
      <c r="P225" s="5" t="str">
        <f>IF(Инвестиционные_проекты!Z230&lt;&gt;SUM(Инвестиционные_проекты!AA230:AB230),"Ошибка!","")</f>
        <v/>
      </c>
      <c r="Q225" s="4" t="str">
        <f>IF(Техлист!P225="","",CONCATENATE(ROW(Инвестиционные_проекты!$A230),", ",))</f>
        <v/>
      </c>
      <c r="R225" t="str">
        <f t="shared" si="38"/>
        <v/>
      </c>
      <c r="S225" s="5" t="str">
        <f>IF(Инвестиционные_проекты!Y230&gt;Инвестиционные_проекты!AB230,"Ошибка!","")</f>
        <v/>
      </c>
      <c r="T225" s="4" t="str">
        <f>IF(Техлист!S225="","",CONCATENATE(ROW(Инвестиционные_проекты!$A230),", ",))</f>
        <v/>
      </c>
      <c r="U225" t="str">
        <f t="shared" si="39"/>
        <v/>
      </c>
      <c r="V225" s="5" t="str">
        <f>IF(Инвестиционные_проекты!O230&lt;Инвестиционные_проекты!N230,"Ошибка!","")</f>
        <v/>
      </c>
      <c r="W225" s="4" t="str">
        <f>IF(Техлист!V225="","",CONCATENATE(ROW(Инвестиционные_проекты!$A230),", ",))</f>
        <v/>
      </c>
      <c r="X225" t="str">
        <f t="shared" si="40"/>
        <v xml:space="preserve">8, </v>
      </c>
      <c r="Y225" s="5" t="str">
        <f>IF(Инвестиционные_проекты!N230&lt;Инвестиционные_проекты!M230,"Ошибка!","")</f>
        <v/>
      </c>
      <c r="Z225" s="4" t="str">
        <f>IF(Техлист!Y225="","",CONCATENATE(ROW(Инвестиционные_проекты!$A230),", ",))</f>
        <v/>
      </c>
      <c r="AA225" t="str">
        <f t="shared" si="41"/>
        <v/>
      </c>
      <c r="AB225" s="5" t="str">
        <f ca="1">IF(Инвестиционные_проекты!K230="реализация",IF(Инвестиционные_проекты!M230&gt;TODAY(),"Ошибка!",""),"")</f>
        <v/>
      </c>
      <c r="AC225" s="4" t="str">
        <f ca="1">IF(Техлист!AB225="","",CONCATENATE(ROW(Инвестиционные_проекты!$A230),", ",))</f>
        <v/>
      </c>
      <c r="AD225" t="str">
        <f t="shared" ca="1" si="42"/>
        <v/>
      </c>
      <c r="AE225" s="5" t="str">
        <f>IFERROR(IF(OR(Инвестиционные_проекты!K230="идея",Инвестиционные_проекты!K230="проектная стадия"),IF(Инвестиционные_проекты!M230&gt;DATEVALUE(ФЛК!CV224),"","Ошибка!"),""),"")</f>
        <v/>
      </c>
      <c r="AF225" s="4" t="str">
        <f>IF(Техлист!AE225="","",CONCATENATE(ROW(Инвестиционные_проекты!$A230),", ",))</f>
        <v/>
      </c>
      <c r="AG225" t="str">
        <f t="shared" si="43"/>
        <v/>
      </c>
    </row>
    <row r="226" spans="1:33" x14ac:dyDescent="0.25">
      <c r="A226" s="5" t="str">
        <f>IF(AND(COUNTBLANK(Инвестиционные_проекты!H231:Q231)+COUNTBLANK(Инвестиционные_проекты!S231:T231)+COUNTBLANK(Инвестиционные_проекты!Z231)+COUNTBLANK(Инвестиционные_проекты!B231:E231)&lt;&gt;17,COUNTBLANK(Инвестиционные_проекты!H231:Q231)+COUNTBLANK(Инвестиционные_проекты!S231:T231)+COUNTBLANK(Инвестиционные_проекты!Z231)+COUNTBLANK(Инвестиционные_проекты!B231:E231)&lt;&gt;0),"Ошибка!","")</f>
        <v/>
      </c>
      <c r="B226" s="4" t="str">
        <f>IF(A226="","",CONCATENATE(ROW(Инвестиционные_проекты!$A231),", ",))</f>
        <v/>
      </c>
      <c r="C226" t="str">
        <f t="shared" si="33"/>
        <v xml:space="preserve">8, </v>
      </c>
      <c r="D226" s="5" t="str">
        <f>IF(AND(COUNTBLANK(Инвестиционные_проекты!AB231)=0,COUNTBLANK(Инвестиционные_проекты!W231:Y231)&lt;&gt;0),"Ошибка!","")</f>
        <v/>
      </c>
      <c r="E226" s="4" t="str">
        <f>IF(D226="","",CONCATENATE(ROW(Инвестиционные_проекты!$A231),", ",))</f>
        <v/>
      </c>
      <c r="F226" t="str">
        <f t="shared" si="34"/>
        <v xml:space="preserve">8, </v>
      </c>
      <c r="G226" s="8" t="str">
        <f>IF(AND(Инвестиционные_проекты!J231="создание нового",Инвестиционные_проекты!S231=""),"Ошибка!","")</f>
        <v/>
      </c>
      <c r="H226" s="4" t="str">
        <f>IF(Техлист!G226="","",CONCATENATE(ROW(Инвестиционные_проекты!$A231),", ",))</f>
        <v/>
      </c>
      <c r="I226" t="str">
        <f t="shared" si="35"/>
        <v/>
      </c>
      <c r="J226" s="5" t="str">
        <f>IF(Инвестиционные_проекты!J231="модернизация",IF(COUNTBLANK(Инвестиционные_проекты!R231:S231)&lt;&gt;0,"Ошибка!",""),"")</f>
        <v/>
      </c>
      <c r="K226" s="9" t="str">
        <f>IF(Техлист!J226="","",CONCATENATE(ROW(Инвестиционные_проекты!$A231),", ",))</f>
        <v/>
      </c>
      <c r="L226" t="str">
        <f t="shared" si="36"/>
        <v/>
      </c>
      <c r="M226" s="5" t="str">
        <f>IF(Инвестиционные_проекты!S231&lt;Инвестиционные_проекты!R231,"Ошибка!","")</f>
        <v/>
      </c>
      <c r="N226" s="4" t="str">
        <f>IF(Техлист!M226="","",CONCATENATE(ROW(Инвестиционные_проекты!$A231),", ",))</f>
        <v/>
      </c>
      <c r="O226" t="str">
        <f t="shared" si="37"/>
        <v/>
      </c>
      <c r="P226" s="5" t="str">
        <f>IF(Инвестиционные_проекты!Z231&lt;&gt;SUM(Инвестиционные_проекты!AA231:AB231),"Ошибка!","")</f>
        <v/>
      </c>
      <c r="Q226" s="4" t="str">
        <f>IF(Техлист!P226="","",CONCATENATE(ROW(Инвестиционные_проекты!$A231),", ",))</f>
        <v/>
      </c>
      <c r="R226" t="str">
        <f t="shared" si="38"/>
        <v/>
      </c>
      <c r="S226" s="5" t="str">
        <f>IF(Инвестиционные_проекты!Y231&gt;Инвестиционные_проекты!AB231,"Ошибка!","")</f>
        <v/>
      </c>
      <c r="T226" s="4" t="str">
        <f>IF(Техлист!S226="","",CONCATENATE(ROW(Инвестиционные_проекты!$A231),", ",))</f>
        <v/>
      </c>
      <c r="U226" t="str">
        <f t="shared" si="39"/>
        <v/>
      </c>
      <c r="V226" s="5" t="str">
        <f>IF(Инвестиционные_проекты!O231&lt;Инвестиционные_проекты!N231,"Ошибка!","")</f>
        <v/>
      </c>
      <c r="W226" s="4" t="str">
        <f>IF(Техлист!V226="","",CONCATENATE(ROW(Инвестиционные_проекты!$A231),", ",))</f>
        <v/>
      </c>
      <c r="X226" t="str">
        <f t="shared" si="40"/>
        <v xml:space="preserve">8, </v>
      </c>
      <c r="Y226" s="5" t="str">
        <f>IF(Инвестиционные_проекты!N231&lt;Инвестиционные_проекты!M231,"Ошибка!","")</f>
        <v/>
      </c>
      <c r="Z226" s="4" t="str">
        <f>IF(Техлист!Y226="","",CONCATENATE(ROW(Инвестиционные_проекты!$A231),", ",))</f>
        <v/>
      </c>
      <c r="AA226" t="str">
        <f t="shared" si="41"/>
        <v/>
      </c>
      <c r="AB226" s="5" t="str">
        <f ca="1">IF(Инвестиционные_проекты!K231="реализация",IF(Инвестиционные_проекты!M231&gt;TODAY(),"Ошибка!",""),"")</f>
        <v/>
      </c>
      <c r="AC226" s="4" t="str">
        <f ca="1">IF(Техлист!AB226="","",CONCATENATE(ROW(Инвестиционные_проекты!$A231),", ",))</f>
        <v/>
      </c>
      <c r="AD226" t="str">
        <f t="shared" ca="1" si="42"/>
        <v/>
      </c>
      <c r="AE226" s="5" t="str">
        <f>IFERROR(IF(OR(Инвестиционные_проекты!K231="идея",Инвестиционные_проекты!K231="проектная стадия"),IF(Инвестиционные_проекты!M231&gt;DATEVALUE(ФЛК!CV225),"","Ошибка!"),""),"")</f>
        <v/>
      </c>
      <c r="AF226" s="4" t="str">
        <f>IF(Техлист!AE226="","",CONCATENATE(ROW(Инвестиционные_проекты!$A231),", ",))</f>
        <v/>
      </c>
      <c r="AG226" t="str">
        <f t="shared" si="43"/>
        <v/>
      </c>
    </row>
    <row r="227" spans="1:33" x14ac:dyDescent="0.25">
      <c r="A227" s="5" t="str">
        <f>IF(AND(COUNTBLANK(Инвестиционные_проекты!H232:Q232)+COUNTBLANK(Инвестиционные_проекты!S232:T232)+COUNTBLANK(Инвестиционные_проекты!Z232)+COUNTBLANK(Инвестиционные_проекты!B232:E232)&lt;&gt;17,COUNTBLANK(Инвестиционные_проекты!H232:Q232)+COUNTBLANK(Инвестиционные_проекты!S232:T232)+COUNTBLANK(Инвестиционные_проекты!Z232)+COUNTBLANK(Инвестиционные_проекты!B232:E232)&lt;&gt;0),"Ошибка!","")</f>
        <v/>
      </c>
      <c r="B227" s="4" t="str">
        <f>IF(A227="","",CONCATENATE(ROW(Инвестиционные_проекты!$A232),", ",))</f>
        <v/>
      </c>
      <c r="C227" t="str">
        <f t="shared" si="33"/>
        <v xml:space="preserve">8, </v>
      </c>
      <c r="D227" s="5" t="str">
        <f>IF(AND(COUNTBLANK(Инвестиционные_проекты!AB232)=0,COUNTBLANK(Инвестиционные_проекты!W232:Y232)&lt;&gt;0),"Ошибка!","")</f>
        <v/>
      </c>
      <c r="E227" s="4" t="str">
        <f>IF(D227="","",CONCATENATE(ROW(Инвестиционные_проекты!$A232),", ",))</f>
        <v/>
      </c>
      <c r="F227" t="str">
        <f t="shared" si="34"/>
        <v xml:space="preserve">8, </v>
      </c>
      <c r="G227" s="8" t="str">
        <f>IF(AND(Инвестиционные_проекты!J232="создание нового",Инвестиционные_проекты!S232=""),"Ошибка!","")</f>
        <v/>
      </c>
      <c r="H227" s="4" t="str">
        <f>IF(Техлист!G227="","",CONCATENATE(ROW(Инвестиционные_проекты!$A232),", ",))</f>
        <v/>
      </c>
      <c r="I227" t="str">
        <f t="shared" si="35"/>
        <v/>
      </c>
      <c r="J227" s="5" t="str">
        <f>IF(Инвестиционные_проекты!J232="модернизация",IF(COUNTBLANK(Инвестиционные_проекты!R232:S232)&lt;&gt;0,"Ошибка!",""),"")</f>
        <v/>
      </c>
      <c r="K227" s="9" t="str">
        <f>IF(Техлист!J227="","",CONCATENATE(ROW(Инвестиционные_проекты!$A232),", ",))</f>
        <v/>
      </c>
      <c r="L227" t="str">
        <f t="shared" si="36"/>
        <v/>
      </c>
      <c r="M227" s="5" t="str">
        <f>IF(Инвестиционные_проекты!S232&lt;Инвестиционные_проекты!R232,"Ошибка!","")</f>
        <v/>
      </c>
      <c r="N227" s="4" t="str">
        <f>IF(Техлист!M227="","",CONCATENATE(ROW(Инвестиционные_проекты!$A232),", ",))</f>
        <v/>
      </c>
      <c r="O227" t="str">
        <f t="shared" si="37"/>
        <v/>
      </c>
      <c r="P227" s="5" t="str">
        <f>IF(Инвестиционные_проекты!Z232&lt;&gt;SUM(Инвестиционные_проекты!AA232:AB232),"Ошибка!","")</f>
        <v/>
      </c>
      <c r="Q227" s="4" t="str">
        <f>IF(Техлист!P227="","",CONCATENATE(ROW(Инвестиционные_проекты!$A232),", ",))</f>
        <v/>
      </c>
      <c r="R227" t="str">
        <f t="shared" si="38"/>
        <v/>
      </c>
      <c r="S227" s="5" t="str">
        <f>IF(Инвестиционные_проекты!Y232&gt;Инвестиционные_проекты!AB232,"Ошибка!","")</f>
        <v/>
      </c>
      <c r="T227" s="4" t="str">
        <f>IF(Техлист!S227="","",CONCATENATE(ROW(Инвестиционные_проекты!$A232),", ",))</f>
        <v/>
      </c>
      <c r="U227" t="str">
        <f t="shared" si="39"/>
        <v/>
      </c>
      <c r="V227" s="5" t="str">
        <f>IF(Инвестиционные_проекты!O232&lt;Инвестиционные_проекты!N232,"Ошибка!","")</f>
        <v/>
      </c>
      <c r="W227" s="4" t="str">
        <f>IF(Техлист!V227="","",CONCATENATE(ROW(Инвестиционные_проекты!$A232),", ",))</f>
        <v/>
      </c>
      <c r="X227" t="str">
        <f t="shared" si="40"/>
        <v xml:space="preserve">8, </v>
      </c>
      <c r="Y227" s="5" t="str">
        <f>IF(Инвестиционные_проекты!N232&lt;Инвестиционные_проекты!M232,"Ошибка!","")</f>
        <v/>
      </c>
      <c r="Z227" s="4" t="str">
        <f>IF(Техлист!Y227="","",CONCATENATE(ROW(Инвестиционные_проекты!$A232),", ",))</f>
        <v/>
      </c>
      <c r="AA227" t="str">
        <f t="shared" si="41"/>
        <v/>
      </c>
      <c r="AB227" s="5" t="str">
        <f ca="1">IF(Инвестиционные_проекты!K232="реализация",IF(Инвестиционные_проекты!M232&gt;TODAY(),"Ошибка!",""),"")</f>
        <v/>
      </c>
      <c r="AC227" s="4" t="str">
        <f ca="1">IF(Техлист!AB227="","",CONCATENATE(ROW(Инвестиционные_проекты!$A232),", ",))</f>
        <v/>
      </c>
      <c r="AD227" t="str">
        <f t="shared" ca="1" si="42"/>
        <v/>
      </c>
      <c r="AE227" s="5" t="str">
        <f>IFERROR(IF(OR(Инвестиционные_проекты!K232="идея",Инвестиционные_проекты!K232="проектная стадия"),IF(Инвестиционные_проекты!M232&gt;DATEVALUE(ФЛК!CV226),"","Ошибка!"),""),"")</f>
        <v/>
      </c>
      <c r="AF227" s="4" t="str">
        <f>IF(Техлист!AE227="","",CONCATENATE(ROW(Инвестиционные_проекты!$A232),", ",))</f>
        <v/>
      </c>
      <c r="AG227" t="str">
        <f t="shared" si="43"/>
        <v/>
      </c>
    </row>
    <row r="228" spans="1:33" x14ac:dyDescent="0.25">
      <c r="A228" s="5" t="str">
        <f>IF(AND(COUNTBLANK(Инвестиционные_проекты!H233:Q233)+COUNTBLANK(Инвестиционные_проекты!S233:T233)+COUNTBLANK(Инвестиционные_проекты!Z233)+COUNTBLANK(Инвестиционные_проекты!B233:E233)&lt;&gt;17,COUNTBLANK(Инвестиционные_проекты!H233:Q233)+COUNTBLANK(Инвестиционные_проекты!S233:T233)+COUNTBLANK(Инвестиционные_проекты!Z233)+COUNTBLANK(Инвестиционные_проекты!B233:E233)&lt;&gt;0),"Ошибка!","")</f>
        <v/>
      </c>
      <c r="B228" s="4" t="str">
        <f>IF(A228="","",CONCATENATE(ROW(Инвестиционные_проекты!$A233),", ",))</f>
        <v/>
      </c>
      <c r="C228" t="str">
        <f t="shared" si="33"/>
        <v xml:space="preserve">8, </v>
      </c>
      <c r="D228" s="5" t="str">
        <f>IF(AND(COUNTBLANK(Инвестиционные_проекты!AB233)=0,COUNTBLANK(Инвестиционные_проекты!W233:Y233)&lt;&gt;0),"Ошибка!","")</f>
        <v/>
      </c>
      <c r="E228" s="4" t="str">
        <f>IF(D228="","",CONCATENATE(ROW(Инвестиционные_проекты!$A233),", ",))</f>
        <v/>
      </c>
      <c r="F228" t="str">
        <f t="shared" si="34"/>
        <v xml:space="preserve">8, </v>
      </c>
      <c r="G228" s="8" t="str">
        <f>IF(AND(Инвестиционные_проекты!J233="создание нового",Инвестиционные_проекты!S233=""),"Ошибка!","")</f>
        <v/>
      </c>
      <c r="H228" s="4" t="str">
        <f>IF(Техлист!G228="","",CONCATENATE(ROW(Инвестиционные_проекты!$A233),", ",))</f>
        <v/>
      </c>
      <c r="I228" t="str">
        <f t="shared" si="35"/>
        <v/>
      </c>
      <c r="J228" s="5" t="str">
        <f>IF(Инвестиционные_проекты!J233="модернизация",IF(COUNTBLANK(Инвестиционные_проекты!R233:S233)&lt;&gt;0,"Ошибка!",""),"")</f>
        <v/>
      </c>
      <c r="K228" s="9" t="str">
        <f>IF(Техлист!J228="","",CONCATENATE(ROW(Инвестиционные_проекты!$A233),", ",))</f>
        <v/>
      </c>
      <c r="L228" t="str">
        <f t="shared" si="36"/>
        <v/>
      </c>
      <c r="M228" s="5" t="str">
        <f>IF(Инвестиционные_проекты!S233&lt;Инвестиционные_проекты!R233,"Ошибка!","")</f>
        <v/>
      </c>
      <c r="N228" s="4" t="str">
        <f>IF(Техлист!M228="","",CONCATENATE(ROW(Инвестиционные_проекты!$A233),", ",))</f>
        <v/>
      </c>
      <c r="O228" t="str">
        <f t="shared" si="37"/>
        <v/>
      </c>
      <c r="P228" s="5" t="str">
        <f>IF(Инвестиционные_проекты!Z233&lt;&gt;SUM(Инвестиционные_проекты!AA233:AB233),"Ошибка!","")</f>
        <v/>
      </c>
      <c r="Q228" s="4" t="str">
        <f>IF(Техлист!P228="","",CONCATENATE(ROW(Инвестиционные_проекты!$A233),", ",))</f>
        <v/>
      </c>
      <c r="R228" t="str">
        <f t="shared" si="38"/>
        <v/>
      </c>
      <c r="S228" s="5" t="str">
        <f>IF(Инвестиционные_проекты!Y233&gt;Инвестиционные_проекты!AB233,"Ошибка!","")</f>
        <v/>
      </c>
      <c r="T228" s="4" t="str">
        <f>IF(Техлист!S228="","",CONCATENATE(ROW(Инвестиционные_проекты!$A233),", ",))</f>
        <v/>
      </c>
      <c r="U228" t="str">
        <f t="shared" si="39"/>
        <v/>
      </c>
      <c r="V228" s="5" t="str">
        <f>IF(Инвестиционные_проекты!O233&lt;Инвестиционные_проекты!N233,"Ошибка!","")</f>
        <v/>
      </c>
      <c r="W228" s="4" t="str">
        <f>IF(Техлист!V228="","",CONCATENATE(ROW(Инвестиционные_проекты!$A233),", ",))</f>
        <v/>
      </c>
      <c r="X228" t="str">
        <f t="shared" si="40"/>
        <v xml:space="preserve">8, </v>
      </c>
      <c r="Y228" s="5" t="str">
        <f>IF(Инвестиционные_проекты!N233&lt;Инвестиционные_проекты!M233,"Ошибка!","")</f>
        <v/>
      </c>
      <c r="Z228" s="4" t="str">
        <f>IF(Техлист!Y228="","",CONCATENATE(ROW(Инвестиционные_проекты!$A233),", ",))</f>
        <v/>
      </c>
      <c r="AA228" t="str">
        <f t="shared" si="41"/>
        <v/>
      </c>
      <c r="AB228" s="5" t="str">
        <f ca="1">IF(Инвестиционные_проекты!K233="реализация",IF(Инвестиционные_проекты!M233&gt;TODAY(),"Ошибка!",""),"")</f>
        <v/>
      </c>
      <c r="AC228" s="4" t="str">
        <f ca="1">IF(Техлист!AB228="","",CONCATENATE(ROW(Инвестиционные_проекты!$A233),", ",))</f>
        <v/>
      </c>
      <c r="AD228" t="str">
        <f t="shared" ca="1" si="42"/>
        <v/>
      </c>
      <c r="AE228" s="5" t="str">
        <f>IFERROR(IF(OR(Инвестиционные_проекты!K233="идея",Инвестиционные_проекты!K233="проектная стадия"),IF(Инвестиционные_проекты!M233&gt;DATEVALUE(ФЛК!CV227),"","Ошибка!"),""),"")</f>
        <v/>
      </c>
      <c r="AF228" s="4" t="str">
        <f>IF(Техлист!AE228="","",CONCATENATE(ROW(Инвестиционные_проекты!$A233),", ",))</f>
        <v/>
      </c>
      <c r="AG228" t="str">
        <f t="shared" si="43"/>
        <v/>
      </c>
    </row>
    <row r="229" spans="1:33" x14ac:dyDescent="0.25">
      <c r="A229" s="5" t="str">
        <f>IF(AND(COUNTBLANK(Инвестиционные_проекты!H234:Q234)+COUNTBLANK(Инвестиционные_проекты!S234:T234)+COUNTBLANK(Инвестиционные_проекты!Z234)+COUNTBLANK(Инвестиционные_проекты!B234:E234)&lt;&gt;17,COUNTBLANK(Инвестиционные_проекты!H234:Q234)+COUNTBLANK(Инвестиционные_проекты!S234:T234)+COUNTBLANK(Инвестиционные_проекты!Z234)+COUNTBLANK(Инвестиционные_проекты!B234:E234)&lt;&gt;0),"Ошибка!","")</f>
        <v/>
      </c>
      <c r="B229" s="4" t="str">
        <f>IF(A229="","",CONCATENATE(ROW(Инвестиционные_проекты!$A234),", ",))</f>
        <v/>
      </c>
      <c r="C229" t="str">
        <f t="shared" si="33"/>
        <v xml:space="preserve">8, </v>
      </c>
      <c r="D229" s="5" t="str">
        <f>IF(AND(COUNTBLANK(Инвестиционные_проекты!AB234)=0,COUNTBLANK(Инвестиционные_проекты!W234:Y234)&lt;&gt;0),"Ошибка!","")</f>
        <v/>
      </c>
      <c r="E229" s="4" t="str">
        <f>IF(D229="","",CONCATENATE(ROW(Инвестиционные_проекты!$A234),", ",))</f>
        <v/>
      </c>
      <c r="F229" t="str">
        <f t="shared" si="34"/>
        <v xml:space="preserve">8, </v>
      </c>
      <c r="G229" s="8" t="str">
        <f>IF(AND(Инвестиционные_проекты!J234="создание нового",Инвестиционные_проекты!S234=""),"Ошибка!","")</f>
        <v/>
      </c>
      <c r="H229" s="4" t="str">
        <f>IF(Техлист!G229="","",CONCATENATE(ROW(Инвестиционные_проекты!$A234),", ",))</f>
        <v/>
      </c>
      <c r="I229" t="str">
        <f t="shared" si="35"/>
        <v/>
      </c>
      <c r="J229" s="5" t="str">
        <f>IF(Инвестиционные_проекты!J234="модернизация",IF(COUNTBLANK(Инвестиционные_проекты!R234:S234)&lt;&gt;0,"Ошибка!",""),"")</f>
        <v/>
      </c>
      <c r="K229" s="9" t="str">
        <f>IF(Техлист!J229="","",CONCATENATE(ROW(Инвестиционные_проекты!$A234),", ",))</f>
        <v/>
      </c>
      <c r="L229" t="str">
        <f t="shared" si="36"/>
        <v/>
      </c>
      <c r="M229" s="5" t="str">
        <f>IF(Инвестиционные_проекты!S234&lt;Инвестиционные_проекты!R234,"Ошибка!","")</f>
        <v/>
      </c>
      <c r="N229" s="4" t="str">
        <f>IF(Техлист!M229="","",CONCATENATE(ROW(Инвестиционные_проекты!$A234),", ",))</f>
        <v/>
      </c>
      <c r="O229" t="str">
        <f t="shared" si="37"/>
        <v/>
      </c>
      <c r="P229" s="5" t="str">
        <f>IF(Инвестиционные_проекты!Z234&lt;&gt;SUM(Инвестиционные_проекты!AA234:AB234),"Ошибка!","")</f>
        <v/>
      </c>
      <c r="Q229" s="4" t="str">
        <f>IF(Техлист!P229="","",CONCATENATE(ROW(Инвестиционные_проекты!$A234),", ",))</f>
        <v/>
      </c>
      <c r="R229" t="str">
        <f t="shared" si="38"/>
        <v/>
      </c>
      <c r="S229" s="5" t="str">
        <f>IF(Инвестиционные_проекты!Y234&gt;Инвестиционные_проекты!AB234,"Ошибка!","")</f>
        <v/>
      </c>
      <c r="T229" s="4" t="str">
        <f>IF(Техлист!S229="","",CONCATENATE(ROW(Инвестиционные_проекты!$A234),", ",))</f>
        <v/>
      </c>
      <c r="U229" t="str">
        <f t="shared" si="39"/>
        <v/>
      </c>
      <c r="V229" s="5" t="str">
        <f>IF(Инвестиционные_проекты!O234&lt;Инвестиционные_проекты!N234,"Ошибка!","")</f>
        <v/>
      </c>
      <c r="W229" s="4" t="str">
        <f>IF(Техлист!V229="","",CONCATENATE(ROW(Инвестиционные_проекты!$A234),", ",))</f>
        <v/>
      </c>
      <c r="X229" t="str">
        <f t="shared" si="40"/>
        <v xml:space="preserve">8, </v>
      </c>
      <c r="Y229" s="5" t="str">
        <f>IF(Инвестиционные_проекты!N234&lt;Инвестиционные_проекты!M234,"Ошибка!","")</f>
        <v/>
      </c>
      <c r="Z229" s="4" t="str">
        <f>IF(Техлист!Y229="","",CONCATENATE(ROW(Инвестиционные_проекты!$A234),", ",))</f>
        <v/>
      </c>
      <c r="AA229" t="str">
        <f t="shared" si="41"/>
        <v/>
      </c>
      <c r="AB229" s="5" t="str">
        <f ca="1">IF(Инвестиционные_проекты!K234="реализация",IF(Инвестиционные_проекты!M234&gt;TODAY(),"Ошибка!",""),"")</f>
        <v/>
      </c>
      <c r="AC229" s="4" t="str">
        <f ca="1">IF(Техлист!AB229="","",CONCATENATE(ROW(Инвестиционные_проекты!$A234),", ",))</f>
        <v/>
      </c>
      <c r="AD229" t="str">
        <f t="shared" ca="1" si="42"/>
        <v/>
      </c>
      <c r="AE229" s="5" t="str">
        <f>IFERROR(IF(OR(Инвестиционные_проекты!K234="идея",Инвестиционные_проекты!K234="проектная стадия"),IF(Инвестиционные_проекты!M234&gt;DATEVALUE(ФЛК!CV228),"","Ошибка!"),""),"")</f>
        <v/>
      </c>
      <c r="AF229" s="4" t="str">
        <f>IF(Техлист!AE229="","",CONCATENATE(ROW(Инвестиционные_проекты!$A234),", ",))</f>
        <v/>
      </c>
      <c r="AG229" t="str">
        <f t="shared" si="43"/>
        <v/>
      </c>
    </row>
    <row r="230" spans="1:33" x14ac:dyDescent="0.25">
      <c r="A230" s="5" t="str">
        <f>IF(AND(COUNTBLANK(Инвестиционные_проекты!H235:Q235)+COUNTBLANK(Инвестиционные_проекты!S235:T235)+COUNTBLANK(Инвестиционные_проекты!Z235)+COUNTBLANK(Инвестиционные_проекты!B235:E235)&lt;&gt;17,COUNTBLANK(Инвестиционные_проекты!H235:Q235)+COUNTBLANK(Инвестиционные_проекты!S235:T235)+COUNTBLANK(Инвестиционные_проекты!Z235)+COUNTBLANK(Инвестиционные_проекты!B235:E235)&lt;&gt;0),"Ошибка!","")</f>
        <v/>
      </c>
      <c r="B230" s="4" t="str">
        <f>IF(A230="","",CONCATENATE(ROW(Инвестиционные_проекты!$A235),", ",))</f>
        <v/>
      </c>
      <c r="C230" t="str">
        <f t="shared" si="33"/>
        <v xml:space="preserve">8, </v>
      </c>
      <c r="D230" s="5" t="str">
        <f>IF(AND(COUNTBLANK(Инвестиционные_проекты!AB235)=0,COUNTBLANK(Инвестиционные_проекты!W235:Y235)&lt;&gt;0),"Ошибка!","")</f>
        <v/>
      </c>
      <c r="E230" s="4" t="str">
        <f>IF(D230="","",CONCATENATE(ROW(Инвестиционные_проекты!$A235),", ",))</f>
        <v/>
      </c>
      <c r="F230" t="str">
        <f t="shared" si="34"/>
        <v xml:space="preserve">8, </v>
      </c>
      <c r="G230" s="8" t="str">
        <f>IF(AND(Инвестиционные_проекты!J235="создание нового",Инвестиционные_проекты!S235=""),"Ошибка!","")</f>
        <v/>
      </c>
      <c r="H230" s="4" t="str">
        <f>IF(Техлист!G230="","",CONCATENATE(ROW(Инвестиционные_проекты!$A235),", ",))</f>
        <v/>
      </c>
      <c r="I230" t="str">
        <f t="shared" si="35"/>
        <v/>
      </c>
      <c r="J230" s="5" t="str">
        <f>IF(Инвестиционные_проекты!J235="модернизация",IF(COUNTBLANK(Инвестиционные_проекты!R235:S235)&lt;&gt;0,"Ошибка!",""),"")</f>
        <v/>
      </c>
      <c r="K230" s="9" t="str">
        <f>IF(Техлист!J230="","",CONCATENATE(ROW(Инвестиционные_проекты!$A235),", ",))</f>
        <v/>
      </c>
      <c r="L230" t="str">
        <f t="shared" si="36"/>
        <v/>
      </c>
      <c r="M230" s="5" t="str">
        <f>IF(Инвестиционные_проекты!S235&lt;Инвестиционные_проекты!R235,"Ошибка!","")</f>
        <v/>
      </c>
      <c r="N230" s="4" t="str">
        <f>IF(Техлист!M230="","",CONCATENATE(ROW(Инвестиционные_проекты!$A235),", ",))</f>
        <v/>
      </c>
      <c r="O230" t="str">
        <f t="shared" si="37"/>
        <v/>
      </c>
      <c r="P230" s="5" t="str">
        <f>IF(Инвестиционные_проекты!Z235&lt;&gt;SUM(Инвестиционные_проекты!AA235:AB235),"Ошибка!","")</f>
        <v/>
      </c>
      <c r="Q230" s="4" t="str">
        <f>IF(Техлист!P230="","",CONCATENATE(ROW(Инвестиционные_проекты!$A235),", ",))</f>
        <v/>
      </c>
      <c r="R230" t="str">
        <f t="shared" si="38"/>
        <v/>
      </c>
      <c r="S230" s="5" t="str">
        <f>IF(Инвестиционные_проекты!Y235&gt;Инвестиционные_проекты!AB235,"Ошибка!","")</f>
        <v/>
      </c>
      <c r="T230" s="4" t="str">
        <f>IF(Техлист!S230="","",CONCATENATE(ROW(Инвестиционные_проекты!$A235),", ",))</f>
        <v/>
      </c>
      <c r="U230" t="str">
        <f t="shared" si="39"/>
        <v/>
      </c>
      <c r="V230" s="5" t="str">
        <f>IF(Инвестиционные_проекты!O235&lt;Инвестиционные_проекты!N235,"Ошибка!","")</f>
        <v/>
      </c>
      <c r="W230" s="4" t="str">
        <f>IF(Техлист!V230="","",CONCATENATE(ROW(Инвестиционные_проекты!$A235),", ",))</f>
        <v/>
      </c>
      <c r="X230" t="str">
        <f t="shared" si="40"/>
        <v xml:space="preserve">8, </v>
      </c>
      <c r="Y230" s="5" t="str">
        <f>IF(Инвестиционные_проекты!N235&lt;Инвестиционные_проекты!M235,"Ошибка!","")</f>
        <v/>
      </c>
      <c r="Z230" s="4" t="str">
        <f>IF(Техлист!Y230="","",CONCATENATE(ROW(Инвестиционные_проекты!$A235),", ",))</f>
        <v/>
      </c>
      <c r="AA230" t="str">
        <f t="shared" si="41"/>
        <v/>
      </c>
      <c r="AB230" s="5" t="str">
        <f ca="1">IF(Инвестиционные_проекты!K235="реализация",IF(Инвестиционные_проекты!M235&gt;TODAY(),"Ошибка!",""),"")</f>
        <v/>
      </c>
      <c r="AC230" s="4" t="str">
        <f ca="1">IF(Техлист!AB230="","",CONCATENATE(ROW(Инвестиционные_проекты!$A235),", ",))</f>
        <v/>
      </c>
      <c r="AD230" t="str">
        <f t="shared" ca="1" si="42"/>
        <v/>
      </c>
      <c r="AE230" s="5" t="str">
        <f>IFERROR(IF(OR(Инвестиционные_проекты!K235="идея",Инвестиционные_проекты!K235="проектная стадия"),IF(Инвестиционные_проекты!M235&gt;DATEVALUE(ФЛК!CV229),"","Ошибка!"),""),"")</f>
        <v/>
      </c>
      <c r="AF230" s="4" t="str">
        <f>IF(Техлист!AE230="","",CONCATENATE(ROW(Инвестиционные_проекты!$A235),", ",))</f>
        <v/>
      </c>
      <c r="AG230" t="str">
        <f t="shared" si="43"/>
        <v/>
      </c>
    </row>
    <row r="231" spans="1:33" x14ac:dyDescent="0.25">
      <c r="A231" s="5" t="str">
        <f>IF(AND(COUNTBLANK(Инвестиционные_проекты!H236:Q236)+COUNTBLANK(Инвестиционные_проекты!S236:T236)+COUNTBLANK(Инвестиционные_проекты!Z236)+COUNTBLANK(Инвестиционные_проекты!B236:E236)&lt;&gt;17,COUNTBLANK(Инвестиционные_проекты!H236:Q236)+COUNTBLANK(Инвестиционные_проекты!S236:T236)+COUNTBLANK(Инвестиционные_проекты!Z236)+COUNTBLANK(Инвестиционные_проекты!B236:E236)&lt;&gt;0),"Ошибка!","")</f>
        <v/>
      </c>
      <c r="B231" s="4" t="str">
        <f>IF(A231="","",CONCATENATE(ROW(Инвестиционные_проекты!$A236),", ",))</f>
        <v/>
      </c>
      <c r="C231" t="str">
        <f t="shared" si="33"/>
        <v xml:space="preserve">8, </v>
      </c>
      <c r="D231" s="5" t="str">
        <f>IF(AND(COUNTBLANK(Инвестиционные_проекты!AB236)=0,COUNTBLANK(Инвестиционные_проекты!W236:Y236)&lt;&gt;0),"Ошибка!","")</f>
        <v/>
      </c>
      <c r="E231" s="4" t="str">
        <f>IF(D231="","",CONCATENATE(ROW(Инвестиционные_проекты!$A236),", ",))</f>
        <v/>
      </c>
      <c r="F231" t="str">
        <f t="shared" si="34"/>
        <v xml:space="preserve">8, </v>
      </c>
      <c r="G231" s="8" t="str">
        <f>IF(AND(Инвестиционные_проекты!J236="создание нового",Инвестиционные_проекты!S236=""),"Ошибка!","")</f>
        <v/>
      </c>
      <c r="H231" s="4" t="str">
        <f>IF(Техлист!G231="","",CONCATENATE(ROW(Инвестиционные_проекты!$A236),", ",))</f>
        <v/>
      </c>
      <c r="I231" t="str">
        <f t="shared" si="35"/>
        <v/>
      </c>
      <c r="J231" s="5" t="str">
        <f>IF(Инвестиционные_проекты!J236="модернизация",IF(COUNTBLANK(Инвестиционные_проекты!R236:S236)&lt;&gt;0,"Ошибка!",""),"")</f>
        <v/>
      </c>
      <c r="K231" s="9" t="str">
        <f>IF(Техлист!J231="","",CONCATENATE(ROW(Инвестиционные_проекты!$A236),", ",))</f>
        <v/>
      </c>
      <c r="L231" t="str">
        <f t="shared" si="36"/>
        <v/>
      </c>
      <c r="M231" s="5" t="str">
        <f>IF(Инвестиционные_проекты!S236&lt;Инвестиционные_проекты!R236,"Ошибка!","")</f>
        <v/>
      </c>
      <c r="N231" s="4" t="str">
        <f>IF(Техлист!M231="","",CONCATENATE(ROW(Инвестиционные_проекты!$A236),", ",))</f>
        <v/>
      </c>
      <c r="O231" t="str">
        <f t="shared" si="37"/>
        <v/>
      </c>
      <c r="P231" s="5" t="str">
        <f>IF(Инвестиционные_проекты!Z236&lt;&gt;SUM(Инвестиционные_проекты!AA236:AB236),"Ошибка!","")</f>
        <v/>
      </c>
      <c r="Q231" s="4" t="str">
        <f>IF(Техлист!P231="","",CONCATENATE(ROW(Инвестиционные_проекты!$A236),", ",))</f>
        <v/>
      </c>
      <c r="R231" t="str">
        <f t="shared" si="38"/>
        <v/>
      </c>
      <c r="S231" s="5" t="str">
        <f>IF(Инвестиционные_проекты!Y236&gt;Инвестиционные_проекты!AB236,"Ошибка!","")</f>
        <v/>
      </c>
      <c r="T231" s="4" t="str">
        <f>IF(Техлист!S231="","",CONCATENATE(ROW(Инвестиционные_проекты!$A236),", ",))</f>
        <v/>
      </c>
      <c r="U231" t="str">
        <f t="shared" si="39"/>
        <v/>
      </c>
      <c r="V231" s="5" t="str">
        <f>IF(Инвестиционные_проекты!O236&lt;Инвестиционные_проекты!N236,"Ошибка!","")</f>
        <v/>
      </c>
      <c r="W231" s="4" t="str">
        <f>IF(Техлист!V231="","",CONCATENATE(ROW(Инвестиционные_проекты!$A236),", ",))</f>
        <v/>
      </c>
      <c r="X231" t="str">
        <f t="shared" si="40"/>
        <v xml:space="preserve">8, </v>
      </c>
      <c r="Y231" s="5" t="str">
        <f>IF(Инвестиционные_проекты!N236&lt;Инвестиционные_проекты!M236,"Ошибка!","")</f>
        <v/>
      </c>
      <c r="Z231" s="4" t="str">
        <f>IF(Техлист!Y231="","",CONCATENATE(ROW(Инвестиционные_проекты!$A236),", ",))</f>
        <v/>
      </c>
      <c r="AA231" t="str">
        <f t="shared" si="41"/>
        <v/>
      </c>
      <c r="AB231" s="5" t="str">
        <f ca="1">IF(Инвестиционные_проекты!K236="реализация",IF(Инвестиционные_проекты!M236&gt;TODAY(),"Ошибка!",""),"")</f>
        <v/>
      </c>
      <c r="AC231" s="4" t="str">
        <f ca="1">IF(Техлист!AB231="","",CONCATENATE(ROW(Инвестиционные_проекты!$A236),", ",))</f>
        <v/>
      </c>
      <c r="AD231" t="str">
        <f t="shared" ca="1" si="42"/>
        <v/>
      </c>
      <c r="AE231" s="5" t="str">
        <f>IFERROR(IF(OR(Инвестиционные_проекты!K236="идея",Инвестиционные_проекты!K236="проектная стадия"),IF(Инвестиционные_проекты!M236&gt;DATEVALUE(ФЛК!CV230),"","Ошибка!"),""),"")</f>
        <v/>
      </c>
      <c r="AF231" s="4" t="str">
        <f>IF(Техлист!AE231="","",CONCATENATE(ROW(Инвестиционные_проекты!$A236),", ",))</f>
        <v/>
      </c>
      <c r="AG231" t="str">
        <f t="shared" si="43"/>
        <v/>
      </c>
    </row>
    <row r="232" spans="1:33" x14ac:dyDescent="0.25">
      <c r="A232" s="5" t="str">
        <f>IF(AND(COUNTBLANK(Инвестиционные_проекты!H237:Q237)+COUNTBLANK(Инвестиционные_проекты!S237:T237)+COUNTBLANK(Инвестиционные_проекты!Z237)+COUNTBLANK(Инвестиционные_проекты!B237:E237)&lt;&gt;17,COUNTBLANK(Инвестиционные_проекты!H237:Q237)+COUNTBLANK(Инвестиционные_проекты!S237:T237)+COUNTBLANK(Инвестиционные_проекты!Z237)+COUNTBLANK(Инвестиционные_проекты!B237:E237)&lt;&gt;0),"Ошибка!","")</f>
        <v/>
      </c>
      <c r="B232" s="4" t="str">
        <f>IF(A232="","",CONCATENATE(ROW(Инвестиционные_проекты!$A237),", ",))</f>
        <v/>
      </c>
      <c r="C232" t="str">
        <f t="shared" si="33"/>
        <v xml:space="preserve">8, </v>
      </c>
      <c r="D232" s="5" t="str">
        <f>IF(AND(COUNTBLANK(Инвестиционные_проекты!AB237)=0,COUNTBLANK(Инвестиционные_проекты!W237:Y237)&lt;&gt;0),"Ошибка!","")</f>
        <v/>
      </c>
      <c r="E232" s="4" t="str">
        <f>IF(D232="","",CONCATENATE(ROW(Инвестиционные_проекты!$A237),", ",))</f>
        <v/>
      </c>
      <c r="F232" t="str">
        <f t="shared" si="34"/>
        <v xml:space="preserve">8, </v>
      </c>
      <c r="G232" s="8" t="str">
        <f>IF(AND(Инвестиционные_проекты!J237="создание нового",Инвестиционные_проекты!S237=""),"Ошибка!","")</f>
        <v/>
      </c>
      <c r="H232" s="4" t="str">
        <f>IF(Техлист!G232="","",CONCATENATE(ROW(Инвестиционные_проекты!$A237),", ",))</f>
        <v/>
      </c>
      <c r="I232" t="str">
        <f t="shared" si="35"/>
        <v/>
      </c>
      <c r="J232" s="5" t="str">
        <f>IF(Инвестиционные_проекты!J237="модернизация",IF(COUNTBLANK(Инвестиционные_проекты!R237:S237)&lt;&gt;0,"Ошибка!",""),"")</f>
        <v/>
      </c>
      <c r="K232" s="9" t="str">
        <f>IF(Техлист!J232="","",CONCATENATE(ROW(Инвестиционные_проекты!$A237),", ",))</f>
        <v/>
      </c>
      <c r="L232" t="str">
        <f t="shared" si="36"/>
        <v/>
      </c>
      <c r="M232" s="5" t="str">
        <f>IF(Инвестиционные_проекты!S237&lt;Инвестиционные_проекты!R237,"Ошибка!","")</f>
        <v/>
      </c>
      <c r="N232" s="4" t="str">
        <f>IF(Техлист!M232="","",CONCATENATE(ROW(Инвестиционные_проекты!$A237),", ",))</f>
        <v/>
      </c>
      <c r="O232" t="str">
        <f t="shared" si="37"/>
        <v/>
      </c>
      <c r="P232" s="5" t="str">
        <f>IF(Инвестиционные_проекты!Z237&lt;&gt;SUM(Инвестиционные_проекты!AA237:AB237),"Ошибка!","")</f>
        <v/>
      </c>
      <c r="Q232" s="4" t="str">
        <f>IF(Техлист!P232="","",CONCATENATE(ROW(Инвестиционные_проекты!$A237),", ",))</f>
        <v/>
      </c>
      <c r="R232" t="str">
        <f t="shared" si="38"/>
        <v/>
      </c>
      <c r="S232" s="5" t="str">
        <f>IF(Инвестиционные_проекты!Y237&gt;Инвестиционные_проекты!AB237,"Ошибка!","")</f>
        <v/>
      </c>
      <c r="T232" s="4" t="str">
        <f>IF(Техлист!S232="","",CONCATENATE(ROW(Инвестиционные_проекты!$A237),", ",))</f>
        <v/>
      </c>
      <c r="U232" t="str">
        <f t="shared" si="39"/>
        <v/>
      </c>
      <c r="V232" s="5" t="str">
        <f>IF(Инвестиционные_проекты!O237&lt;Инвестиционные_проекты!N237,"Ошибка!","")</f>
        <v/>
      </c>
      <c r="W232" s="4" t="str">
        <f>IF(Техлист!V232="","",CONCATENATE(ROW(Инвестиционные_проекты!$A237),", ",))</f>
        <v/>
      </c>
      <c r="X232" t="str">
        <f t="shared" si="40"/>
        <v xml:space="preserve">8, </v>
      </c>
      <c r="Y232" s="5" t="str">
        <f>IF(Инвестиционные_проекты!N237&lt;Инвестиционные_проекты!M237,"Ошибка!","")</f>
        <v/>
      </c>
      <c r="Z232" s="4" t="str">
        <f>IF(Техлист!Y232="","",CONCATENATE(ROW(Инвестиционные_проекты!$A237),", ",))</f>
        <v/>
      </c>
      <c r="AA232" t="str">
        <f t="shared" si="41"/>
        <v/>
      </c>
      <c r="AB232" s="5" t="str">
        <f ca="1">IF(Инвестиционные_проекты!K237="реализация",IF(Инвестиционные_проекты!M237&gt;TODAY(),"Ошибка!",""),"")</f>
        <v/>
      </c>
      <c r="AC232" s="4" t="str">
        <f ca="1">IF(Техлист!AB232="","",CONCATENATE(ROW(Инвестиционные_проекты!$A237),", ",))</f>
        <v/>
      </c>
      <c r="AD232" t="str">
        <f t="shared" ca="1" si="42"/>
        <v/>
      </c>
      <c r="AE232" s="5" t="str">
        <f>IFERROR(IF(OR(Инвестиционные_проекты!K237="идея",Инвестиционные_проекты!K237="проектная стадия"),IF(Инвестиционные_проекты!M237&gt;DATEVALUE(ФЛК!CV231),"","Ошибка!"),""),"")</f>
        <v/>
      </c>
      <c r="AF232" s="4" t="str">
        <f>IF(Техлист!AE232="","",CONCATENATE(ROW(Инвестиционные_проекты!$A237),", ",))</f>
        <v/>
      </c>
      <c r="AG232" t="str">
        <f t="shared" si="43"/>
        <v/>
      </c>
    </row>
    <row r="233" spans="1:33" x14ac:dyDescent="0.25">
      <c r="A233" s="5" t="str">
        <f>IF(AND(COUNTBLANK(Инвестиционные_проекты!H238:Q238)+COUNTBLANK(Инвестиционные_проекты!S238:T238)+COUNTBLANK(Инвестиционные_проекты!Z238)+COUNTBLANK(Инвестиционные_проекты!B238:E238)&lt;&gt;17,COUNTBLANK(Инвестиционные_проекты!H238:Q238)+COUNTBLANK(Инвестиционные_проекты!S238:T238)+COUNTBLANK(Инвестиционные_проекты!Z238)+COUNTBLANK(Инвестиционные_проекты!B238:E238)&lt;&gt;0),"Ошибка!","")</f>
        <v/>
      </c>
      <c r="B233" s="4" t="str">
        <f>IF(A233="","",CONCATENATE(ROW(Инвестиционные_проекты!$A238),", ",))</f>
        <v/>
      </c>
      <c r="C233" t="str">
        <f t="shared" si="33"/>
        <v xml:space="preserve">8, </v>
      </c>
      <c r="D233" s="5" t="str">
        <f>IF(AND(COUNTBLANK(Инвестиционные_проекты!AB238)=0,COUNTBLANK(Инвестиционные_проекты!W238:Y238)&lt;&gt;0),"Ошибка!","")</f>
        <v/>
      </c>
      <c r="E233" s="4" t="str">
        <f>IF(D233="","",CONCATENATE(ROW(Инвестиционные_проекты!$A238),", ",))</f>
        <v/>
      </c>
      <c r="F233" t="str">
        <f t="shared" si="34"/>
        <v xml:space="preserve">8, </v>
      </c>
      <c r="G233" s="8" t="str">
        <f>IF(AND(Инвестиционные_проекты!J238="создание нового",Инвестиционные_проекты!S238=""),"Ошибка!","")</f>
        <v/>
      </c>
      <c r="H233" s="4" t="str">
        <f>IF(Техлист!G233="","",CONCATENATE(ROW(Инвестиционные_проекты!$A238),", ",))</f>
        <v/>
      </c>
      <c r="I233" t="str">
        <f t="shared" si="35"/>
        <v/>
      </c>
      <c r="J233" s="5" t="str">
        <f>IF(Инвестиционные_проекты!J238="модернизация",IF(COUNTBLANK(Инвестиционные_проекты!R238:S238)&lt;&gt;0,"Ошибка!",""),"")</f>
        <v/>
      </c>
      <c r="K233" s="9" t="str">
        <f>IF(Техлист!J233="","",CONCATENATE(ROW(Инвестиционные_проекты!$A238),", ",))</f>
        <v/>
      </c>
      <c r="L233" t="str">
        <f t="shared" si="36"/>
        <v/>
      </c>
      <c r="M233" s="5" t="str">
        <f>IF(Инвестиционные_проекты!S238&lt;Инвестиционные_проекты!R238,"Ошибка!","")</f>
        <v/>
      </c>
      <c r="N233" s="4" t="str">
        <f>IF(Техлист!M233="","",CONCATENATE(ROW(Инвестиционные_проекты!$A238),", ",))</f>
        <v/>
      </c>
      <c r="O233" t="str">
        <f t="shared" si="37"/>
        <v/>
      </c>
      <c r="P233" s="5" t="str">
        <f>IF(Инвестиционные_проекты!Z238&lt;&gt;SUM(Инвестиционные_проекты!AA238:AB238),"Ошибка!","")</f>
        <v/>
      </c>
      <c r="Q233" s="4" t="str">
        <f>IF(Техлист!P233="","",CONCATENATE(ROW(Инвестиционные_проекты!$A238),", ",))</f>
        <v/>
      </c>
      <c r="R233" t="str">
        <f t="shared" si="38"/>
        <v/>
      </c>
      <c r="S233" s="5" t="str">
        <f>IF(Инвестиционные_проекты!Y238&gt;Инвестиционные_проекты!AB238,"Ошибка!","")</f>
        <v/>
      </c>
      <c r="T233" s="4" t="str">
        <f>IF(Техлист!S233="","",CONCATENATE(ROW(Инвестиционные_проекты!$A238),", ",))</f>
        <v/>
      </c>
      <c r="U233" t="str">
        <f t="shared" si="39"/>
        <v/>
      </c>
      <c r="V233" s="5" t="str">
        <f>IF(Инвестиционные_проекты!O238&lt;Инвестиционные_проекты!N238,"Ошибка!","")</f>
        <v/>
      </c>
      <c r="W233" s="4" t="str">
        <f>IF(Техлист!V233="","",CONCATENATE(ROW(Инвестиционные_проекты!$A238),", ",))</f>
        <v/>
      </c>
      <c r="X233" t="str">
        <f t="shared" si="40"/>
        <v xml:space="preserve">8, </v>
      </c>
      <c r="Y233" s="5" t="str">
        <f>IF(Инвестиционные_проекты!N238&lt;Инвестиционные_проекты!M238,"Ошибка!","")</f>
        <v/>
      </c>
      <c r="Z233" s="4" t="str">
        <f>IF(Техлист!Y233="","",CONCATENATE(ROW(Инвестиционные_проекты!$A238),", ",))</f>
        <v/>
      </c>
      <c r="AA233" t="str">
        <f t="shared" si="41"/>
        <v/>
      </c>
      <c r="AB233" s="5" t="str">
        <f ca="1">IF(Инвестиционные_проекты!K238="реализация",IF(Инвестиционные_проекты!M238&gt;TODAY(),"Ошибка!",""),"")</f>
        <v/>
      </c>
      <c r="AC233" s="4" t="str">
        <f ca="1">IF(Техлист!AB233="","",CONCATENATE(ROW(Инвестиционные_проекты!$A238),", ",))</f>
        <v/>
      </c>
      <c r="AD233" t="str">
        <f t="shared" ca="1" si="42"/>
        <v/>
      </c>
      <c r="AE233" s="5" t="str">
        <f>IFERROR(IF(OR(Инвестиционные_проекты!K238="идея",Инвестиционные_проекты!K238="проектная стадия"),IF(Инвестиционные_проекты!M238&gt;DATEVALUE(ФЛК!CV232),"","Ошибка!"),""),"")</f>
        <v/>
      </c>
      <c r="AF233" s="4" t="str">
        <f>IF(Техлист!AE233="","",CONCATENATE(ROW(Инвестиционные_проекты!$A238),", ",))</f>
        <v/>
      </c>
      <c r="AG233" t="str">
        <f t="shared" si="43"/>
        <v/>
      </c>
    </row>
    <row r="234" spans="1:33" x14ac:dyDescent="0.25">
      <c r="A234" s="5" t="str">
        <f>IF(AND(COUNTBLANK(Инвестиционные_проекты!H239:Q239)+COUNTBLANK(Инвестиционные_проекты!S239:T239)+COUNTBLANK(Инвестиционные_проекты!Z239)+COUNTBLANK(Инвестиционные_проекты!B239:E239)&lt;&gt;17,COUNTBLANK(Инвестиционные_проекты!H239:Q239)+COUNTBLANK(Инвестиционные_проекты!S239:T239)+COUNTBLANK(Инвестиционные_проекты!Z239)+COUNTBLANK(Инвестиционные_проекты!B239:E239)&lt;&gt;0),"Ошибка!","")</f>
        <v/>
      </c>
      <c r="B234" s="4" t="str">
        <f>IF(A234="","",CONCATENATE(ROW(Инвестиционные_проекты!$A239),", ",))</f>
        <v/>
      </c>
      <c r="C234" t="str">
        <f t="shared" si="33"/>
        <v xml:space="preserve">8, </v>
      </c>
      <c r="D234" s="5" t="str">
        <f>IF(AND(COUNTBLANK(Инвестиционные_проекты!AB239)=0,COUNTBLANK(Инвестиционные_проекты!W239:Y239)&lt;&gt;0),"Ошибка!","")</f>
        <v/>
      </c>
      <c r="E234" s="4" t="str">
        <f>IF(D234="","",CONCATENATE(ROW(Инвестиционные_проекты!$A239),", ",))</f>
        <v/>
      </c>
      <c r="F234" t="str">
        <f t="shared" si="34"/>
        <v xml:space="preserve">8, </v>
      </c>
      <c r="G234" s="8" t="str">
        <f>IF(AND(Инвестиционные_проекты!J239="создание нового",Инвестиционные_проекты!S239=""),"Ошибка!","")</f>
        <v/>
      </c>
      <c r="H234" s="4" t="str">
        <f>IF(Техлист!G234="","",CONCATENATE(ROW(Инвестиционные_проекты!$A239),", ",))</f>
        <v/>
      </c>
      <c r="I234" t="str">
        <f t="shared" si="35"/>
        <v/>
      </c>
      <c r="J234" s="5" t="str">
        <f>IF(Инвестиционные_проекты!J239="модернизация",IF(COUNTBLANK(Инвестиционные_проекты!R239:S239)&lt;&gt;0,"Ошибка!",""),"")</f>
        <v/>
      </c>
      <c r="K234" s="9" t="str">
        <f>IF(Техлист!J234="","",CONCATENATE(ROW(Инвестиционные_проекты!$A239),", ",))</f>
        <v/>
      </c>
      <c r="L234" t="str">
        <f t="shared" si="36"/>
        <v/>
      </c>
      <c r="M234" s="5" t="str">
        <f>IF(Инвестиционные_проекты!S239&lt;Инвестиционные_проекты!R239,"Ошибка!","")</f>
        <v/>
      </c>
      <c r="N234" s="4" t="str">
        <f>IF(Техлист!M234="","",CONCATENATE(ROW(Инвестиционные_проекты!$A239),", ",))</f>
        <v/>
      </c>
      <c r="O234" t="str">
        <f t="shared" si="37"/>
        <v/>
      </c>
      <c r="P234" s="5" t="str">
        <f>IF(Инвестиционные_проекты!Z239&lt;&gt;SUM(Инвестиционные_проекты!AA239:AB239),"Ошибка!","")</f>
        <v/>
      </c>
      <c r="Q234" s="4" t="str">
        <f>IF(Техлист!P234="","",CONCATENATE(ROW(Инвестиционные_проекты!$A239),", ",))</f>
        <v/>
      </c>
      <c r="R234" t="str">
        <f t="shared" si="38"/>
        <v/>
      </c>
      <c r="S234" s="5" t="str">
        <f>IF(Инвестиционные_проекты!Y239&gt;Инвестиционные_проекты!AB239,"Ошибка!","")</f>
        <v/>
      </c>
      <c r="T234" s="4" t="str">
        <f>IF(Техлист!S234="","",CONCATENATE(ROW(Инвестиционные_проекты!$A239),", ",))</f>
        <v/>
      </c>
      <c r="U234" t="str">
        <f t="shared" si="39"/>
        <v/>
      </c>
      <c r="V234" s="5" t="str">
        <f>IF(Инвестиционные_проекты!O239&lt;Инвестиционные_проекты!N239,"Ошибка!","")</f>
        <v/>
      </c>
      <c r="W234" s="4" t="str">
        <f>IF(Техлист!V234="","",CONCATENATE(ROW(Инвестиционные_проекты!$A239),", ",))</f>
        <v/>
      </c>
      <c r="X234" t="str">
        <f t="shared" si="40"/>
        <v xml:space="preserve">8, </v>
      </c>
      <c r="Y234" s="5" t="str">
        <f>IF(Инвестиционные_проекты!N239&lt;Инвестиционные_проекты!M239,"Ошибка!","")</f>
        <v/>
      </c>
      <c r="Z234" s="4" t="str">
        <f>IF(Техлист!Y234="","",CONCATENATE(ROW(Инвестиционные_проекты!$A239),", ",))</f>
        <v/>
      </c>
      <c r="AA234" t="str">
        <f t="shared" si="41"/>
        <v/>
      </c>
      <c r="AB234" s="5" t="str">
        <f ca="1">IF(Инвестиционные_проекты!K239="реализация",IF(Инвестиционные_проекты!M239&gt;TODAY(),"Ошибка!",""),"")</f>
        <v/>
      </c>
      <c r="AC234" s="4" t="str">
        <f ca="1">IF(Техлист!AB234="","",CONCATENATE(ROW(Инвестиционные_проекты!$A239),", ",))</f>
        <v/>
      </c>
      <c r="AD234" t="str">
        <f t="shared" ca="1" si="42"/>
        <v/>
      </c>
      <c r="AE234" s="5" t="str">
        <f>IFERROR(IF(OR(Инвестиционные_проекты!K239="идея",Инвестиционные_проекты!K239="проектная стадия"),IF(Инвестиционные_проекты!M239&gt;DATEVALUE(ФЛК!CV233),"","Ошибка!"),""),"")</f>
        <v/>
      </c>
      <c r="AF234" s="4" t="str">
        <f>IF(Техлист!AE234="","",CONCATENATE(ROW(Инвестиционные_проекты!$A239),", ",))</f>
        <v/>
      </c>
      <c r="AG234" t="str">
        <f t="shared" si="43"/>
        <v/>
      </c>
    </row>
    <row r="235" spans="1:33" x14ac:dyDescent="0.25">
      <c r="A235" s="5" t="str">
        <f>IF(AND(COUNTBLANK(Инвестиционные_проекты!H240:Q240)+COUNTBLANK(Инвестиционные_проекты!S240:T240)+COUNTBLANK(Инвестиционные_проекты!Z240)+COUNTBLANK(Инвестиционные_проекты!B240:E240)&lt;&gt;17,COUNTBLANK(Инвестиционные_проекты!H240:Q240)+COUNTBLANK(Инвестиционные_проекты!S240:T240)+COUNTBLANK(Инвестиционные_проекты!Z240)+COUNTBLANK(Инвестиционные_проекты!B240:E240)&lt;&gt;0),"Ошибка!","")</f>
        <v/>
      </c>
      <c r="B235" s="4" t="str">
        <f>IF(A235="","",CONCATENATE(ROW(Инвестиционные_проекты!$A240),", ",))</f>
        <v/>
      </c>
      <c r="C235" t="str">
        <f t="shared" si="33"/>
        <v xml:space="preserve">8, </v>
      </c>
      <c r="D235" s="5" t="str">
        <f>IF(AND(COUNTBLANK(Инвестиционные_проекты!AB240)=0,COUNTBLANK(Инвестиционные_проекты!W240:Y240)&lt;&gt;0),"Ошибка!","")</f>
        <v/>
      </c>
      <c r="E235" s="4" t="str">
        <f>IF(D235="","",CONCATENATE(ROW(Инвестиционные_проекты!$A240),", ",))</f>
        <v/>
      </c>
      <c r="F235" t="str">
        <f t="shared" si="34"/>
        <v xml:space="preserve">8, </v>
      </c>
      <c r="G235" s="8" t="str">
        <f>IF(AND(Инвестиционные_проекты!J240="создание нового",Инвестиционные_проекты!S240=""),"Ошибка!","")</f>
        <v/>
      </c>
      <c r="H235" s="4" t="str">
        <f>IF(Техлист!G235="","",CONCATENATE(ROW(Инвестиционные_проекты!$A240),", ",))</f>
        <v/>
      </c>
      <c r="I235" t="str">
        <f t="shared" si="35"/>
        <v/>
      </c>
      <c r="J235" s="5" t="str">
        <f>IF(Инвестиционные_проекты!J240="модернизация",IF(COUNTBLANK(Инвестиционные_проекты!R240:S240)&lt;&gt;0,"Ошибка!",""),"")</f>
        <v/>
      </c>
      <c r="K235" s="9" t="str">
        <f>IF(Техлист!J235="","",CONCATENATE(ROW(Инвестиционные_проекты!$A240),", ",))</f>
        <v/>
      </c>
      <c r="L235" t="str">
        <f t="shared" si="36"/>
        <v/>
      </c>
      <c r="M235" s="5" t="str">
        <f>IF(Инвестиционные_проекты!S240&lt;Инвестиционные_проекты!R240,"Ошибка!","")</f>
        <v/>
      </c>
      <c r="N235" s="4" t="str">
        <f>IF(Техлист!M235="","",CONCATENATE(ROW(Инвестиционные_проекты!$A240),", ",))</f>
        <v/>
      </c>
      <c r="O235" t="str">
        <f t="shared" si="37"/>
        <v/>
      </c>
      <c r="P235" s="5" t="str">
        <f>IF(Инвестиционные_проекты!Z240&lt;&gt;SUM(Инвестиционные_проекты!AA240:AB240),"Ошибка!","")</f>
        <v/>
      </c>
      <c r="Q235" s="4" t="str">
        <f>IF(Техлист!P235="","",CONCATENATE(ROW(Инвестиционные_проекты!$A240),", ",))</f>
        <v/>
      </c>
      <c r="R235" t="str">
        <f t="shared" si="38"/>
        <v/>
      </c>
      <c r="S235" s="5" t="str">
        <f>IF(Инвестиционные_проекты!Y240&gt;Инвестиционные_проекты!AB240,"Ошибка!","")</f>
        <v/>
      </c>
      <c r="T235" s="4" t="str">
        <f>IF(Техлист!S235="","",CONCATENATE(ROW(Инвестиционные_проекты!$A240),", ",))</f>
        <v/>
      </c>
      <c r="U235" t="str">
        <f t="shared" si="39"/>
        <v/>
      </c>
      <c r="V235" s="5" t="str">
        <f>IF(Инвестиционные_проекты!O240&lt;Инвестиционные_проекты!N240,"Ошибка!","")</f>
        <v/>
      </c>
      <c r="W235" s="4" t="str">
        <f>IF(Техлист!V235="","",CONCATENATE(ROW(Инвестиционные_проекты!$A240),", ",))</f>
        <v/>
      </c>
      <c r="X235" t="str">
        <f t="shared" si="40"/>
        <v xml:space="preserve">8, </v>
      </c>
      <c r="Y235" s="5" t="str">
        <f>IF(Инвестиционные_проекты!N240&lt;Инвестиционные_проекты!M240,"Ошибка!","")</f>
        <v/>
      </c>
      <c r="Z235" s="4" t="str">
        <f>IF(Техлист!Y235="","",CONCATENATE(ROW(Инвестиционные_проекты!$A240),", ",))</f>
        <v/>
      </c>
      <c r="AA235" t="str">
        <f t="shared" si="41"/>
        <v/>
      </c>
      <c r="AB235" s="5" t="str">
        <f ca="1">IF(Инвестиционные_проекты!K240="реализация",IF(Инвестиционные_проекты!M240&gt;TODAY(),"Ошибка!",""),"")</f>
        <v/>
      </c>
      <c r="AC235" s="4" t="str">
        <f ca="1">IF(Техлист!AB235="","",CONCATENATE(ROW(Инвестиционные_проекты!$A240),", ",))</f>
        <v/>
      </c>
      <c r="AD235" t="str">
        <f t="shared" ca="1" si="42"/>
        <v/>
      </c>
      <c r="AE235" s="5" t="str">
        <f>IFERROR(IF(OR(Инвестиционные_проекты!K240="идея",Инвестиционные_проекты!K240="проектная стадия"),IF(Инвестиционные_проекты!M240&gt;DATEVALUE(ФЛК!CV234),"","Ошибка!"),""),"")</f>
        <v/>
      </c>
      <c r="AF235" s="4" t="str">
        <f>IF(Техлист!AE235="","",CONCATENATE(ROW(Инвестиционные_проекты!$A240),", ",))</f>
        <v/>
      </c>
      <c r="AG235" t="str">
        <f t="shared" si="43"/>
        <v/>
      </c>
    </row>
    <row r="236" spans="1:33" x14ac:dyDescent="0.25">
      <c r="A236" s="5" t="str">
        <f>IF(AND(COUNTBLANK(Инвестиционные_проекты!H241:Q241)+COUNTBLANK(Инвестиционные_проекты!S241:T241)+COUNTBLANK(Инвестиционные_проекты!Z241)+COUNTBLANK(Инвестиционные_проекты!B241:E241)&lt;&gt;17,COUNTBLANK(Инвестиционные_проекты!H241:Q241)+COUNTBLANK(Инвестиционные_проекты!S241:T241)+COUNTBLANK(Инвестиционные_проекты!Z241)+COUNTBLANK(Инвестиционные_проекты!B241:E241)&lt;&gt;0),"Ошибка!","")</f>
        <v/>
      </c>
      <c r="B236" s="4" t="str">
        <f>IF(A236="","",CONCATENATE(ROW(Инвестиционные_проекты!$A241),", ",))</f>
        <v/>
      </c>
      <c r="C236" t="str">
        <f t="shared" si="33"/>
        <v xml:space="preserve">8, </v>
      </c>
      <c r="D236" s="5" t="str">
        <f>IF(AND(COUNTBLANK(Инвестиционные_проекты!AB241)=0,COUNTBLANK(Инвестиционные_проекты!W241:Y241)&lt;&gt;0),"Ошибка!","")</f>
        <v/>
      </c>
      <c r="E236" s="4" t="str">
        <f>IF(D236="","",CONCATENATE(ROW(Инвестиционные_проекты!$A241),", ",))</f>
        <v/>
      </c>
      <c r="F236" t="str">
        <f t="shared" si="34"/>
        <v xml:space="preserve">8, </v>
      </c>
      <c r="G236" s="8" t="str">
        <f>IF(AND(Инвестиционные_проекты!J241="создание нового",Инвестиционные_проекты!S241=""),"Ошибка!","")</f>
        <v/>
      </c>
      <c r="H236" s="4" t="str">
        <f>IF(Техлист!G236="","",CONCATENATE(ROW(Инвестиционные_проекты!$A241),", ",))</f>
        <v/>
      </c>
      <c r="I236" t="str">
        <f t="shared" si="35"/>
        <v/>
      </c>
      <c r="J236" s="5" t="str">
        <f>IF(Инвестиционные_проекты!J241="модернизация",IF(COUNTBLANK(Инвестиционные_проекты!R241:S241)&lt;&gt;0,"Ошибка!",""),"")</f>
        <v/>
      </c>
      <c r="K236" s="9" t="str">
        <f>IF(Техлист!J236="","",CONCATENATE(ROW(Инвестиционные_проекты!$A241),", ",))</f>
        <v/>
      </c>
      <c r="L236" t="str">
        <f t="shared" si="36"/>
        <v/>
      </c>
      <c r="M236" s="5" t="str">
        <f>IF(Инвестиционные_проекты!S241&lt;Инвестиционные_проекты!R241,"Ошибка!","")</f>
        <v/>
      </c>
      <c r="N236" s="4" t="str">
        <f>IF(Техлист!M236="","",CONCATENATE(ROW(Инвестиционные_проекты!$A241),", ",))</f>
        <v/>
      </c>
      <c r="O236" t="str">
        <f t="shared" si="37"/>
        <v/>
      </c>
      <c r="P236" s="5" t="str">
        <f>IF(Инвестиционные_проекты!Z241&lt;&gt;SUM(Инвестиционные_проекты!AA241:AB241),"Ошибка!","")</f>
        <v/>
      </c>
      <c r="Q236" s="4" t="str">
        <f>IF(Техлист!P236="","",CONCATENATE(ROW(Инвестиционные_проекты!$A241),", ",))</f>
        <v/>
      </c>
      <c r="R236" t="str">
        <f t="shared" si="38"/>
        <v/>
      </c>
      <c r="S236" s="5" t="str">
        <f>IF(Инвестиционные_проекты!Y241&gt;Инвестиционные_проекты!AB241,"Ошибка!","")</f>
        <v/>
      </c>
      <c r="T236" s="4" t="str">
        <f>IF(Техлист!S236="","",CONCATENATE(ROW(Инвестиционные_проекты!$A241),", ",))</f>
        <v/>
      </c>
      <c r="U236" t="str">
        <f t="shared" si="39"/>
        <v/>
      </c>
      <c r="V236" s="5" t="str">
        <f>IF(Инвестиционные_проекты!O241&lt;Инвестиционные_проекты!N241,"Ошибка!","")</f>
        <v/>
      </c>
      <c r="W236" s="4" t="str">
        <f>IF(Техлист!V236="","",CONCATENATE(ROW(Инвестиционные_проекты!$A241),", ",))</f>
        <v/>
      </c>
      <c r="X236" t="str">
        <f t="shared" si="40"/>
        <v xml:space="preserve">8, </v>
      </c>
      <c r="Y236" s="5" t="str">
        <f>IF(Инвестиционные_проекты!N241&lt;Инвестиционные_проекты!M241,"Ошибка!","")</f>
        <v/>
      </c>
      <c r="Z236" s="4" t="str">
        <f>IF(Техлист!Y236="","",CONCATENATE(ROW(Инвестиционные_проекты!$A241),", ",))</f>
        <v/>
      </c>
      <c r="AA236" t="str">
        <f t="shared" si="41"/>
        <v/>
      </c>
      <c r="AB236" s="5" t="str">
        <f ca="1">IF(Инвестиционные_проекты!K241="реализация",IF(Инвестиционные_проекты!M241&gt;TODAY(),"Ошибка!",""),"")</f>
        <v/>
      </c>
      <c r="AC236" s="4" t="str">
        <f ca="1">IF(Техлист!AB236="","",CONCATENATE(ROW(Инвестиционные_проекты!$A241),", ",))</f>
        <v/>
      </c>
      <c r="AD236" t="str">
        <f t="shared" ca="1" si="42"/>
        <v/>
      </c>
      <c r="AE236" s="5" t="str">
        <f>IFERROR(IF(OR(Инвестиционные_проекты!K241="идея",Инвестиционные_проекты!K241="проектная стадия"),IF(Инвестиционные_проекты!M241&gt;DATEVALUE(ФЛК!CV235),"","Ошибка!"),""),"")</f>
        <v/>
      </c>
      <c r="AF236" s="4" t="str">
        <f>IF(Техлист!AE236="","",CONCATENATE(ROW(Инвестиционные_проекты!$A241),", ",))</f>
        <v/>
      </c>
      <c r="AG236" t="str">
        <f t="shared" si="43"/>
        <v/>
      </c>
    </row>
    <row r="237" spans="1:33" x14ac:dyDescent="0.25">
      <c r="A237" s="5" t="str">
        <f>IF(AND(COUNTBLANK(Инвестиционные_проекты!H242:Q242)+COUNTBLANK(Инвестиционные_проекты!S242:T242)+COUNTBLANK(Инвестиционные_проекты!Z242)+COUNTBLANK(Инвестиционные_проекты!B242:E242)&lt;&gt;17,COUNTBLANK(Инвестиционные_проекты!H242:Q242)+COUNTBLANK(Инвестиционные_проекты!S242:T242)+COUNTBLANK(Инвестиционные_проекты!Z242)+COUNTBLANK(Инвестиционные_проекты!B242:E242)&lt;&gt;0),"Ошибка!","")</f>
        <v/>
      </c>
      <c r="B237" s="4" t="str">
        <f>IF(A237="","",CONCATENATE(ROW(Инвестиционные_проекты!$A242),", ",))</f>
        <v/>
      </c>
      <c r="C237" t="str">
        <f t="shared" si="33"/>
        <v xml:space="preserve">8, </v>
      </c>
      <c r="D237" s="5" t="str">
        <f>IF(AND(COUNTBLANK(Инвестиционные_проекты!AB242)=0,COUNTBLANK(Инвестиционные_проекты!W242:Y242)&lt;&gt;0),"Ошибка!","")</f>
        <v/>
      </c>
      <c r="E237" s="4" t="str">
        <f>IF(D237="","",CONCATENATE(ROW(Инвестиционные_проекты!$A242),", ",))</f>
        <v/>
      </c>
      <c r="F237" t="str">
        <f t="shared" si="34"/>
        <v xml:space="preserve">8, </v>
      </c>
      <c r="G237" s="8" t="str">
        <f>IF(AND(Инвестиционные_проекты!J242="создание нового",Инвестиционные_проекты!S242=""),"Ошибка!","")</f>
        <v/>
      </c>
      <c r="H237" s="4" t="str">
        <f>IF(Техлист!G237="","",CONCATENATE(ROW(Инвестиционные_проекты!$A242),", ",))</f>
        <v/>
      </c>
      <c r="I237" t="str">
        <f t="shared" si="35"/>
        <v/>
      </c>
      <c r="J237" s="5" t="str">
        <f>IF(Инвестиционные_проекты!J242="модернизация",IF(COUNTBLANK(Инвестиционные_проекты!R242:S242)&lt;&gt;0,"Ошибка!",""),"")</f>
        <v/>
      </c>
      <c r="K237" s="9" t="str">
        <f>IF(Техлист!J237="","",CONCATENATE(ROW(Инвестиционные_проекты!$A242),", ",))</f>
        <v/>
      </c>
      <c r="L237" t="str">
        <f t="shared" si="36"/>
        <v/>
      </c>
      <c r="M237" s="5" t="str">
        <f>IF(Инвестиционные_проекты!S242&lt;Инвестиционные_проекты!R242,"Ошибка!","")</f>
        <v/>
      </c>
      <c r="N237" s="4" t="str">
        <f>IF(Техлист!M237="","",CONCATENATE(ROW(Инвестиционные_проекты!$A242),", ",))</f>
        <v/>
      </c>
      <c r="O237" t="str">
        <f t="shared" si="37"/>
        <v/>
      </c>
      <c r="P237" s="5" t="str">
        <f>IF(Инвестиционные_проекты!Z242&lt;&gt;SUM(Инвестиционные_проекты!AA242:AB242),"Ошибка!","")</f>
        <v/>
      </c>
      <c r="Q237" s="4" t="str">
        <f>IF(Техлист!P237="","",CONCATENATE(ROW(Инвестиционные_проекты!$A242),", ",))</f>
        <v/>
      </c>
      <c r="R237" t="str">
        <f t="shared" si="38"/>
        <v/>
      </c>
      <c r="S237" s="5" t="str">
        <f>IF(Инвестиционные_проекты!Y242&gt;Инвестиционные_проекты!AB242,"Ошибка!","")</f>
        <v/>
      </c>
      <c r="T237" s="4" t="str">
        <f>IF(Техлист!S237="","",CONCATENATE(ROW(Инвестиционные_проекты!$A242),", ",))</f>
        <v/>
      </c>
      <c r="U237" t="str">
        <f t="shared" si="39"/>
        <v/>
      </c>
      <c r="V237" s="5" t="str">
        <f>IF(Инвестиционные_проекты!O242&lt;Инвестиционные_проекты!N242,"Ошибка!","")</f>
        <v/>
      </c>
      <c r="W237" s="4" t="str">
        <f>IF(Техлист!V237="","",CONCATENATE(ROW(Инвестиционные_проекты!$A242),", ",))</f>
        <v/>
      </c>
      <c r="X237" t="str">
        <f t="shared" si="40"/>
        <v xml:space="preserve">8, </v>
      </c>
      <c r="Y237" s="5" t="str">
        <f>IF(Инвестиционные_проекты!N242&lt;Инвестиционные_проекты!M242,"Ошибка!","")</f>
        <v/>
      </c>
      <c r="Z237" s="4" t="str">
        <f>IF(Техлист!Y237="","",CONCATENATE(ROW(Инвестиционные_проекты!$A242),", ",))</f>
        <v/>
      </c>
      <c r="AA237" t="str">
        <f t="shared" si="41"/>
        <v/>
      </c>
      <c r="AB237" s="5" t="str">
        <f ca="1">IF(Инвестиционные_проекты!K242="реализация",IF(Инвестиционные_проекты!M242&gt;TODAY(),"Ошибка!",""),"")</f>
        <v/>
      </c>
      <c r="AC237" s="4" t="str">
        <f ca="1">IF(Техлист!AB237="","",CONCATENATE(ROW(Инвестиционные_проекты!$A242),", ",))</f>
        <v/>
      </c>
      <c r="AD237" t="str">
        <f t="shared" ca="1" si="42"/>
        <v/>
      </c>
      <c r="AE237" s="5" t="str">
        <f>IFERROR(IF(OR(Инвестиционные_проекты!K242="идея",Инвестиционные_проекты!K242="проектная стадия"),IF(Инвестиционные_проекты!M242&gt;DATEVALUE(ФЛК!CV236),"","Ошибка!"),""),"")</f>
        <v/>
      </c>
      <c r="AF237" s="4" t="str">
        <f>IF(Техлист!AE237="","",CONCATENATE(ROW(Инвестиционные_проекты!$A242),", ",))</f>
        <v/>
      </c>
      <c r="AG237" t="str">
        <f t="shared" si="43"/>
        <v/>
      </c>
    </row>
    <row r="238" spans="1:33" x14ac:dyDescent="0.25">
      <c r="A238" s="5" t="str">
        <f>IF(AND(COUNTBLANK(Инвестиционные_проекты!H243:Q243)+COUNTBLANK(Инвестиционные_проекты!S243:T243)+COUNTBLANK(Инвестиционные_проекты!Z243)+COUNTBLANK(Инвестиционные_проекты!B243:E243)&lt;&gt;17,COUNTBLANK(Инвестиционные_проекты!H243:Q243)+COUNTBLANK(Инвестиционные_проекты!S243:T243)+COUNTBLANK(Инвестиционные_проекты!Z243)+COUNTBLANK(Инвестиционные_проекты!B243:E243)&lt;&gt;0),"Ошибка!","")</f>
        <v/>
      </c>
      <c r="B238" s="4" t="str">
        <f>IF(A238="","",CONCATENATE(ROW(Инвестиционные_проекты!$A243),", ",))</f>
        <v/>
      </c>
      <c r="C238" t="str">
        <f t="shared" si="33"/>
        <v xml:space="preserve">8, </v>
      </c>
      <c r="D238" s="5" t="str">
        <f>IF(AND(COUNTBLANK(Инвестиционные_проекты!AB243)=0,COUNTBLANK(Инвестиционные_проекты!W243:Y243)&lt;&gt;0),"Ошибка!","")</f>
        <v/>
      </c>
      <c r="E238" s="4" t="str">
        <f>IF(D238="","",CONCATENATE(ROW(Инвестиционные_проекты!$A243),", ",))</f>
        <v/>
      </c>
      <c r="F238" t="str">
        <f t="shared" si="34"/>
        <v xml:space="preserve">8, </v>
      </c>
      <c r="G238" s="8" t="str">
        <f>IF(AND(Инвестиционные_проекты!J243="создание нового",Инвестиционные_проекты!S243=""),"Ошибка!","")</f>
        <v/>
      </c>
      <c r="H238" s="4" t="str">
        <f>IF(Техлист!G238="","",CONCATENATE(ROW(Инвестиционные_проекты!$A243),", ",))</f>
        <v/>
      </c>
      <c r="I238" t="str">
        <f t="shared" si="35"/>
        <v/>
      </c>
      <c r="J238" s="5" t="str">
        <f>IF(Инвестиционные_проекты!J243="модернизация",IF(COUNTBLANK(Инвестиционные_проекты!R243:S243)&lt;&gt;0,"Ошибка!",""),"")</f>
        <v/>
      </c>
      <c r="K238" s="9" t="str">
        <f>IF(Техлист!J238="","",CONCATENATE(ROW(Инвестиционные_проекты!$A243),", ",))</f>
        <v/>
      </c>
      <c r="L238" t="str">
        <f t="shared" si="36"/>
        <v/>
      </c>
      <c r="M238" s="5" t="str">
        <f>IF(Инвестиционные_проекты!S243&lt;Инвестиционные_проекты!R243,"Ошибка!","")</f>
        <v/>
      </c>
      <c r="N238" s="4" t="str">
        <f>IF(Техлист!M238="","",CONCATENATE(ROW(Инвестиционные_проекты!$A243),", ",))</f>
        <v/>
      </c>
      <c r="O238" t="str">
        <f t="shared" si="37"/>
        <v/>
      </c>
      <c r="P238" s="5" t="str">
        <f>IF(Инвестиционные_проекты!Z243&lt;&gt;SUM(Инвестиционные_проекты!AA243:AB243),"Ошибка!","")</f>
        <v/>
      </c>
      <c r="Q238" s="4" t="str">
        <f>IF(Техлист!P238="","",CONCATENATE(ROW(Инвестиционные_проекты!$A243),", ",))</f>
        <v/>
      </c>
      <c r="R238" t="str">
        <f t="shared" si="38"/>
        <v/>
      </c>
      <c r="S238" s="5" t="str">
        <f>IF(Инвестиционные_проекты!Y243&gt;Инвестиционные_проекты!AB243,"Ошибка!","")</f>
        <v/>
      </c>
      <c r="T238" s="4" t="str">
        <f>IF(Техлист!S238="","",CONCATENATE(ROW(Инвестиционные_проекты!$A243),", ",))</f>
        <v/>
      </c>
      <c r="U238" t="str">
        <f t="shared" si="39"/>
        <v/>
      </c>
      <c r="V238" s="5" t="str">
        <f>IF(Инвестиционные_проекты!O243&lt;Инвестиционные_проекты!N243,"Ошибка!","")</f>
        <v/>
      </c>
      <c r="W238" s="4" t="str">
        <f>IF(Техлист!V238="","",CONCATENATE(ROW(Инвестиционные_проекты!$A243),", ",))</f>
        <v/>
      </c>
      <c r="X238" t="str">
        <f t="shared" si="40"/>
        <v xml:space="preserve">8, </v>
      </c>
      <c r="Y238" s="5" t="str">
        <f>IF(Инвестиционные_проекты!N243&lt;Инвестиционные_проекты!M243,"Ошибка!","")</f>
        <v/>
      </c>
      <c r="Z238" s="4" t="str">
        <f>IF(Техлист!Y238="","",CONCATENATE(ROW(Инвестиционные_проекты!$A243),", ",))</f>
        <v/>
      </c>
      <c r="AA238" t="str">
        <f t="shared" si="41"/>
        <v/>
      </c>
      <c r="AB238" s="5" t="str">
        <f ca="1">IF(Инвестиционные_проекты!K243="реализация",IF(Инвестиционные_проекты!M243&gt;TODAY(),"Ошибка!",""),"")</f>
        <v/>
      </c>
      <c r="AC238" s="4" t="str">
        <f ca="1">IF(Техлист!AB238="","",CONCATENATE(ROW(Инвестиционные_проекты!$A243),", ",))</f>
        <v/>
      </c>
      <c r="AD238" t="str">
        <f t="shared" ca="1" si="42"/>
        <v/>
      </c>
      <c r="AE238" s="5" t="str">
        <f>IFERROR(IF(OR(Инвестиционные_проекты!K243="идея",Инвестиционные_проекты!K243="проектная стадия"),IF(Инвестиционные_проекты!M243&gt;DATEVALUE(ФЛК!CV237),"","Ошибка!"),""),"")</f>
        <v/>
      </c>
      <c r="AF238" s="4" t="str">
        <f>IF(Техлист!AE238="","",CONCATENATE(ROW(Инвестиционные_проекты!$A243),", ",))</f>
        <v/>
      </c>
      <c r="AG238" t="str">
        <f t="shared" si="43"/>
        <v/>
      </c>
    </row>
    <row r="239" spans="1:33" x14ac:dyDescent="0.25">
      <c r="A239" s="5" t="str">
        <f>IF(AND(COUNTBLANK(Инвестиционные_проекты!H244:Q244)+COUNTBLANK(Инвестиционные_проекты!S244:T244)+COUNTBLANK(Инвестиционные_проекты!Z244)+COUNTBLANK(Инвестиционные_проекты!B244:E244)&lt;&gt;17,COUNTBLANK(Инвестиционные_проекты!H244:Q244)+COUNTBLANK(Инвестиционные_проекты!S244:T244)+COUNTBLANK(Инвестиционные_проекты!Z244)+COUNTBLANK(Инвестиционные_проекты!B244:E244)&lt;&gt;0),"Ошибка!","")</f>
        <v/>
      </c>
      <c r="B239" s="4" t="str">
        <f>IF(A239="","",CONCATENATE(ROW(Инвестиционные_проекты!$A244),", ",))</f>
        <v/>
      </c>
      <c r="C239" t="str">
        <f t="shared" si="33"/>
        <v xml:space="preserve">8, </v>
      </c>
      <c r="D239" s="5" t="str">
        <f>IF(AND(COUNTBLANK(Инвестиционные_проекты!AB244)=0,COUNTBLANK(Инвестиционные_проекты!W244:Y244)&lt;&gt;0),"Ошибка!","")</f>
        <v/>
      </c>
      <c r="E239" s="4" t="str">
        <f>IF(D239="","",CONCATENATE(ROW(Инвестиционные_проекты!$A244),", ",))</f>
        <v/>
      </c>
      <c r="F239" t="str">
        <f t="shared" si="34"/>
        <v xml:space="preserve">8, </v>
      </c>
      <c r="G239" s="8" t="str">
        <f>IF(AND(Инвестиционные_проекты!J244="создание нового",Инвестиционные_проекты!S244=""),"Ошибка!","")</f>
        <v/>
      </c>
      <c r="H239" s="4" t="str">
        <f>IF(Техлист!G239="","",CONCATENATE(ROW(Инвестиционные_проекты!$A244),", ",))</f>
        <v/>
      </c>
      <c r="I239" t="str">
        <f t="shared" si="35"/>
        <v/>
      </c>
      <c r="J239" s="5" t="str">
        <f>IF(Инвестиционные_проекты!J244="модернизация",IF(COUNTBLANK(Инвестиционные_проекты!R244:S244)&lt;&gt;0,"Ошибка!",""),"")</f>
        <v/>
      </c>
      <c r="K239" s="9" t="str">
        <f>IF(Техлист!J239="","",CONCATENATE(ROW(Инвестиционные_проекты!$A244),", ",))</f>
        <v/>
      </c>
      <c r="L239" t="str">
        <f t="shared" si="36"/>
        <v/>
      </c>
      <c r="M239" s="5" t="str">
        <f>IF(Инвестиционные_проекты!S244&lt;Инвестиционные_проекты!R244,"Ошибка!","")</f>
        <v/>
      </c>
      <c r="N239" s="4" t="str">
        <f>IF(Техлист!M239="","",CONCATENATE(ROW(Инвестиционные_проекты!$A244),", ",))</f>
        <v/>
      </c>
      <c r="O239" t="str">
        <f t="shared" si="37"/>
        <v/>
      </c>
      <c r="P239" s="5" t="str">
        <f>IF(Инвестиционные_проекты!Z244&lt;&gt;SUM(Инвестиционные_проекты!AA244:AB244),"Ошибка!","")</f>
        <v/>
      </c>
      <c r="Q239" s="4" t="str">
        <f>IF(Техлист!P239="","",CONCATENATE(ROW(Инвестиционные_проекты!$A244),", ",))</f>
        <v/>
      </c>
      <c r="R239" t="str">
        <f t="shared" si="38"/>
        <v/>
      </c>
      <c r="S239" s="5" t="str">
        <f>IF(Инвестиционные_проекты!Y244&gt;Инвестиционные_проекты!AB244,"Ошибка!","")</f>
        <v/>
      </c>
      <c r="T239" s="4" t="str">
        <f>IF(Техлист!S239="","",CONCATENATE(ROW(Инвестиционные_проекты!$A244),", ",))</f>
        <v/>
      </c>
      <c r="U239" t="str">
        <f t="shared" si="39"/>
        <v/>
      </c>
      <c r="V239" s="5" t="str">
        <f>IF(Инвестиционные_проекты!O244&lt;Инвестиционные_проекты!N244,"Ошибка!","")</f>
        <v/>
      </c>
      <c r="W239" s="4" t="str">
        <f>IF(Техлист!V239="","",CONCATENATE(ROW(Инвестиционные_проекты!$A244),", ",))</f>
        <v/>
      </c>
      <c r="X239" t="str">
        <f t="shared" si="40"/>
        <v xml:space="preserve">8, </v>
      </c>
      <c r="Y239" s="5" t="str">
        <f>IF(Инвестиционные_проекты!N244&lt;Инвестиционные_проекты!M244,"Ошибка!","")</f>
        <v/>
      </c>
      <c r="Z239" s="4" t="str">
        <f>IF(Техлист!Y239="","",CONCATENATE(ROW(Инвестиционные_проекты!$A244),", ",))</f>
        <v/>
      </c>
      <c r="AA239" t="str">
        <f t="shared" si="41"/>
        <v/>
      </c>
      <c r="AB239" s="5" t="str">
        <f ca="1">IF(Инвестиционные_проекты!K244="реализация",IF(Инвестиционные_проекты!M244&gt;TODAY(),"Ошибка!",""),"")</f>
        <v/>
      </c>
      <c r="AC239" s="4" t="str">
        <f ca="1">IF(Техлист!AB239="","",CONCATENATE(ROW(Инвестиционные_проекты!$A244),", ",))</f>
        <v/>
      </c>
      <c r="AD239" t="str">
        <f t="shared" ca="1" si="42"/>
        <v/>
      </c>
      <c r="AE239" s="5" t="str">
        <f>IFERROR(IF(OR(Инвестиционные_проекты!K244="идея",Инвестиционные_проекты!K244="проектная стадия"),IF(Инвестиционные_проекты!M244&gt;DATEVALUE(ФЛК!CV238),"","Ошибка!"),""),"")</f>
        <v/>
      </c>
      <c r="AF239" s="4" t="str">
        <f>IF(Техлист!AE239="","",CONCATENATE(ROW(Инвестиционные_проекты!$A244),", ",))</f>
        <v/>
      </c>
      <c r="AG239" t="str">
        <f t="shared" si="43"/>
        <v/>
      </c>
    </row>
    <row r="240" spans="1:33" x14ac:dyDescent="0.25">
      <c r="A240" s="5" t="str">
        <f>IF(AND(COUNTBLANK(Инвестиционные_проекты!H245:Q245)+COUNTBLANK(Инвестиционные_проекты!S245:T245)+COUNTBLANK(Инвестиционные_проекты!Z245)+COUNTBLANK(Инвестиционные_проекты!B245:E245)&lt;&gt;17,COUNTBLANK(Инвестиционные_проекты!H245:Q245)+COUNTBLANK(Инвестиционные_проекты!S245:T245)+COUNTBLANK(Инвестиционные_проекты!Z245)+COUNTBLANK(Инвестиционные_проекты!B245:E245)&lt;&gt;0),"Ошибка!","")</f>
        <v/>
      </c>
      <c r="B240" s="4" t="str">
        <f>IF(A240="","",CONCATENATE(ROW(Инвестиционные_проекты!$A245),", ",))</f>
        <v/>
      </c>
      <c r="C240" t="str">
        <f t="shared" si="33"/>
        <v xml:space="preserve">8, </v>
      </c>
      <c r="D240" s="5" t="str">
        <f>IF(AND(COUNTBLANK(Инвестиционные_проекты!AB245)=0,COUNTBLANK(Инвестиционные_проекты!W245:Y245)&lt;&gt;0),"Ошибка!","")</f>
        <v/>
      </c>
      <c r="E240" s="4" t="str">
        <f>IF(D240="","",CONCATENATE(ROW(Инвестиционные_проекты!$A245),", ",))</f>
        <v/>
      </c>
      <c r="F240" t="str">
        <f t="shared" si="34"/>
        <v xml:space="preserve">8, </v>
      </c>
      <c r="G240" s="8" t="str">
        <f>IF(AND(Инвестиционные_проекты!J245="создание нового",Инвестиционные_проекты!S245=""),"Ошибка!","")</f>
        <v/>
      </c>
      <c r="H240" s="4" t="str">
        <f>IF(Техлист!G240="","",CONCATENATE(ROW(Инвестиционные_проекты!$A245),", ",))</f>
        <v/>
      </c>
      <c r="I240" t="str">
        <f t="shared" si="35"/>
        <v/>
      </c>
      <c r="J240" s="5" t="str">
        <f>IF(Инвестиционные_проекты!J245="модернизация",IF(COUNTBLANK(Инвестиционные_проекты!R245:S245)&lt;&gt;0,"Ошибка!",""),"")</f>
        <v/>
      </c>
      <c r="K240" s="9" t="str">
        <f>IF(Техлист!J240="","",CONCATENATE(ROW(Инвестиционные_проекты!$A245),", ",))</f>
        <v/>
      </c>
      <c r="L240" t="str">
        <f t="shared" si="36"/>
        <v/>
      </c>
      <c r="M240" s="5" t="str">
        <f>IF(Инвестиционные_проекты!S245&lt;Инвестиционные_проекты!R245,"Ошибка!","")</f>
        <v/>
      </c>
      <c r="N240" s="4" t="str">
        <f>IF(Техлист!M240="","",CONCATENATE(ROW(Инвестиционные_проекты!$A245),", ",))</f>
        <v/>
      </c>
      <c r="O240" t="str">
        <f t="shared" si="37"/>
        <v/>
      </c>
      <c r="P240" s="5" t="str">
        <f>IF(Инвестиционные_проекты!Z245&lt;&gt;SUM(Инвестиционные_проекты!AA245:AB245),"Ошибка!","")</f>
        <v/>
      </c>
      <c r="Q240" s="4" t="str">
        <f>IF(Техлист!P240="","",CONCATENATE(ROW(Инвестиционные_проекты!$A245),", ",))</f>
        <v/>
      </c>
      <c r="R240" t="str">
        <f t="shared" si="38"/>
        <v/>
      </c>
      <c r="S240" s="5" t="str">
        <f>IF(Инвестиционные_проекты!Y245&gt;Инвестиционные_проекты!AB245,"Ошибка!","")</f>
        <v/>
      </c>
      <c r="T240" s="4" t="str">
        <f>IF(Техлист!S240="","",CONCATENATE(ROW(Инвестиционные_проекты!$A245),", ",))</f>
        <v/>
      </c>
      <c r="U240" t="str">
        <f t="shared" si="39"/>
        <v/>
      </c>
      <c r="V240" s="5" t="str">
        <f>IF(Инвестиционные_проекты!O245&lt;Инвестиционные_проекты!N245,"Ошибка!","")</f>
        <v/>
      </c>
      <c r="W240" s="4" t="str">
        <f>IF(Техлист!V240="","",CONCATENATE(ROW(Инвестиционные_проекты!$A245),", ",))</f>
        <v/>
      </c>
      <c r="X240" t="str">
        <f t="shared" si="40"/>
        <v xml:space="preserve">8, </v>
      </c>
      <c r="Y240" s="5" t="str">
        <f>IF(Инвестиционные_проекты!N245&lt;Инвестиционные_проекты!M245,"Ошибка!","")</f>
        <v/>
      </c>
      <c r="Z240" s="4" t="str">
        <f>IF(Техлист!Y240="","",CONCATENATE(ROW(Инвестиционные_проекты!$A245),", ",))</f>
        <v/>
      </c>
      <c r="AA240" t="str">
        <f t="shared" si="41"/>
        <v/>
      </c>
      <c r="AB240" s="5" t="str">
        <f ca="1">IF(Инвестиционные_проекты!K245="реализация",IF(Инвестиционные_проекты!M245&gt;TODAY(),"Ошибка!",""),"")</f>
        <v/>
      </c>
      <c r="AC240" s="4" t="str">
        <f ca="1">IF(Техлист!AB240="","",CONCATENATE(ROW(Инвестиционные_проекты!$A245),", ",))</f>
        <v/>
      </c>
      <c r="AD240" t="str">
        <f t="shared" ca="1" si="42"/>
        <v/>
      </c>
      <c r="AE240" s="5" t="str">
        <f>IFERROR(IF(OR(Инвестиционные_проекты!K245="идея",Инвестиционные_проекты!K245="проектная стадия"),IF(Инвестиционные_проекты!M245&gt;DATEVALUE(ФЛК!CV239),"","Ошибка!"),""),"")</f>
        <v/>
      </c>
      <c r="AF240" s="4" t="str">
        <f>IF(Техлист!AE240="","",CONCATENATE(ROW(Инвестиционные_проекты!$A245),", ",))</f>
        <v/>
      </c>
      <c r="AG240" t="str">
        <f t="shared" si="43"/>
        <v/>
      </c>
    </row>
    <row r="241" spans="1:33" x14ac:dyDescent="0.25">
      <c r="A241" s="5" t="str">
        <f>IF(AND(COUNTBLANK(Инвестиционные_проекты!H246:Q246)+COUNTBLANK(Инвестиционные_проекты!S246:T246)+COUNTBLANK(Инвестиционные_проекты!Z246)+COUNTBLANK(Инвестиционные_проекты!B246:E246)&lt;&gt;17,COUNTBLANK(Инвестиционные_проекты!H246:Q246)+COUNTBLANK(Инвестиционные_проекты!S246:T246)+COUNTBLANK(Инвестиционные_проекты!Z246)+COUNTBLANK(Инвестиционные_проекты!B246:E246)&lt;&gt;0),"Ошибка!","")</f>
        <v/>
      </c>
      <c r="B241" s="4" t="str">
        <f>IF(A241="","",CONCATENATE(ROW(Инвестиционные_проекты!$A246),", ",))</f>
        <v/>
      </c>
      <c r="C241" t="str">
        <f t="shared" si="33"/>
        <v xml:space="preserve">8, </v>
      </c>
      <c r="D241" s="5" t="str">
        <f>IF(AND(COUNTBLANK(Инвестиционные_проекты!AB246)=0,COUNTBLANK(Инвестиционные_проекты!W246:Y246)&lt;&gt;0),"Ошибка!","")</f>
        <v/>
      </c>
      <c r="E241" s="4" t="str">
        <f>IF(D241="","",CONCATENATE(ROW(Инвестиционные_проекты!$A246),", ",))</f>
        <v/>
      </c>
      <c r="F241" t="str">
        <f t="shared" si="34"/>
        <v xml:space="preserve">8, </v>
      </c>
      <c r="G241" s="8" t="str">
        <f>IF(AND(Инвестиционные_проекты!J246="создание нового",Инвестиционные_проекты!S246=""),"Ошибка!","")</f>
        <v/>
      </c>
      <c r="H241" s="4" t="str">
        <f>IF(Техлист!G241="","",CONCATENATE(ROW(Инвестиционные_проекты!$A246),", ",))</f>
        <v/>
      </c>
      <c r="I241" t="str">
        <f t="shared" si="35"/>
        <v/>
      </c>
      <c r="J241" s="5" t="str">
        <f>IF(Инвестиционные_проекты!J246="модернизация",IF(COUNTBLANK(Инвестиционные_проекты!R246:S246)&lt;&gt;0,"Ошибка!",""),"")</f>
        <v/>
      </c>
      <c r="K241" s="9" t="str">
        <f>IF(Техлист!J241="","",CONCATENATE(ROW(Инвестиционные_проекты!$A246),", ",))</f>
        <v/>
      </c>
      <c r="L241" t="str">
        <f t="shared" si="36"/>
        <v/>
      </c>
      <c r="M241" s="5" t="str">
        <f>IF(Инвестиционные_проекты!S246&lt;Инвестиционные_проекты!R246,"Ошибка!","")</f>
        <v/>
      </c>
      <c r="N241" s="4" t="str">
        <f>IF(Техлист!M241="","",CONCATENATE(ROW(Инвестиционные_проекты!$A246),", ",))</f>
        <v/>
      </c>
      <c r="O241" t="str">
        <f t="shared" si="37"/>
        <v/>
      </c>
      <c r="P241" s="5" t="str">
        <f>IF(Инвестиционные_проекты!Z246&lt;&gt;SUM(Инвестиционные_проекты!AA246:AB246),"Ошибка!","")</f>
        <v/>
      </c>
      <c r="Q241" s="4" t="str">
        <f>IF(Техлист!P241="","",CONCATENATE(ROW(Инвестиционные_проекты!$A246),", ",))</f>
        <v/>
      </c>
      <c r="R241" t="str">
        <f t="shared" si="38"/>
        <v/>
      </c>
      <c r="S241" s="5" t="str">
        <f>IF(Инвестиционные_проекты!Y246&gt;Инвестиционные_проекты!AB246,"Ошибка!","")</f>
        <v/>
      </c>
      <c r="T241" s="4" t="str">
        <f>IF(Техлист!S241="","",CONCATENATE(ROW(Инвестиционные_проекты!$A246),", ",))</f>
        <v/>
      </c>
      <c r="U241" t="str">
        <f t="shared" si="39"/>
        <v/>
      </c>
      <c r="V241" s="5" t="str">
        <f>IF(Инвестиционные_проекты!O246&lt;Инвестиционные_проекты!N246,"Ошибка!","")</f>
        <v/>
      </c>
      <c r="W241" s="4" t="str">
        <f>IF(Техлист!V241="","",CONCATENATE(ROW(Инвестиционные_проекты!$A246),", ",))</f>
        <v/>
      </c>
      <c r="X241" t="str">
        <f t="shared" si="40"/>
        <v xml:space="preserve">8, </v>
      </c>
      <c r="Y241" s="5" t="str">
        <f>IF(Инвестиционные_проекты!N246&lt;Инвестиционные_проекты!M246,"Ошибка!","")</f>
        <v/>
      </c>
      <c r="Z241" s="4" t="str">
        <f>IF(Техлист!Y241="","",CONCATENATE(ROW(Инвестиционные_проекты!$A246),", ",))</f>
        <v/>
      </c>
      <c r="AA241" t="str">
        <f t="shared" si="41"/>
        <v/>
      </c>
      <c r="AB241" s="5" t="str">
        <f ca="1">IF(Инвестиционные_проекты!K246="реализация",IF(Инвестиционные_проекты!M246&gt;TODAY(),"Ошибка!",""),"")</f>
        <v/>
      </c>
      <c r="AC241" s="4" t="str">
        <f ca="1">IF(Техлист!AB241="","",CONCATENATE(ROW(Инвестиционные_проекты!$A246),", ",))</f>
        <v/>
      </c>
      <c r="AD241" t="str">
        <f t="shared" ca="1" si="42"/>
        <v/>
      </c>
      <c r="AE241" s="5" t="str">
        <f>IFERROR(IF(OR(Инвестиционные_проекты!K246="идея",Инвестиционные_проекты!K246="проектная стадия"),IF(Инвестиционные_проекты!M246&gt;DATEVALUE(ФЛК!CV240),"","Ошибка!"),""),"")</f>
        <v/>
      </c>
      <c r="AF241" s="4" t="str">
        <f>IF(Техлист!AE241="","",CONCATENATE(ROW(Инвестиционные_проекты!$A246),", ",))</f>
        <v/>
      </c>
      <c r="AG241" t="str">
        <f t="shared" si="43"/>
        <v/>
      </c>
    </row>
    <row r="242" spans="1:33" x14ac:dyDescent="0.25">
      <c r="A242" s="5" t="str">
        <f>IF(AND(COUNTBLANK(Инвестиционные_проекты!H247:Q247)+COUNTBLANK(Инвестиционные_проекты!S247:T247)+COUNTBLANK(Инвестиционные_проекты!Z247)+COUNTBLANK(Инвестиционные_проекты!B247:E247)&lt;&gt;17,COUNTBLANK(Инвестиционные_проекты!H247:Q247)+COUNTBLANK(Инвестиционные_проекты!S247:T247)+COUNTBLANK(Инвестиционные_проекты!Z247)+COUNTBLANK(Инвестиционные_проекты!B247:E247)&lt;&gt;0),"Ошибка!","")</f>
        <v/>
      </c>
      <c r="B242" s="4" t="str">
        <f>IF(A242="","",CONCATENATE(ROW(Инвестиционные_проекты!$A247),", ",))</f>
        <v/>
      </c>
      <c r="C242" t="str">
        <f t="shared" si="33"/>
        <v xml:space="preserve">8, </v>
      </c>
      <c r="D242" s="5" t="str">
        <f>IF(AND(COUNTBLANK(Инвестиционные_проекты!AB247)=0,COUNTBLANK(Инвестиционные_проекты!W247:Y247)&lt;&gt;0),"Ошибка!","")</f>
        <v/>
      </c>
      <c r="E242" s="4" t="str">
        <f>IF(D242="","",CONCATENATE(ROW(Инвестиционные_проекты!$A247),", ",))</f>
        <v/>
      </c>
      <c r="F242" t="str">
        <f t="shared" si="34"/>
        <v xml:space="preserve">8, </v>
      </c>
      <c r="G242" s="8" t="str">
        <f>IF(AND(Инвестиционные_проекты!J247="создание нового",Инвестиционные_проекты!S247=""),"Ошибка!","")</f>
        <v/>
      </c>
      <c r="H242" s="4" t="str">
        <f>IF(Техлист!G242="","",CONCATENATE(ROW(Инвестиционные_проекты!$A247),", ",))</f>
        <v/>
      </c>
      <c r="I242" t="str">
        <f t="shared" si="35"/>
        <v/>
      </c>
      <c r="J242" s="5" t="str">
        <f>IF(Инвестиционные_проекты!J247="модернизация",IF(COUNTBLANK(Инвестиционные_проекты!R247:S247)&lt;&gt;0,"Ошибка!",""),"")</f>
        <v/>
      </c>
      <c r="K242" s="9" t="str">
        <f>IF(Техлист!J242="","",CONCATENATE(ROW(Инвестиционные_проекты!$A247),", ",))</f>
        <v/>
      </c>
      <c r="L242" t="str">
        <f t="shared" si="36"/>
        <v/>
      </c>
      <c r="M242" s="5" t="str">
        <f>IF(Инвестиционные_проекты!S247&lt;Инвестиционные_проекты!R247,"Ошибка!","")</f>
        <v/>
      </c>
      <c r="N242" s="4" t="str">
        <f>IF(Техлист!M242="","",CONCATENATE(ROW(Инвестиционные_проекты!$A247),", ",))</f>
        <v/>
      </c>
      <c r="O242" t="str">
        <f t="shared" si="37"/>
        <v/>
      </c>
      <c r="P242" s="5" t="str">
        <f>IF(Инвестиционные_проекты!Z247&lt;&gt;SUM(Инвестиционные_проекты!AA247:AB247),"Ошибка!","")</f>
        <v/>
      </c>
      <c r="Q242" s="4" t="str">
        <f>IF(Техлист!P242="","",CONCATENATE(ROW(Инвестиционные_проекты!$A247),", ",))</f>
        <v/>
      </c>
      <c r="R242" t="str">
        <f t="shared" si="38"/>
        <v/>
      </c>
      <c r="S242" s="5" t="str">
        <f>IF(Инвестиционные_проекты!Y247&gt;Инвестиционные_проекты!AB247,"Ошибка!","")</f>
        <v/>
      </c>
      <c r="T242" s="4" t="str">
        <f>IF(Техлист!S242="","",CONCATENATE(ROW(Инвестиционные_проекты!$A247),", ",))</f>
        <v/>
      </c>
      <c r="U242" t="str">
        <f t="shared" si="39"/>
        <v/>
      </c>
      <c r="V242" s="5" t="str">
        <f>IF(Инвестиционные_проекты!O247&lt;Инвестиционные_проекты!N247,"Ошибка!","")</f>
        <v/>
      </c>
      <c r="W242" s="4" t="str">
        <f>IF(Техлист!V242="","",CONCATENATE(ROW(Инвестиционные_проекты!$A247),", ",))</f>
        <v/>
      </c>
      <c r="X242" t="str">
        <f t="shared" si="40"/>
        <v xml:space="preserve">8, </v>
      </c>
      <c r="Y242" s="5" t="str">
        <f>IF(Инвестиционные_проекты!N247&lt;Инвестиционные_проекты!M247,"Ошибка!","")</f>
        <v/>
      </c>
      <c r="Z242" s="4" t="str">
        <f>IF(Техлист!Y242="","",CONCATENATE(ROW(Инвестиционные_проекты!$A247),", ",))</f>
        <v/>
      </c>
      <c r="AA242" t="str">
        <f t="shared" si="41"/>
        <v/>
      </c>
      <c r="AB242" s="5" t="str">
        <f ca="1">IF(Инвестиционные_проекты!K247="реализация",IF(Инвестиционные_проекты!M247&gt;TODAY(),"Ошибка!",""),"")</f>
        <v/>
      </c>
      <c r="AC242" s="4" t="str">
        <f ca="1">IF(Техлист!AB242="","",CONCATENATE(ROW(Инвестиционные_проекты!$A247),", ",))</f>
        <v/>
      </c>
      <c r="AD242" t="str">
        <f t="shared" ca="1" si="42"/>
        <v/>
      </c>
      <c r="AE242" s="5" t="str">
        <f>IFERROR(IF(OR(Инвестиционные_проекты!K247="идея",Инвестиционные_проекты!K247="проектная стадия"),IF(Инвестиционные_проекты!M247&gt;DATEVALUE(ФЛК!CV241),"","Ошибка!"),""),"")</f>
        <v/>
      </c>
      <c r="AF242" s="4" t="str">
        <f>IF(Техлист!AE242="","",CONCATENATE(ROW(Инвестиционные_проекты!$A247),", ",))</f>
        <v/>
      </c>
      <c r="AG242" t="str">
        <f t="shared" si="43"/>
        <v/>
      </c>
    </row>
    <row r="243" spans="1:33" x14ac:dyDescent="0.25">
      <c r="A243" s="5" t="str">
        <f>IF(AND(COUNTBLANK(Инвестиционные_проекты!H248:Q248)+COUNTBLANK(Инвестиционные_проекты!S248:T248)+COUNTBLANK(Инвестиционные_проекты!Z248)+COUNTBLANK(Инвестиционные_проекты!B248:E248)&lt;&gt;17,COUNTBLANK(Инвестиционные_проекты!H248:Q248)+COUNTBLANK(Инвестиционные_проекты!S248:T248)+COUNTBLANK(Инвестиционные_проекты!Z248)+COUNTBLANK(Инвестиционные_проекты!B248:E248)&lt;&gt;0),"Ошибка!","")</f>
        <v/>
      </c>
      <c r="B243" s="4" t="str">
        <f>IF(A243="","",CONCATENATE(ROW(Инвестиционные_проекты!$A248),", ",))</f>
        <v/>
      </c>
      <c r="C243" t="str">
        <f t="shared" si="33"/>
        <v xml:space="preserve">8, </v>
      </c>
      <c r="D243" s="5" t="str">
        <f>IF(AND(COUNTBLANK(Инвестиционные_проекты!AB248)=0,COUNTBLANK(Инвестиционные_проекты!W248:Y248)&lt;&gt;0),"Ошибка!","")</f>
        <v/>
      </c>
      <c r="E243" s="4" t="str">
        <f>IF(D243="","",CONCATENATE(ROW(Инвестиционные_проекты!$A248),", ",))</f>
        <v/>
      </c>
      <c r="F243" t="str">
        <f t="shared" si="34"/>
        <v xml:space="preserve">8, </v>
      </c>
      <c r="G243" s="8" t="str">
        <f>IF(AND(Инвестиционные_проекты!J248="создание нового",Инвестиционные_проекты!S248=""),"Ошибка!","")</f>
        <v/>
      </c>
      <c r="H243" s="4" t="str">
        <f>IF(Техлист!G243="","",CONCATENATE(ROW(Инвестиционные_проекты!$A248),", ",))</f>
        <v/>
      </c>
      <c r="I243" t="str">
        <f t="shared" si="35"/>
        <v/>
      </c>
      <c r="J243" s="5" t="str">
        <f>IF(Инвестиционные_проекты!J248="модернизация",IF(COUNTBLANK(Инвестиционные_проекты!R248:S248)&lt;&gt;0,"Ошибка!",""),"")</f>
        <v/>
      </c>
      <c r="K243" s="9" t="str">
        <f>IF(Техлист!J243="","",CONCATENATE(ROW(Инвестиционные_проекты!$A248),", ",))</f>
        <v/>
      </c>
      <c r="L243" t="str">
        <f t="shared" si="36"/>
        <v/>
      </c>
      <c r="M243" s="5" t="str">
        <f>IF(Инвестиционные_проекты!S248&lt;Инвестиционные_проекты!R248,"Ошибка!","")</f>
        <v/>
      </c>
      <c r="N243" s="4" t="str">
        <f>IF(Техлист!M243="","",CONCATENATE(ROW(Инвестиционные_проекты!$A248),", ",))</f>
        <v/>
      </c>
      <c r="O243" t="str">
        <f t="shared" si="37"/>
        <v/>
      </c>
      <c r="P243" s="5" t="str">
        <f>IF(Инвестиционные_проекты!Z248&lt;&gt;SUM(Инвестиционные_проекты!AA248:AB248),"Ошибка!","")</f>
        <v/>
      </c>
      <c r="Q243" s="4" t="str">
        <f>IF(Техлист!P243="","",CONCATENATE(ROW(Инвестиционные_проекты!$A248),", ",))</f>
        <v/>
      </c>
      <c r="R243" t="str">
        <f t="shared" si="38"/>
        <v/>
      </c>
      <c r="S243" s="5" t="str">
        <f>IF(Инвестиционные_проекты!Y248&gt;Инвестиционные_проекты!AB248,"Ошибка!","")</f>
        <v/>
      </c>
      <c r="T243" s="4" t="str">
        <f>IF(Техлист!S243="","",CONCATENATE(ROW(Инвестиционные_проекты!$A248),", ",))</f>
        <v/>
      </c>
      <c r="U243" t="str">
        <f t="shared" si="39"/>
        <v/>
      </c>
      <c r="V243" s="5" t="str">
        <f>IF(Инвестиционные_проекты!O248&lt;Инвестиционные_проекты!N248,"Ошибка!","")</f>
        <v/>
      </c>
      <c r="W243" s="4" t="str">
        <f>IF(Техлист!V243="","",CONCATENATE(ROW(Инвестиционные_проекты!$A248),", ",))</f>
        <v/>
      </c>
      <c r="X243" t="str">
        <f t="shared" si="40"/>
        <v xml:space="preserve">8, </v>
      </c>
      <c r="Y243" s="5" t="str">
        <f>IF(Инвестиционные_проекты!N248&lt;Инвестиционные_проекты!M248,"Ошибка!","")</f>
        <v/>
      </c>
      <c r="Z243" s="4" t="str">
        <f>IF(Техлист!Y243="","",CONCATENATE(ROW(Инвестиционные_проекты!$A248),", ",))</f>
        <v/>
      </c>
      <c r="AA243" t="str">
        <f t="shared" si="41"/>
        <v/>
      </c>
      <c r="AB243" s="5" t="str">
        <f ca="1">IF(Инвестиционные_проекты!K248="реализация",IF(Инвестиционные_проекты!M248&gt;TODAY(),"Ошибка!",""),"")</f>
        <v/>
      </c>
      <c r="AC243" s="4" t="str">
        <f ca="1">IF(Техлист!AB243="","",CONCATENATE(ROW(Инвестиционные_проекты!$A248),", ",))</f>
        <v/>
      </c>
      <c r="AD243" t="str">
        <f t="shared" ca="1" si="42"/>
        <v/>
      </c>
      <c r="AE243" s="5" t="str">
        <f>IFERROR(IF(OR(Инвестиционные_проекты!K248="идея",Инвестиционные_проекты!K248="проектная стадия"),IF(Инвестиционные_проекты!M248&gt;DATEVALUE(ФЛК!CV242),"","Ошибка!"),""),"")</f>
        <v/>
      </c>
      <c r="AF243" s="4" t="str">
        <f>IF(Техлист!AE243="","",CONCATENATE(ROW(Инвестиционные_проекты!$A248),", ",))</f>
        <v/>
      </c>
      <c r="AG243" t="str">
        <f t="shared" si="43"/>
        <v/>
      </c>
    </row>
    <row r="244" spans="1:33" x14ac:dyDescent="0.25">
      <c r="A244" s="5" t="str">
        <f>IF(AND(COUNTBLANK(Инвестиционные_проекты!H249:Q249)+COUNTBLANK(Инвестиционные_проекты!S249:T249)+COUNTBLANK(Инвестиционные_проекты!Z249)+COUNTBLANK(Инвестиционные_проекты!B249:E249)&lt;&gt;17,COUNTBLANK(Инвестиционные_проекты!H249:Q249)+COUNTBLANK(Инвестиционные_проекты!S249:T249)+COUNTBLANK(Инвестиционные_проекты!Z249)+COUNTBLANK(Инвестиционные_проекты!B249:E249)&lt;&gt;0),"Ошибка!","")</f>
        <v/>
      </c>
      <c r="B244" s="4" t="str">
        <f>IF(A244="","",CONCATENATE(ROW(Инвестиционные_проекты!$A249),", ",))</f>
        <v/>
      </c>
      <c r="C244" t="str">
        <f t="shared" si="33"/>
        <v xml:space="preserve">8, </v>
      </c>
      <c r="D244" s="5" t="str">
        <f>IF(AND(COUNTBLANK(Инвестиционные_проекты!AB249)=0,COUNTBLANK(Инвестиционные_проекты!W249:Y249)&lt;&gt;0),"Ошибка!","")</f>
        <v/>
      </c>
      <c r="E244" s="4" t="str">
        <f>IF(D244="","",CONCATENATE(ROW(Инвестиционные_проекты!$A249),", ",))</f>
        <v/>
      </c>
      <c r="F244" t="str">
        <f t="shared" si="34"/>
        <v xml:space="preserve">8, </v>
      </c>
      <c r="G244" s="8" t="str">
        <f>IF(AND(Инвестиционные_проекты!J249="создание нового",Инвестиционные_проекты!S249=""),"Ошибка!","")</f>
        <v/>
      </c>
      <c r="H244" s="4" t="str">
        <f>IF(Техлист!G244="","",CONCATENATE(ROW(Инвестиционные_проекты!$A249),", ",))</f>
        <v/>
      </c>
      <c r="I244" t="str">
        <f t="shared" si="35"/>
        <v/>
      </c>
      <c r="J244" s="5" t="str">
        <f>IF(Инвестиционные_проекты!J249="модернизация",IF(COUNTBLANK(Инвестиционные_проекты!R249:S249)&lt;&gt;0,"Ошибка!",""),"")</f>
        <v/>
      </c>
      <c r="K244" s="9" t="str">
        <f>IF(Техлист!J244="","",CONCATENATE(ROW(Инвестиционные_проекты!$A249),", ",))</f>
        <v/>
      </c>
      <c r="L244" t="str">
        <f t="shared" si="36"/>
        <v/>
      </c>
      <c r="M244" s="5" t="str">
        <f>IF(Инвестиционные_проекты!S249&lt;Инвестиционные_проекты!R249,"Ошибка!","")</f>
        <v/>
      </c>
      <c r="N244" s="4" t="str">
        <f>IF(Техлист!M244="","",CONCATENATE(ROW(Инвестиционные_проекты!$A249),", ",))</f>
        <v/>
      </c>
      <c r="O244" t="str">
        <f t="shared" si="37"/>
        <v/>
      </c>
      <c r="P244" s="5" t="str">
        <f>IF(Инвестиционные_проекты!Z249&lt;&gt;SUM(Инвестиционные_проекты!AA249:AB249),"Ошибка!","")</f>
        <v/>
      </c>
      <c r="Q244" s="4" t="str">
        <f>IF(Техлист!P244="","",CONCATENATE(ROW(Инвестиционные_проекты!$A249),", ",))</f>
        <v/>
      </c>
      <c r="R244" t="str">
        <f t="shared" si="38"/>
        <v/>
      </c>
      <c r="S244" s="5" t="str">
        <f>IF(Инвестиционные_проекты!Y249&gt;Инвестиционные_проекты!AB249,"Ошибка!","")</f>
        <v/>
      </c>
      <c r="T244" s="4" t="str">
        <f>IF(Техлист!S244="","",CONCATENATE(ROW(Инвестиционные_проекты!$A249),", ",))</f>
        <v/>
      </c>
      <c r="U244" t="str">
        <f t="shared" si="39"/>
        <v/>
      </c>
      <c r="V244" s="5" t="str">
        <f>IF(Инвестиционные_проекты!O249&lt;Инвестиционные_проекты!N249,"Ошибка!","")</f>
        <v/>
      </c>
      <c r="W244" s="4" t="str">
        <f>IF(Техлист!V244="","",CONCATENATE(ROW(Инвестиционные_проекты!$A249),", ",))</f>
        <v/>
      </c>
      <c r="X244" t="str">
        <f t="shared" si="40"/>
        <v xml:space="preserve">8, </v>
      </c>
      <c r="Y244" s="5" t="str">
        <f>IF(Инвестиционные_проекты!N249&lt;Инвестиционные_проекты!M249,"Ошибка!","")</f>
        <v/>
      </c>
      <c r="Z244" s="4" t="str">
        <f>IF(Техлист!Y244="","",CONCATENATE(ROW(Инвестиционные_проекты!$A249),", ",))</f>
        <v/>
      </c>
      <c r="AA244" t="str">
        <f t="shared" si="41"/>
        <v/>
      </c>
      <c r="AB244" s="5" t="str">
        <f ca="1">IF(Инвестиционные_проекты!K249="реализация",IF(Инвестиционные_проекты!M249&gt;TODAY(),"Ошибка!",""),"")</f>
        <v/>
      </c>
      <c r="AC244" s="4" t="str">
        <f ca="1">IF(Техлист!AB244="","",CONCATENATE(ROW(Инвестиционные_проекты!$A249),", ",))</f>
        <v/>
      </c>
      <c r="AD244" t="str">
        <f t="shared" ca="1" si="42"/>
        <v/>
      </c>
      <c r="AE244" s="5" t="str">
        <f>IFERROR(IF(OR(Инвестиционные_проекты!K249="идея",Инвестиционные_проекты!K249="проектная стадия"),IF(Инвестиционные_проекты!M249&gt;DATEVALUE(ФЛК!CV243),"","Ошибка!"),""),"")</f>
        <v/>
      </c>
      <c r="AF244" s="4" t="str">
        <f>IF(Техлист!AE244="","",CONCATENATE(ROW(Инвестиционные_проекты!$A249),", ",))</f>
        <v/>
      </c>
      <c r="AG244" t="str">
        <f t="shared" si="43"/>
        <v/>
      </c>
    </row>
    <row r="245" spans="1:33" x14ac:dyDescent="0.25">
      <c r="A245" s="5" t="str">
        <f>IF(AND(COUNTBLANK(Инвестиционные_проекты!H250:Q250)+COUNTBLANK(Инвестиционные_проекты!S250:T250)+COUNTBLANK(Инвестиционные_проекты!Z250)+COUNTBLANK(Инвестиционные_проекты!B250:E250)&lt;&gt;17,COUNTBLANK(Инвестиционные_проекты!H250:Q250)+COUNTBLANK(Инвестиционные_проекты!S250:T250)+COUNTBLANK(Инвестиционные_проекты!Z250)+COUNTBLANK(Инвестиционные_проекты!B250:E250)&lt;&gt;0),"Ошибка!","")</f>
        <v/>
      </c>
      <c r="B245" s="4" t="str">
        <f>IF(A245="","",CONCATENATE(ROW(Инвестиционные_проекты!$A250),", ",))</f>
        <v/>
      </c>
      <c r="C245" t="str">
        <f t="shared" si="33"/>
        <v xml:space="preserve">8, </v>
      </c>
      <c r="D245" s="5" t="str">
        <f>IF(AND(COUNTBLANK(Инвестиционные_проекты!AB250)=0,COUNTBLANK(Инвестиционные_проекты!W250:Y250)&lt;&gt;0),"Ошибка!","")</f>
        <v/>
      </c>
      <c r="E245" s="4" t="str">
        <f>IF(D245="","",CONCATENATE(ROW(Инвестиционные_проекты!$A250),", ",))</f>
        <v/>
      </c>
      <c r="F245" t="str">
        <f t="shared" si="34"/>
        <v xml:space="preserve">8, </v>
      </c>
      <c r="G245" s="8" t="str">
        <f>IF(AND(Инвестиционные_проекты!J250="создание нового",Инвестиционные_проекты!S250=""),"Ошибка!","")</f>
        <v/>
      </c>
      <c r="H245" s="4" t="str">
        <f>IF(Техлист!G245="","",CONCATENATE(ROW(Инвестиционные_проекты!$A250),", ",))</f>
        <v/>
      </c>
      <c r="I245" t="str">
        <f t="shared" si="35"/>
        <v/>
      </c>
      <c r="J245" s="5" t="str">
        <f>IF(Инвестиционные_проекты!J250="модернизация",IF(COUNTBLANK(Инвестиционные_проекты!R250:S250)&lt;&gt;0,"Ошибка!",""),"")</f>
        <v/>
      </c>
      <c r="K245" s="9" t="str">
        <f>IF(Техлист!J245="","",CONCATENATE(ROW(Инвестиционные_проекты!$A250),", ",))</f>
        <v/>
      </c>
      <c r="L245" t="str">
        <f t="shared" si="36"/>
        <v/>
      </c>
      <c r="M245" s="5" t="str">
        <f>IF(Инвестиционные_проекты!S250&lt;Инвестиционные_проекты!R250,"Ошибка!","")</f>
        <v/>
      </c>
      <c r="N245" s="4" t="str">
        <f>IF(Техлист!M245="","",CONCATENATE(ROW(Инвестиционные_проекты!$A250),", ",))</f>
        <v/>
      </c>
      <c r="O245" t="str">
        <f t="shared" si="37"/>
        <v/>
      </c>
      <c r="P245" s="5" t="str">
        <f>IF(Инвестиционные_проекты!Z250&lt;&gt;SUM(Инвестиционные_проекты!AA250:AB250),"Ошибка!","")</f>
        <v/>
      </c>
      <c r="Q245" s="4" t="str">
        <f>IF(Техлист!P245="","",CONCATENATE(ROW(Инвестиционные_проекты!$A250),", ",))</f>
        <v/>
      </c>
      <c r="R245" t="str">
        <f t="shared" si="38"/>
        <v/>
      </c>
      <c r="S245" s="5" t="str">
        <f>IF(Инвестиционные_проекты!Y250&gt;Инвестиционные_проекты!AB250,"Ошибка!","")</f>
        <v/>
      </c>
      <c r="T245" s="4" t="str">
        <f>IF(Техлист!S245="","",CONCATENATE(ROW(Инвестиционные_проекты!$A250),", ",))</f>
        <v/>
      </c>
      <c r="U245" t="str">
        <f t="shared" si="39"/>
        <v/>
      </c>
      <c r="V245" s="5" t="str">
        <f>IF(Инвестиционные_проекты!O250&lt;Инвестиционные_проекты!N250,"Ошибка!","")</f>
        <v/>
      </c>
      <c r="W245" s="4" t="str">
        <f>IF(Техлист!V245="","",CONCATENATE(ROW(Инвестиционные_проекты!$A250),", ",))</f>
        <v/>
      </c>
      <c r="X245" t="str">
        <f t="shared" si="40"/>
        <v xml:space="preserve">8, </v>
      </c>
      <c r="Y245" s="5" t="str">
        <f>IF(Инвестиционные_проекты!N250&lt;Инвестиционные_проекты!M250,"Ошибка!","")</f>
        <v/>
      </c>
      <c r="Z245" s="4" t="str">
        <f>IF(Техлист!Y245="","",CONCATENATE(ROW(Инвестиционные_проекты!$A250),", ",))</f>
        <v/>
      </c>
      <c r="AA245" t="str">
        <f t="shared" si="41"/>
        <v/>
      </c>
      <c r="AB245" s="5" t="str">
        <f ca="1">IF(Инвестиционные_проекты!K250="реализация",IF(Инвестиционные_проекты!M250&gt;TODAY(),"Ошибка!",""),"")</f>
        <v/>
      </c>
      <c r="AC245" s="4" t="str">
        <f ca="1">IF(Техлист!AB245="","",CONCATENATE(ROW(Инвестиционные_проекты!$A250),", ",))</f>
        <v/>
      </c>
      <c r="AD245" t="str">
        <f t="shared" ca="1" si="42"/>
        <v/>
      </c>
      <c r="AE245" s="5" t="str">
        <f>IFERROR(IF(OR(Инвестиционные_проекты!K250="идея",Инвестиционные_проекты!K250="проектная стадия"),IF(Инвестиционные_проекты!M250&gt;DATEVALUE(ФЛК!CV244),"","Ошибка!"),""),"")</f>
        <v/>
      </c>
      <c r="AF245" s="4" t="str">
        <f>IF(Техлист!AE245="","",CONCATENATE(ROW(Инвестиционные_проекты!$A250),", ",))</f>
        <v/>
      </c>
      <c r="AG245" t="str">
        <f t="shared" si="43"/>
        <v/>
      </c>
    </row>
    <row r="246" spans="1:33" x14ac:dyDescent="0.25">
      <c r="A246" s="5" t="str">
        <f>IF(AND(COUNTBLANK(Инвестиционные_проекты!H251:Q251)+COUNTBLANK(Инвестиционные_проекты!S251:T251)+COUNTBLANK(Инвестиционные_проекты!Z251)+COUNTBLANK(Инвестиционные_проекты!B251:E251)&lt;&gt;17,COUNTBLANK(Инвестиционные_проекты!H251:Q251)+COUNTBLANK(Инвестиционные_проекты!S251:T251)+COUNTBLANK(Инвестиционные_проекты!Z251)+COUNTBLANK(Инвестиционные_проекты!B251:E251)&lt;&gt;0),"Ошибка!","")</f>
        <v/>
      </c>
      <c r="B246" s="4" t="str">
        <f>IF(A246="","",CONCATENATE(ROW(Инвестиционные_проекты!$A251),", ",))</f>
        <v/>
      </c>
      <c r="C246" t="str">
        <f t="shared" si="33"/>
        <v xml:space="preserve">8, </v>
      </c>
      <c r="D246" s="5" t="str">
        <f>IF(AND(COUNTBLANK(Инвестиционные_проекты!AB251)=0,COUNTBLANK(Инвестиционные_проекты!W251:Y251)&lt;&gt;0),"Ошибка!","")</f>
        <v/>
      </c>
      <c r="E246" s="4" t="str">
        <f>IF(D246="","",CONCATENATE(ROW(Инвестиционные_проекты!$A251),", ",))</f>
        <v/>
      </c>
      <c r="F246" t="str">
        <f t="shared" si="34"/>
        <v xml:space="preserve">8, </v>
      </c>
      <c r="G246" s="8" t="str">
        <f>IF(AND(Инвестиционные_проекты!J251="создание нового",Инвестиционные_проекты!S251=""),"Ошибка!","")</f>
        <v/>
      </c>
      <c r="H246" s="4" t="str">
        <f>IF(Техлист!G246="","",CONCATENATE(ROW(Инвестиционные_проекты!$A251),", ",))</f>
        <v/>
      </c>
      <c r="I246" t="str">
        <f t="shared" si="35"/>
        <v/>
      </c>
      <c r="J246" s="5" t="str">
        <f>IF(Инвестиционные_проекты!J251="модернизация",IF(COUNTBLANK(Инвестиционные_проекты!R251:S251)&lt;&gt;0,"Ошибка!",""),"")</f>
        <v/>
      </c>
      <c r="K246" s="9" t="str">
        <f>IF(Техлист!J246="","",CONCATENATE(ROW(Инвестиционные_проекты!$A251),", ",))</f>
        <v/>
      </c>
      <c r="L246" t="str">
        <f t="shared" si="36"/>
        <v/>
      </c>
      <c r="M246" s="5" t="str">
        <f>IF(Инвестиционные_проекты!S251&lt;Инвестиционные_проекты!R251,"Ошибка!","")</f>
        <v/>
      </c>
      <c r="N246" s="4" t="str">
        <f>IF(Техлист!M246="","",CONCATENATE(ROW(Инвестиционные_проекты!$A251),", ",))</f>
        <v/>
      </c>
      <c r="O246" t="str">
        <f t="shared" si="37"/>
        <v/>
      </c>
      <c r="P246" s="5" t="str">
        <f>IF(Инвестиционные_проекты!Z251&lt;&gt;SUM(Инвестиционные_проекты!AA251:AB251),"Ошибка!","")</f>
        <v/>
      </c>
      <c r="Q246" s="4" t="str">
        <f>IF(Техлист!P246="","",CONCATENATE(ROW(Инвестиционные_проекты!$A251),", ",))</f>
        <v/>
      </c>
      <c r="R246" t="str">
        <f t="shared" si="38"/>
        <v/>
      </c>
      <c r="S246" s="5" t="str">
        <f>IF(Инвестиционные_проекты!Y251&gt;Инвестиционные_проекты!AB251,"Ошибка!","")</f>
        <v/>
      </c>
      <c r="T246" s="4" t="str">
        <f>IF(Техлист!S246="","",CONCATENATE(ROW(Инвестиционные_проекты!$A251),", ",))</f>
        <v/>
      </c>
      <c r="U246" t="str">
        <f t="shared" si="39"/>
        <v/>
      </c>
      <c r="V246" s="5" t="str">
        <f>IF(Инвестиционные_проекты!O251&lt;Инвестиционные_проекты!N251,"Ошибка!","")</f>
        <v/>
      </c>
      <c r="W246" s="4" t="str">
        <f>IF(Техлист!V246="","",CONCATENATE(ROW(Инвестиционные_проекты!$A251),", ",))</f>
        <v/>
      </c>
      <c r="X246" t="str">
        <f t="shared" si="40"/>
        <v xml:space="preserve">8, </v>
      </c>
      <c r="Y246" s="5" t="str">
        <f>IF(Инвестиционные_проекты!N251&lt;Инвестиционные_проекты!M251,"Ошибка!","")</f>
        <v/>
      </c>
      <c r="Z246" s="4" t="str">
        <f>IF(Техлист!Y246="","",CONCATENATE(ROW(Инвестиционные_проекты!$A251),", ",))</f>
        <v/>
      </c>
      <c r="AA246" t="str">
        <f t="shared" si="41"/>
        <v/>
      </c>
      <c r="AB246" s="5" t="str">
        <f ca="1">IF(Инвестиционные_проекты!K251="реализация",IF(Инвестиционные_проекты!M251&gt;TODAY(),"Ошибка!",""),"")</f>
        <v/>
      </c>
      <c r="AC246" s="4" t="str">
        <f ca="1">IF(Техлист!AB246="","",CONCATENATE(ROW(Инвестиционные_проекты!$A251),", ",))</f>
        <v/>
      </c>
      <c r="AD246" t="str">
        <f t="shared" ca="1" si="42"/>
        <v/>
      </c>
      <c r="AE246" s="5" t="str">
        <f>IFERROR(IF(OR(Инвестиционные_проекты!K251="идея",Инвестиционные_проекты!K251="проектная стадия"),IF(Инвестиционные_проекты!M251&gt;DATEVALUE(ФЛК!CV245),"","Ошибка!"),""),"")</f>
        <v/>
      </c>
      <c r="AF246" s="4" t="str">
        <f>IF(Техлист!AE246="","",CONCATENATE(ROW(Инвестиционные_проекты!$A251),", ",))</f>
        <v/>
      </c>
      <c r="AG246" t="str">
        <f t="shared" si="43"/>
        <v/>
      </c>
    </row>
    <row r="247" spans="1:33" x14ac:dyDescent="0.25">
      <c r="A247" s="5" t="str">
        <f>IF(AND(COUNTBLANK(Инвестиционные_проекты!H252:Q252)+COUNTBLANK(Инвестиционные_проекты!S252:T252)+COUNTBLANK(Инвестиционные_проекты!Z252)+COUNTBLANK(Инвестиционные_проекты!B252:E252)&lt;&gt;17,COUNTBLANK(Инвестиционные_проекты!H252:Q252)+COUNTBLANK(Инвестиционные_проекты!S252:T252)+COUNTBLANK(Инвестиционные_проекты!Z252)+COUNTBLANK(Инвестиционные_проекты!B252:E252)&lt;&gt;0),"Ошибка!","")</f>
        <v/>
      </c>
      <c r="B247" s="4" t="str">
        <f>IF(A247="","",CONCATENATE(ROW(Инвестиционные_проекты!$A252),", ",))</f>
        <v/>
      </c>
      <c r="C247" t="str">
        <f t="shared" si="33"/>
        <v xml:space="preserve">8, </v>
      </c>
      <c r="D247" s="5" t="str">
        <f>IF(AND(COUNTBLANK(Инвестиционные_проекты!AB252)=0,COUNTBLANK(Инвестиционные_проекты!W252:Y252)&lt;&gt;0),"Ошибка!","")</f>
        <v/>
      </c>
      <c r="E247" s="4" t="str">
        <f>IF(D247="","",CONCATENATE(ROW(Инвестиционные_проекты!$A252),", ",))</f>
        <v/>
      </c>
      <c r="F247" t="str">
        <f t="shared" si="34"/>
        <v xml:space="preserve">8, </v>
      </c>
      <c r="G247" s="8" t="str">
        <f>IF(AND(Инвестиционные_проекты!J252="создание нового",Инвестиционные_проекты!S252=""),"Ошибка!","")</f>
        <v/>
      </c>
      <c r="H247" s="4" t="str">
        <f>IF(Техлист!G247="","",CONCATENATE(ROW(Инвестиционные_проекты!$A252),", ",))</f>
        <v/>
      </c>
      <c r="I247" t="str">
        <f t="shared" si="35"/>
        <v/>
      </c>
      <c r="J247" s="5" t="str">
        <f>IF(Инвестиционные_проекты!J252="модернизация",IF(COUNTBLANK(Инвестиционные_проекты!R252:S252)&lt;&gt;0,"Ошибка!",""),"")</f>
        <v/>
      </c>
      <c r="K247" s="9" t="str">
        <f>IF(Техлист!J247="","",CONCATENATE(ROW(Инвестиционные_проекты!$A252),", ",))</f>
        <v/>
      </c>
      <c r="L247" t="str">
        <f t="shared" si="36"/>
        <v/>
      </c>
      <c r="M247" s="5" t="str">
        <f>IF(Инвестиционные_проекты!S252&lt;Инвестиционные_проекты!R252,"Ошибка!","")</f>
        <v/>
      </c>
      <c r="N247" s="4" t="str">
        <f>IF(Техлист!M247="","",CONCATENATE(ROW(Инвестиционные_проекты!$A252),", ",))</f>
        <v/>
      </c>
      <c r="O247" t="str">
        <f t="shared" si="37"/>
        <v/>
      </c>
      <c r="P247" s="5" t="str">
        <f>IF(Инвестиционные_проекты!Z252&lt;&gt;SUM(Инвестиционные_проекты!AA252:AB252),"Ошибка!","")</f>
        <v/>
      </c>
      <c r="Q247" s="4" t="str">
        <f>IF(Техлист!P247="","",CONCATENATE(ROW(Инвестиционные_проекты!$A252),", ",))</f>
        <v/>
      </c>
      <c r="R247" t="str">
        <f t="shared" si="38"/>
        <v/>
      </c>
      <c r="S247" s="5" t="str">
        <f>IF(Инвестиционные_проекты!Y252&gt;Инвестиционные_проекты!AB252,"Ошибка!","")</f>
        <v/>
      </c>
      <c r="T247" s="4" t="str">
        <f>IF(Техлист!S247="","",CONCATENATE(ROW(Инвестиционные_проекты!$A252),", ",))</f>
        <v/>
      </c>
      <c r="U247" t="str">
        <f t="shared" si="39"/>
        <v/>
      </c>
      <c r="V247" s="5" t="str">
        <f>IF(Инвестиционные_проекты!O252&lt;Инвестиционные_проекты!N252,"Ошибка!","")</f>
        <v/>
      </c>
      <c r="W247" s="4" t="str">
        <f>IF(Техлист!V247="","",CONCATENATE(ROW(Инвестиционные_проекты!$A252),", ",))</f>
        <v/>
      </c>
      <c r="X247" t="str">
        <f t="shared" si="40"/>
        <v xml:space="preserve">8, </v>
      </c>
      <c r="Y247" s="5" t="str">
        <f>IF(Инвестиционные_проекты!N252&lt;Инвестиционные_проекты!M252,"Ошибка!","")</f>
        <v/>
      </c>
      <c r="Z247" s="4" t="str">
        <f>IF(Техлист!Y247="","",CONCATENATE(ROW(Инвестиционные_проекты!$A252),", ",))</f>
        <v/>
      </c>
      <c r="AA247" t="str">
        <f t="shared" si="41"/>
        <v/>
      </c>
      <c r="AB247" s="5" t="str">
        <f ca="1">IF(Инвестиционные_проекты!K252="реализация",IF(Инвестиционные_проекты!M252&gt;TODAY(),"Ошибка!",""),"")</f>
        <v/>
      </c>
      <c r="AC247" s="4" t="str">
        <f ca="1">IF(Техлист!AB247="","",CONCATENATE(ROW(Инвестиционные_проекты!$A252),", ",))</f>
        <v/>
      </c>
      <c r="AD247" t="str">
        <f t="shared" ca="1" si="42"/>
        <v/>
      </c>
      <c r="AE247" s="5" t="str">
        <f>IFERROR(IF(OR(Инвестиционные_проекты!K252="идея",Инвестиционные_проекты!K252="проектная стадия"),IF(Инвестиционные_проекты!M252&gt;DATEVALUE(ФЛК!CV246),"","Ошибка!"),""),"")</f>
        <v/>
      </c>
      <c r="AF247" s="4" t="str">
        <f>IF(Техлист!AE247="","",CONCATENATE(ROW(Инвестиционные_проекты!$A252),", ",))</f>
        <v/>
      </c>
      <c r="AG247" t="str">
        <f t="shared" si="43"/>
        <v/>
      </c>
    </row>
    <row r="248" spans="1:33" x14ac:dyDescent="0.25">
      <c r="A248" s="5" t="str">
        <f>IF(AND(COUNTBLANK(Инвестиционные_проекты!H253:Q253)+COUNTBLANK(Инвестиционные_проекты!S253:T253)+COUNTBLANK(Инвестиционные_проекты!Z253)+COUNTBLANK(Инвестиционные_проекты!B253:E253)&lt;&gt;17,COUNTBLANK(Инвестиционные_проекты!H253:Q253)+COUNTBLANK(Инвестиционные_проекты!S253:T253)+COUNTBLANK(Инвестиционные_проекты!Z253)+COUNTBLANK(Инвестиционные_проекты!B253:E253)&lt;&gt;0),"Ошибка!","")</f>
        <v/>
      </c>
      <c r="B248" s="4" t="str">
        <f>IF(A248="","",CONCATENATE(ROW(Инвестиционные_проекты!$A253),", ",))</f>
        <v/>
      </c>
      <c r="C248" t="str">
        <f t="shared" si="33"/>
        <v xml:space="preserve">8, </v>
      </c>
      <c r="D248" s="5" t="str">
        <f>IF(AND(COUNTBLANK(Инвестиционные_проекты!AB253)=0,COUNTBLANK(Инвестиционные_проекты!W253:Y253)&lt;&gt;0),"Ошибка!","")</f>
        <v/>
      </c>
      <c r="E248" s="4" t="str">
        <f>IF(D248="","",CONCATENATE(ROW(Инвестиционные_проекты!$A253),", ",))</f>
        <v/>
      </c>
      <c r="F248" t="str">
        <f t="shared" si="34"/>
        <v xml:space="preserve">8, </v>
      </c>
      <c r="G248" s="8" t="str">
        <f>IF(AND(Инвестиционные_проекты!J253="создание нового",Инвестиционные_проекты!S253=""),"Ошибка!","")</f>
        <v/>
      </c>
      <c r="H248" s="4" t="str">
        <f>IF(Техлист!G248="","",CONCATENATE(ROW(Инвестиционные_проекты!$A253),", ",))</f>
        <v/>
      </c>
      <c r="I248" t="str">
        <f t="shared" si="35"/>
        <v/>
      </c>
      <c r="J248" s="5" t="str">
        <f>IF(Инвестиционные_проекты!J253="модернизация",IF(COUNTBLANK(Инвестиционные_проекты!R253:S253)&lt;&gt;0,"Ошибка!",""),"")</f>
        <v/>
      </c>
      <c r="K248" s="9" t="str">
        <f>IF(Техлист!J248="","",CONCATENATE(ROW(Инвестиционные_проекты!$A253),", ",))</f>
        <v/>
      </c>
      <c r="L248" t="str">
        <f t="shared" si="36"/>
        <v/>
      </c>
      <c r="M248" s="5" t="str">
        <f>IF(Инвестиционные_проекты!S253&lt;Инвестиционные_проекты!R253,"Ошибка!","")</f>
        <v/>
      </c>
      <c r="N248" s="4" t="str">
        <f>IF(Техлист!M248="","",CONCATENATE(ROW(Инвестиционные_проекты!$A253),", ",))</f>
        <v/>
      </c>
      <c r="O248" t="str">
        <f t="shared" si="37"/>
        <v/>
      </c>
      <c r="P248" s="5" t="str">
        <f>IF(Инвестиционные_проекты!Z253&lt;&gt;SUM(Инвестиционные_проекты!AA253:AB253),"Ошибка!","")</f>
        <v/>
      </c>
      <c r="Q248" s="4" t="str">
        <f>IF(Техлист!P248="","",CONCATENATE(ROW(Инвестиционные_проекты!$A253),", ",))</f>
        <v/>
      </c>
      <c r="R248" t="str">
        <f t="shared" si="38"/>
        <v/>
      </c>
      <c r="S248" s="5" t="str">
        <f>IF(Инвестиционные_проекты!Y253&gt;Инвестиционные_проекты!AB253,"Ошибка!","")</f>
        <v/>
      </c>
      <c r="T248" s="4" t="str">
        <f>IF(Техлист!S248="","",CONCATENATE(ROW(Инвестиционные_проекты!$A253),", ",))</f>
        <v/>
      </c>
      <c r="U248" t="str">
        <f t="shared" si="39"/>
        <v/>
      </c>
      <c r="V248" s="5" t="str">
        <f>IF(Инвестиционные_проекты!O253&lt;Инвестиционные_проекты!N253,"Ошибка!","")</f>
        <v/>
      </c>
      <c r="W248" s="4" t="str">
        <f>IF(Техлист!V248="","",CONCATENATE(ROW(Инвестиционные_проекты!$A253),", ",))</f>
        <v/>
      </c>
      <c r="X248" t="str">
        <f t="shared" si="40"/>
        <v xml:space="preserve">8, </v>
      </c>
      <c r="Y248" s="5" t="str">
        <f>IF(Инвестиционные_проекты!N253&lt;Инвестиционные_проекты!M253,"Ошибка!","")</f>
        <v/>
      </c>
      <c r="Z248" s="4" t="str">
        <f>IF(Техлист!Y248="","",CONCATENATE(ROW(Инвестиционные_проекты!$A253),", ",))</f>
        <v/>
      </c>
      <c r="AA248" t="str">
        <f t="shared" si="41"/>
        <v/>
      </c>
      <c r="AB248" s="5" t="str">
        <f ca="1">IF(Инвестиционные_проекты!K253="реализация",IF(Инвестиционные_проекты!M253&gt;TODAY(),"Ошибка!",""),"")</f>
        <v/>
      </c>
      <c r="AC248" s="4" t="str">
        <f ca="1">IF(Техлист!AB248="","",CONCATENATE(ROW(Инвестиционные_проекты!$A253),", ",))</f>
        <v/>
      </c>
      <c r="AD248" t="str">
        <f t="shared" ca="1" si="42"/>
        <v/>
      </c>
      <c r="AE248" s="5" t="str">
        <f>IFERROR(IF(OR(Инвестиционные_проекты!K253="идея",Инвестиционные_проекты!K253="проектная стадия"),IF(Инвестиционные_проекты!M253&gt;DATEVALUE(ФЛК!CV247),"","Ошибка!"),""),"")</f>
        <v/>
      </c>
      <c r="AF248" s="4" t="str">
        <f>IF(Техлист!AE248="","",CONCATENATE(ROW(Инвестиционные_проекты!$A253),", ",))</f>
        <v/>
      </c>
      <c r="AG248" t="str">
        <f t="shared" si="43"/>
        <v/>
      </c>
    </row>
    <row r="249" spans="1:33" x14ac:dyDescent="0.25">
      <c r="A249" s="5" t="str">
        <f>IF(AND(COUNTBLANK(Инвестиционные_проекты!H254:Q254)+COUNTBLANK(Инвестиционные_проекты!S254:T254)+COUNTBLANK(Инвестиционные_проекты!Z254)+COUNTBLANK(Инвестиционные_проекты!B254:E254)&lt;&gt;17,COUNTBLANK(Инвестиционные_проекты!H254:Q254)+COUNTBLANK(Инвестиционные_проекты!S254:T254)+COUNTBLANK(Инвестиционные_проекты!Z254)+COUNTBLANK(Инвестиционные_проекты!B254:E254)&lt;&gt;0),"Ошибка!","")</f>
        <v/>
      </c>
      <c r="B249" s="4" t="str">
        <f>IF(A249="","",CONCATENATE(ROW(Инвестиционные_проекты!$A254),", ",))</f>
        <v/>
      </c>
      <c r="C249" t="str">
        <f t="shared" si="33"/>
        <v xml:space="preserve">8, </v>
      </c>
      <c r="D249" s="5" t="str">
        <f>IF(AND(COUNTBLANK(Инвестиционные_проекты!AB254)=0,COUNTBLANK(Инвестиционные_проекты!W254:Y254)&lt;&gt;0),"Ошибка!","")</f>
        <v/>
      </c>
      <c r="E249" s="4" t="str">
        <f>IF(D249="","",CONCATENATE(ROW(Инвестиционные_проекты!$A254),", ",))</f>
        <v/>
      </c>
      <c r="F249" t="str">
        <f t="shared" si="34"/>
        <v xml:space="preserve">8, </v>
      </c>
      <c r="G249" s="8" t="str">
        <f>IF(AND(Инвестиционные_проекты!J254="создание нового",Инвестиционные_проекты!S254=""),"Ошибка!","")</f>
        <v/>
      </c>
      <c r="H249" s="4" t="str">
        <f>IF(Техлист!G249="","",CONCATENATE(ROW(Инвестиционные_проекты!$A254),", ",))</f>
        <v/>
      </c>
      <c r="I249" t="str">
        <f t="shared" si="35"/>
        <v/>
      </c>
      <c r="J249" s="5" t="str">
        <f>IF(Инвестиционные_проекты!J254="модернизация",IF(COUNTBLANK(Инвестиционные_проекты!R254:S254)&lt;&gt;0,"Ошибка!",""),"")</f>
        <v/>
      </c>
      <c r="K249" s="9" t="str">
        <f>IF(Техлист!J249="","",CONCATENATE(ROW(Инвестиционные_проекты!$A254),", ",))</f>
        <v/>
      </c>
      <c r="L249" t="str">
        <f t="shared" si="36"/>
        <v/>
      </c>
      <c r="M249" s="5" t="str">
        <f>IF(Инвестиционные_проекты!S254&lt;Инвестиционные_проекты!R254,"Ошибка!","")</f>
        <v/>
      </c>
      <c r="N249" s="4" t="str">
        <f>IF(Техлист!M249="","",CONCATENATE(ROW(Инвестиционные_проекты!$A254),", ",))</f>
        <v/>
      </c>
      <c r="O249" t="str">
        <f t="shared" si="37"/>
        <v/>
      </c>
      <c r="P249" s="5" t="str">
        <f>IF(Инвестиционные_проекты!Z254&lt;&gt;SUM(Инвестиционные_проекты!AA254:AB254),"Ошибка!","")</f>
        <v/>
      </c>
      <c r="Q249" s="4" t="str">
        <f>IF(Техлист!P249="","",CONCATENATE(ROW(Инвестиционные_проекты!$A254),", ",))</f>
        <v/>
      </c>
      <c r="R249" t="str">
        <f t="shared" si="38"/>
        <v/>
      </c>
      <c r="S249" s="5" t="str">
        <f>IF(Инвестиционные_проекты!Y254&gt;Инвестиционные_проекты!AB254,"Ошибка!","")</f>
        <v/>
      </c>
      <c r="T249" s="4" t="str">
        <f>IF(Техлист!S249="","",CONCATENATE(ROW(Инвестиционные_проекты!$A254),", ",))</f>
        <v/>
      </c>
      <c r="U249" t="str">
        <f t="shared" si="39"/>
        <v/>
      </c>
      <c r="V249" s="5" t="str">
        <f>IF(Инвестиционные_проекты!O254&lt;Инвестиционные_проекты!N254,"Ошибка!","")</f>
        <v/>
      </c>
      <c r="W249" s="4" t="str">
        <f>IF(Техлист!V249="","",CONCATENATE(ROW(Инвестиционные_проекты!$A254),", ",))</f>
        <v/>
      </c>
      <c r="X249" t="str">
        <f t="shared" si="40"/>
        <v xml:space="preserve">8, </v>
      </c>
      <c r="Y249" s="5" t="str">
        <f>IF(Инвестиционные_проекты!N254&lt;Инвестиционные_проекты!M254,"Ошибка!","")</f>
        <v/>
      </c>
      <c r="Z249" s="4" t="str">
        <f>IF(Техлист!Y249="","",CONCATENATE(ROW(Инвестиционные_проекты!$A254),", ",))</f>
        <v/>
      </c>
      <c r="AA249" t="str">
        <f t="shared" si="41"/>
        <v/>
      </c>
      <c r="AB249" s="5" t="str">
        <f ca="1">IF(Инвестиционные_проекты!K254="реализация",IF(Инвестиционные_проекты!M254&gt;TODAY(),"Ошибка!",""),"")</f>
        <v/>
      </c>
      <c r="AC249" s="4" t="str">
        <f ca="1">IF(Техлист!AB249="","",CONCATENATE(ROW(Инвестиционные_проекты!$A254),", ",))</f>
        <v/>
      </c>
      <c r="AD249" t="str">
        <f t="shared" ca="1" si="42"/>
        <v/>
      </c>
      <c r="AE249" s="5" t="str">
        <f>IFERROR(IF(OR(Инвестиционные_проекты!K254="идея",Инвестиционные_проекты!K254="проектная стадия"),IF(Инвестиционные_проекты!M254&gt;DATEVALUE(ФЛК!CV248),"","Ошибка!"),""),"")</f>
        <v/>
      </c>
      <c r="AF249" s="4" t="str">
        <f>IF(Техлист!AE249="","",CONCATENATE(ROW(Инвестиционные_проекты!$A254),", ",))</f>
        <v/>
      </c>
      <c r="AG249" t="str">
        <f t="shared" si="43"/>
        <v/>
      </c>
    </row>
    <row r="250" spans="1:33" x14ac:dyDescent="0.25">
      <c r="A250" s="5" t="str">
        <f>IF(AND(COUNTBLANK(Инвестиционные_проекты!H255:Q255)+COUNTBLANK(Инвестиционные_проекты!S255:T255)+COUNTBLANK(Инвестиционные_проекты!Z255)+COUNTBLANK(Инвестиционные_проекты!B255:E255)&lt;&gt;17,COUNTBLANK(Инвестиционные_проекты!H255:Q255)+COUNTBLANK(Инвестиционные_проекты!S255:T255)+COUNTBLANK(Инвестиционные_проекты!Z255)+COUNTBLANK(Инвестиционные_проекты!B255:E255)&lt;&gt;0),"Ошибка!","")</f>
        <v/>
      </c>
      <c r="B250" s="4" t="str">
        <f>IF(A250="","",CONCATENATE(ROW(Инвестиционные_проекты!$A255),", ",))</f>
        <v/>
      </c>
      <c r="C250" t="str">
        <f t="shared" si="33"/>
        <v xml:space="preserve">8, </v>
      </c>
      <c r="D250" s="5" t="str">
        <f>IF(AND(COUNTBLANK(Инвестиционные_проекты!AB255)=0,COUNTBLANK(Инвестиционные_проекты!W255:Y255)&lt;&gt;0),"Ошибка!","")</f>
        <v/>
      </c>
      <c r="E250" s="4" t="str">
        <f>IF(D250="","",CONCATENATE(ROW(Инвестиционные_проекты!$A255),", ",))</f>
        <v/>
      </c>
      <c r="F250" t="str">
        <f t="shared" si="34"/>
        <v xml:space="preserve">8, </v>
      </c>
      <c r="G250" s="8" t="str">
        <f>IF(AND(Инвестиционные_проекты!J255="создание нового",Инвестиционные_проекты!S255=""),"Ошибка!","")</f>
        <v/>
      </c>
      <c r="H250" s="4" t="str">
        <f>IF(Техлист!G250="","",CONCATENATE(ROW(Инвестиционные_проекты!$A255),", ",))</f>
        <v/>
      </c>
      <c r="I250" t="str">
        <f t="shared" si="35"/>
        <v/>
      </c>
      <c r="J250" s="5" t="str">
        <f>IF(Инвестиционные_проекты!J255="модернизация",IF(COUNTBLANK(Инвестиционные_проекты!R255:S255)&lt;&gt;0,"Ошибка!",""),"")</f>
        <v/>
      </c>
      <c r="K250" s="9" t="str">
        <f>IF(Техлист!J250="","",CONCATENATE(ROW(Инвестиционные_проекты!$A255),", ",))</f>
        <v/>
      </c>
      <c r="L250" t="str">
        <f t="shared" si="36"/>
        <v/>
      </c>
      <c r="M250" s="5" t="str">
        <f>IF(Инвестиционные_проекты!S255&lt;Инвестиционные_проекты!R255,"Ошибка!","")</f>
        <v/>
      </c>
      <c r="N250" s="4" t="str">
        <f>IF(Техлист!M250="","",CONCATENATE(ROW(Инвестиционные_проекты!$A255),", ",))</f>
        <v/>
      </c>
      <c r="O250" t="str">
        <f t="shared" si="37"/>
        <v/>
      </c>
      <c r="P250" s="5" t="str">
        <f>IF(Инвестиционные_проекты!Z255&lt;&gt;SUM(Инвестиционные_проекты!AA255:AB255),"Ошибка!","")</f>
        <v/>
      </c>
      <c r="Q250" s="4" t="str">
        <f>IF(Техлист!P250="","",CONCATENATE(ROW(Инвестиционные_проекты!$A255),", ",))</f>
        <v/>
      </c>
      <c r="R250" t="str">
        <f t="shared" si="38"/>
        <v/>
      </c>
      <c r="S250" s="5" t="str">
        <f>IF(Инвестиционные_проекты!Y255&gt;Инвестиционные_проекты!AB255,"Ошибка!","")</f>
        <v/>
      </c>
      <c r="T250" s="4" t="str">
        <f>IF(Техлист!S250="","",CONCATENATE(ROW(Инвестиционные_проекты!$A255),", ",))</f>
        <v/>
      </c>
      <c r="U250" t="str">
        <f t="shared" si="39"/>
        <v/>
      </c>
      <c r="V250" s="5" t="str">
        <f>IF(Инвестиционные_проекты!O255&lt;Инвестиционные_проекты!N255,"Ошибка!","")</f>
        <v/>
      </c>
      <c r="W250" s="4" t="str">
        <f>IF(Техлист!V250="","",CONCATENATE(ROW(Инвестиционные_проекты!$A255),", ",))</f>
        <v/>
      </c>
      <c r="X250" t="str">
        <f t="shared" si="40"/>
        <v xml:space="preserve">8, </v>
      </c>
      <c r="Y250" s="5" t="str">
        <f>IF(Инвестиционные_проекты!N255&lt;Инвестиционные_проекты!M255,"Ошибка!","")</f>
        <v/>
      </c>
      <c r="Z250" s="4" t="str">
        <f>IF(Техлист!Y250="","",CONCATENATE(ROW(Инвестиционные_проекты!$A255),", ",))</f>
        <v/>
      </c>
      <c r="AA250" t="str">
        <f t="shared" si="41"/>
        <v/>
      </c>
      <c r="AB250" s="5" t="str">
        <f ca="1">IF(Инвестиционные_проекты!K255="реализация",IF(Инвестиционные_проекты!M255&gt;TODAY(),"Ошибка!",""),"")</f>
        <v/>
      </c>
      <c r="AC250" s="4" t="str">
        <f ca="1">IF(Техлист!AB250="","",CONCATENATE(ROW(Инвестиционные_проекты!$A255),", ",))</f>
        <v/>
      </c>
      <c r="AD250" t="str">
        <f t="shared" ca="1" si="42"/>
        <v/>
      </c>
      <c r="AE250" s="5" t="str">
        <f>IFERROR(IF(OR(Инвестиционные_проекты!K255="идея",Инвестиционные_проекты!K255="проектная стадия"),IF(Инвестиционные_проекты!M255&gt;DATEVALUE(ФЛК!CV249),"","Ошибка!"),""),"")</f>
        <v/>
      </c>
      <c r="AF250" s="4" t="str">
        <f>IF(Техлист!AE250="","",CONCATENATE(ROW(Инвестиционные_проекты!$A255),", ",))</f>
        <v/>
      </c>
      <c r="AG250" t="str">
        <f t="shared" si="43"/>
        <v/>
      </c>
    </row>
    <row r="251" spans="1:33" x14ac:dyDescent="0.25">
      <c r="A251" s="5" t="str">
        <f>IF(AND(COUNTBLANK(Инвестиционные_проекты!H256:Q256)+COUNTBLANK(Инвестиционные_проекты!S256:T256)+COUNTBLANK(Инвестиционные_проекты!Z256)+COUNTBLANK(Инвестиционные_проекты!B256:E256)&lt;&gt;17,COUNTBLANK(Инвестиционные_проекты!H256:Q256)+COUNTBLANK(Инвестиционные_проекты!S256:T256)+COUNTBLANK(Инвестиционные_проекты!Z256)+COUNTBLANK(Инвестиционные_проекты!B256:E256)&lt;&gt;0),"Ошибка!","")</f>
        <v/>
      </c>
      <c r="B251" s="4" t="str">
        <f>IF(A251="","",CONCATENATE(ROW(Инвестиционные_проекты!$A256),", ",))</f>
        <v/>
      </c>
      <c r="C251" t="str">
        <f t="shared" si="33"/>
        <v xml:space="preserve">8, </v>
      </c>
      <c r="D251" s="5" t="str">
        <f>IF(AND(COUNTBLANK(Инвестиционные_проекты!AB256)=0,COUNTBLANK(Инвестиционные_проекты!W256:Y256)&lt;&gt;0),"Ошибка!","")</f>
        <v/>
      </c>
      <c r="E251" s="4" t="str">
        <f>IF(D251="","",CONCATENATE(ROW(Инвестиционные_проекты!$A256),", ",))</f>
        <v/>
      </c>
      <c r="F251" t="str">
        <f t="shared" si="34"/>
        <v xml:space="preserve">8, </v>
      </c>
      <c r="G251" s="8" t="str">
        <f>IF(AND(Инвестиционные_проекты!J256="создание нового",Инвестиционные_проекты!S256=""),"Ошибка!","")</f>
        <v/>
      </c>
      <c r="H251" s="4" t="str">
        <f>IF(Техлист!G251="","",CONCATENATE(ROW(Инвестиционные_проекты!$A256),", ",))</f>
        <v/>
      </c>
      <c r="I251" t="str">
        <f t="shared" si="35"/>
        <v/>
      </c>
      <c r="J251" s="5" t="str">
        <f>IF(Инвестиционные_проекты!J256="модернизация",IF(COUNTBLANK(Инвестиционные_проекты!R256:S256)&lt;&gt;0,"Ошибка!",""),"")</f>
        <v/>
      </c>
      <c r="K251" s="9" t="str">
        <f>IF(Техлист!J251="","",CONCATENATE(ROW(Инвестиционные_проекты!$A256),", ",))</f>
        <v/>
      </c>
      <c r="L251" t="str">
        <f t="shared" si="36"/>
        <v/>
      </c>
      <c r="M251" s="5" t="str">
        <f>IF(Инвестиционные_проекты!S256&lt;Инвестиционные_проекты!R256,"Ошибка!","")</f>
        <v/>
      </c>
      <c r="N251" s="4" t="str">
        <f>IF(Техлист!M251="","",CONCATENATE(ROW(Инвестиционные_проекты!$A256),", ",))</f>
        <v/>
      </c>
      <c r="O251" t="str">
        <f t="shared" si="37"/>
        <v/>
      </c>
      <c r="P251" s="5" t="str">
        <f>IF(Инвестиционные_проекты!Z256&lt;&gt;SUM(Инвестиционные_проекты!AA256:AB256),"Ошибка!","")</f>
        <v/>
      </c>
      <c r="Q251" s="4" t="str">
        <f>IF(Техлист!P251="","",CONCATENATE(ROW(Инвестиционные_проекты!$A256),", ",))</f>
        <v/>
      </c>
      <c r="R251" t="str">
        <f t="shared" si="38"/>
        <v/>
      </c>
      <c r="S251" s="5" t="str">
        <f>IF(Инвестиционные_проекты!Y256&gt;Инвестиционные_проекты!AB256,"Ошибка!","")</f>
        <v/>
      </c>
      <c r="T251" s="4" t="str">
        <f>IF(Техлист!S251="","",CONCATENATE(ROW(Инвестиционные_проекты!$A256),", ",))</f>
        <v/>
      </c>
      <c r="U251" t="str">
        <f t="shared" si="39"/>
        <v/>
      </c>
      <c r="V251" s="5" t="str">
        <f>IF(Инвестиционные_проекты!O256&lt;Инвестиционные_проекты!N256,"Ошибка!","")</f>
        <v/>
      </c>
      <c r="W251" s="4" t="str">
        <f>IF(Техлист!V251="","",CONCATENATE(ROW(Инвестиционные_проекты!$A256),", ",))</f>
        <v/>
      </c>
      <c r="X251" t="str">
        <f t="shared" si="40"/>
        <v xml:space="preserve">8, </v>
      </c>
      <c r="Y251" s="5" t="str">
        <f>IF(Инвестиционные_проекты!N256&lt;Инвестиционные_проекты!M256,"Ошибка!","")</f>
        <v/>
      </c>
      <c r="Z251" s="4" t="str">
        <f>IF(Техлист!Y251="","",CONCATENATE(ROW(Инвестиционные_проекты!$A256),", ",))</f>
        <v/>
      </c>
      <c r="AA251" t="str">
        <f t="shared" si="41"/>
        <v/>
      </c>
      <c r="AB251" s="5" t="str">
        <f ca="1">IF(Инвестиционные_проекты!K256="реализация",IF(Инвестиционные_проекты!M256&gt;TODAY(),"Ошибка!",""),"")</f>
        <v/>
      </c>
      <c r="AC251" s="4" t="str">
        <f ca="1">IF(Техлист!AB251="","",CONCATENATE(ROW(Инвестиционные_проекты!$A256),", ",))</f>
        <v/>
      </c>
      <c r="AD251" t="str">
        <f t="shared" ca="1" si="42"/>
        <v/>
      </c>
      <c r="AE251" s="5" t="str">
        <f>IFERROR(IF(OR(Инвестиционные_проекты!K256="идея",Инвестиционные_проекты!K256="проектная стадия"),IF(Инвестиционные_проекты!M256&gt;DATEVALUE(ФЛК!CV250),"","Ошибка!"),""),"")</f>
        <v/>
      </c>
      <c r="AF251" s="4" t="str">
        <f>IF(Техлист!AE251="","",CONCATENATE(ROW(Инвестиционные_проекты!$A256),", ",))</f>
        <v/>
      </c>
      <c r="AG251" t="str">
        <f t="shared" si="43"/>
        <v/>
      </c>
    </row>
    <row r="252" spans="1:33" x14ac:dyDescent="0.25">
      <c r="A252" s="5" t="str">
        <f>IF(AND(COUNTBLANK(Инвестиционные_проекты!H257:Q257)+COUNTBLANK(Инвестиционные_проекты!S257:T257)+COUNTBLANK(Инвестиционные_проекты!Z257)+COUNTBLANK(Инвестиционные_проекты!B257:E257)&lt;&gt;17,COUNTBLANK(Инвестиционные_проекты!H257:Q257)+COUNTBLANK(Инвестиционные_проекты!S257:T257)+COUNTBLANK(Инвестиционные_проекты!Z257)+COUNTBLANK(Инвестиционные_проекты!B257:E257)&lt;&gt;0),"Ошибка!","")</f>
        <v/>
      </c>
      <c r="B252" s="4" t="str">
        <f>IF(A252="","",CONCATENATE(ROW(Инвестиционные_проекты!$A257),", ",))</f>
        <v/>
      </c>
      <c r="C252" t="str">
        <f t="shared" si="33"/>
        <v xml:space="preserve">8, </v>
      </c>
      <c r="D252" s="5" t="str">
        <f>IF(AND(COUNTBLANK(Инвестиционные_проекты!AB257)=0,COUNTBLANK(Инвестиционные_проекты!W257:Y257)&lt;&gt;0),"Ошибка!","")</f>
        <v/>
      </c>
      <c r="E252" s="4" t="str">
        <f>IF(D252="","",CONCATENATE(ROW(Инвестиционные_проекты!$A257),", ",))</f>
        <v/>
      </c>
      <c r="F252" t="str">
        <f t="shared" si="34"/>
        <v xml:space="preserve">8, </v>
      </c>
      <c r="G252" s="8" t="str">
        <f>IF(AND(Инвестиционные_проекты!J257="создание нового",Инвестиционные_проекты!S257=""),"Ошибка!","")</f>
        <v/>
      </c>
      <c r="H252" s="4" t="str">
        <f>IF(Техлист!G252="","",CONCATENATE(ROW(Инвестиционные_проекты!$A257),", ",))</f>
        <v/>
      </c>
      <c r="I252" t="str">
        <f t="shared" si="35"/>
        <v/>
      </c>
      <c r="J252" s="5" t="str">
        <f>IF(Инвестиционные_проекты!J257="модернизация",IF(COUNTBLANK(Инвестиционные_проекты!R257:S257)&lt;&gt;0,"Ошибка!",""),"")</f>
        <v/>
      </c>
      <c r="K252" s="9" t="str">
        <f>IF(Техлист!J252="","",CONCATENATE(ROW(Инвестиционные_проекты!$A257),", ",))</f>
        <v/>
      </c>
      <c r="L252" t="str">
        <f t="shared" si="36"/>
        <v/>
      </c>
      <c r="M252" s="5" t="str">
        <f>IF(Инвестиционные_проекты!S257&lt;Инвестиционные_проекты!R257,"Ошибка!","")</f>
        <v/>
      </c>
      <c r="N252" s="4" t="str">
        <f>IF(Техлист!M252="","",CONCATENATE(ROW(Инвестиционные_проекты!$A257),", ",))</f>
        <v/>
      </c>
      <c r="O252" t="str">
        <f t="shared" si="37"/>
        <v/>
      </c>
      <c r="P252" s="5" t="str">
        <f>IF(Инвестиционные_проекты!Z257&lt;&gt;SUM(Инвестиционные_проекты!AA257:AB257),"Ошибка!","")</f>
        <v/>
      </c>
      <c r="Q252" s="4" t="str">
        <f>IF(Техлист!P252="","",CONCATENATE(ROW(Инвестиционные_проекты!$A257),", ",))</f>
        <v/>
      </c>
      <c r="R252" t="str">
        <f t="shared" si="38"/>
        <v/>
      </c>
      <c r="S252" s="5" t="str">
        <f>IF(Инвестиционные_проекты!Y257&gt;Инвестиционные_проекты!AB257,"Ошибка!","")</f>
        <v/>
      </c>
      <c r="T252" s="4" t="str">
        <f>IF(Техлист!S252="","",CONCATENATE(ROW(Инвестиционные_проекты!$A257),", ",))</f>
        <v/>
      </c>
      <c r="U252" t="str">
        <f t="shared" si="39"/>
        <v/>
      </c>
      <c r="V252" s="5" t="str">
        <f>IF(Инвестиционные_проекты!O257&lt;Инвестиционные_проекты!N257,"Ошибка!","")</f>
        <v/>
      </c>
      <c r="W252" s="4" t="str">
        <f>IF(Техлист!V252="","",CONCATENATE(ROW(Инвестиционные_проекты!$A257),", ",))</f>
        <v/>
      </c>
      <c r="X252" t="str">
        <f t="shared" si="40"/>
        <v xml:space="preserve">8, </v>
      </c>
      <c r="Y252" s="5" t="str">
        <f>IF(Инвестиционные_проекты!N257&lt;Инвестиционные_проекты!M257,"Ошибка!","")</f>
        <v/>
      </c>
      <c r="Z252" s="4" t="str">
        <f>IF(Техлист!Y252="","",CONCATENATE(ROW(Инвестиционные_проекты!$A257),", ",))</f>
        <v/>
      </c>
      <c r="AA252" t="str">
        <f t="shared" si="41"/>
        <v/>
      </c>
      <c r="AB252" s="5" t="str">
        <f ca="1">IF(Инвестиционные_проекты!K257="реализация",IF(Инвестиционные_проекты!M257&gt;TODAY(),"Ошибка!",""),"")</f>
        <v/>
      </c>
      <c r="AC252" s="4" t="str">
        <f ca="1">IF(Техлист!AB252="","",CONCATENATE(ROW(Инвестиционные_проекты!$A257),", ",))</f>
        <v/>
      </c>
      <c r="AD252" t="str">
        <f t="shared" ca="1" si="42"/>
        <v/>
      </c>
      <c r="AE252" s="5" t="str">
        <f>IFERROR(IF(OR(Инвестиционные_проекты!K257="идея",Инвестиционные_проекты!K257="проектная стадия"),IF(Инвестиционные_проекты!M257&gt;DATEVALUE(ФЛК!CV251),"","Ошибка!"),""),"")</f>
        <v/>
      </c>
      <c r="AF252" s="4" t="str">
        <f>IF(Техлист!AE252="","",CONCATENATE(ROW(Инвестиционные_проекты!$A257),", ",))</f>
        <v/>
      </c>
      <c r="AG252" t="str">
        <f t="shared" si="43"/>
        <v/>
      </c>
    </row>
    <row r="253" spans="1:33" x14ac:dyDescent="0.25">
      <c r="A253" s="5" t="str">
        <f>IF(AND(COUNTBLANK(Инвестиционные_проекты!H258:Q258)+COUNTBLANK(Инвестиционные_проекты!S258:T258)+COUNTBLANK(Инвестиционные_проекты!Z258)+COUNTBLANK(Инвестиционные_проекты!B258:E258)&lt;&gt;17,COUNTBLANK(Инвестиционные_проекты!H258:Q258)+COUNTBLANK(Инвестиционные_проекты!S258:T258)+COUNTBLANK(Инвестиционные_проекты!Z258)+COUNTBLANK(Инвестиционные_проекты!B258:E258)&lt;&gt;0),"Ошибка!","")</f>
        <v/>
      </c>
      <c r="B253" s="4" t="str">
        <f>IF(A253="","",CONCATENATE(ROW(Инвестиционные_проекты!$A258),", ",))</f>
        <v/>
      </c>
      <c r="C253" t="str">
        <f t="shared" si="33"/>
        <v xml:space="preserve">8, </v>
      </c>
      <c r="D253" s="5" t="str">
        <f>IF(AND(COUNTBLANK(Инвестиционные_проекты!AB258)=0,COUNTBLANK(Инвестиционные_проекты!W258:Y258)&lt;&gt;0),"Ошибка!","")</f>
        <v/>
      </c>
      <c r="E253" s="4" t="str">
        <f>IF(D253="","",CONCATENATE(ROW(Инвестиционные_проекты!$A258),", ",))</f>
        <v/>
      </c>
      <c r="F253" t="str">
        <f t="shared" si="34"/>
        <v xml:space="preserve">8, </v>
      </c>
      <c r="G253" s="8" t="str">
        <f>IF(AND(Инвестиционные_проекты!J258="создание нового",Инвестиционные_проекты!S258=""),"Ошибка!","")</f>
        <v/>
      </c>
      <c r="H253" s="4" t="str">
        <f>IF(Техлист!G253="","",CONCATENATE(ROW(Инвестиционные_проекты!$A258),", ",))</f>
        <v/>
      </c>
      <c r="I253" t="str">
        <f t="shared" si="35"/>
        <v/>
      </c>
      <c r="J253" s="5" t="str">
        <f>IF(Инвестиционные_проекты!J258="модернизация",IF(COUNTBLANK(Инвестиционные_проекты!R258:S258)&lt;&gt;0,"Ошибка!",""),"")</f>
        <v/>
      </c>
      <c r="K253" s="9" t="str">
        <f>IF(Техлист!J253="","",CONCATENATE(ROW(Инвестиционные_проекты!$A258),", ",))</f>
        <v/>
      </c>
      <c r="L253" t="str">
        <f t="shared" si="36"/>
        <v/>
      </c>
      <c r="M253" s="5" t="str">
        <f>IF(Инвестиционные_проекты!S258&lt;Инвестиционные_проекты!R258,"Ошибка!","")</f>
        <v/>
      </c>
      <c r="N253" s="4" t="str">
        <f>IF(Техлист!M253="","",CONCATENATE(ROW(Инвестиционные_проекты!$A258),", ",))</f>
        <v/>
      </c>
      <c r="O253" t="str">
        <f t="shared" si="37"/>
        <v/>
      </c>
      <c r="P253" s="5" t="str">
        <f>IF(Инвестиционные_проекты!Z258&lt;&gt;SUM(Инвестиционные_проекты!AA258:AB258),"Ошибка!","")</f>
        <v/>
      </c>
      <c r="Q253" s="4" t="str">
        <f>IF(Техлист!P253="","",CONCATENATE(ROW(Инвестиционные_проекты!$A258),", ",))</f>
        <v/>
      </c>
      <c r="R253" t="str">
        <f t="shared" si="38"/>
        <v/>
      </c>
      <c r="S253" s="5" t="str">
        <f>IF(Инвестиционные_проекты!Y258&gt;Инвестиционные_проекты!AB258,"Ошибка!","")</f>
        <v/>
      </c>
      <c r="T253" s="4" t="str">
        <f>IF(Техлист!S253="","",CONCATENATE(ROW(Инвестиционные_проекты!$A258),", ",))</f>
        <v/>
      </c>
      <c r="U253" t="str">
        <f t="shared" si="39"/>
        <v/>
      </c>
      <c r="V253" s="5" t="str">
        <f>IF(Инвестиционные_проекты!O258&lt;Инвестиционные_проекты!N258,"Ошибка!","")</f>
        <v/>
      </c>
      <c r="W253" s="4" t="str">
        <f>IF(Техлист!V253="","",CONCATENATE(ROW(Инвестиционные_проекты!$A258),", ",))</f>
        <v/>
      </c>
      <c r="X253" t="str">
        <f t="shared" si="40"/>
        <v xml:space="preserve">8, </v>
      </c>
      <c r="Y253" s="5" t="str">
        <f>IF(Инвестиционные_проекты!N258&lt;Инвестиционные_проекты!M258,"Ошибка!","")</f>
        <v/>
      </c>
      <c r="Z253" s="4" t="str">
        <f>IF(Техлист!Y253="","",CONCATENATE(ROW(Инвестиционные_проекты!$A258),", ",))</f>
        <v/>
      </c>
      <c r="AA253" t="str">
        <f t="shared" si="41"/>
        <v/>
      </c>
      <c r="AB253" s="5" t="str">
        <f ca="1">IF(Инвестиционные_проекты!K258="реализация",IF(Инвестиционные_проекты!M258&gt;TODAY(),"Ошибка!",""),"")</f>
        <v/>
      </c>
      <c r="AC253" s="4" t="str">
        <f ca="1">IF(Техлист!AB253="","",CONCATENATE(ROW(Инвестиционные_проекты!$A258),", ",))</f>
        <v/>
      </c>
      <c r="AD253" t="str">
        <f t="shared" ca="1" si="42"/>
        <v/>
      </c>
      <c r="AE253" s="5" t="str">
        <f>IFERROR(IF(OR(Инвестиционные_проекты!K258="идея",Инвестиционные_проекты!K258="проектная стадия"),IF(Инвестиционные_проекты!M258&gt;DATEVALUE(ФЛК!CV252),"","Ошибка!"),""),"")</f>
        <v/>
      </c>
      <c r="AF253" s="4" t="str">
        <f>IF(Техлист!AE253="","",CONCATENATE(ROW(Инвестиционные_проекты!$A258),", ",))</f>
        <v/>
      </c>
      <c r="AG253" t="str">
        <f t="shared" si="43"/>
        <v/>
      </c>
    </row>
    <row r="254" spans="1:33" x14ac:dyDescent="0.25">
      <c r="A254" s="5" t="str">
        <f>IF(AND(COUNTBLANK(Инвестиционные_проекты!H259:Q259)+COUNTBLANK(Инвестиционные_проекты!S259:T259)+COUNTBLANK(Инвестиционные_проекты!Z259)+COUNTBLANK(Инвестиционные_проекты!B259:E259)&lt;&gt;17,COUNTBLANK(Инвестиционные_проекты!H259:Q259)+COUNTBLANK(Инвестиционные_проекты!S259:T259)+COUNTBLANK(Инвестиционные_проекты!Z259)+COUNTBLANK(Инвестиционные_проекты!B259:E259)&lt;&gt;0),"Ошибка!","")</f>
        <v/>
      </c>
      <c r="B254" s="4" t="str">
        <f>IF(A254="","",CONCATENATE(ROW(Инвестиционные_проекты!$A259),", ",))</f>
        <v/>
      </c>
      <c r="C254" t="str">
        <f t="shared" si="33"/>
        <v xml:space="preserve">8, </v>
      </c>
      <c r="D254" s="5" t="str">
        <f>IF(AND(COUNTBLANK(Инвестиционные_проекты!AB259)=0,COUNTBLANK(Инвестиционные_проекты!W259:Y259)&lt;&gt;0),"Ошибка!","")</f>
        <v/>
      </c>
      <c r="E254" s="4" t="str">
        <f>IF(D254="","",CONCATENATE(ROW(Инвестиционные_проекты!$A259),", ",))</f>
        <v/>
      </c>
      <c r="F254" t="str">
        <f t="shared" si="34"/>
        <v xml:space="preserve">8, </v>
      </c>
      <c r="G254" s="8" t="str">
        <f>IF(AND(Инвестиционные_проекты!J259="создание нового",Инвестиционные_проекты!S259=""),"Ошибка!","")</f>
        <v/>
      </c>
      <c r="H254" s="4" t="str">
        <f>IF(Техлист!G254="","",CONCATENATE(ROW(Инвестиционные_проекты!$A259),", ",))</f>
        <v/>
      </c>
      <c r="I254" t="str">
        <f t="shared" si="35"/>
        <v/>
      </c>
      <c r="J254" s="5" t="str">
        <f>IF(Инвестиционные_проекты!J259="модернизация",IF(COUNTBLANK(Инвестиционные_проекты!R259:S259)&lt;&gt;0,"Ошибка!",""),"")</f>
        <v/>
      </c>
      <c r="K254" s="9" t="str">
        <f>IF(Техлист!J254="","",CONCATENATE(ROW(Инвестиционные_проекты!$A259),", ",))</f>
        <v/>
      </c>
      <c r="L254" t="str">
        <f t="shared" si="36"/>
        <v/>
      </c>
      <c r="M254" s="5" t="str">
        <f>IF(Инвестиционные_проекты!S259&lt;Инвестиционные_проекты!R259,"Ошибка!","")</f>
        <v/>
      </c>
      <c r="N254" s="4" t="str">
        <f>IF(Техлист!M254="","",CONCATENATE(ROW(Инвестиционные_проекты!$A259),", ",))</f>
        <v/>
      </c>
      <c r="O254" t="str">
        <f t="shared" si="37"/>
        <v/>
      </c>
      <c r="P254" s="5" t="str">
        <f>IF(Инвестиционные_проекты!Z259&lt;&gt;SUM(Инвестиционные_проекты!AA259:AB259),"Ошибка!","")</f>
        <v/>
      </c>
      <c r="Q254" s="4" t="str">
        <f>IF(Техлист!P254="","",CONCATENATE(ROW(Инвестиционные_проекты!$A259),", ",))</f>
        <v/>
      </c>
      <c r="R254" t="str">
        <f t="shared" si="38"/>
        <v/>
      </c>
      <c r="S254" s="5" t="str">
        <f>IF(Инвестиционные_проекты!Y259&gt;Инвестиционные_проекты!AB259,"Ошибка!","")</f>
        <v/>
      </c>
      <c r="T254" s="4" t="str">
        <f>IF(Техлист!S254="","",CONCATENATE(ROW(Инвестиционные_проекты!$A259),", ",))</f>
        <v/>
      </c>
      <c r="U254" t="str">
        <f t="shared" si="39"/>
        <v/>
      </c>
      <c r="V254" s="5" t="str">
        <f>IF(Инвестиционные_проекты!O259&lt;Инвестиционные_проекты!N259,"Ошибка!","")</f>
        <v/>
      </c>
      <c r="W254" s="4" t="str">
        <f>IF(Техлист!V254="","",CONCATENATE(ROW(Инвестиционные_проекты!$A259),", ",))</f>
        <v/>
      </c>
      <c r="X254" t="str">
        <f t="shared" si="40"/>
        <v xml:space="preserve">8, </v>
      </c>
      <c r="Y254" s="5" t="str">
        <f>IF(Инвестиционные_проекты!N259&lt;Инвестиционные_проекты!M259,"Ошибка!","")</f>
        <v/>
      </c>
      <c r="Z254" s="4" t="str">
        <f>IF(Техлист!Y254="","",CONCATENATE(ROW(Инвестиционные_проекты!$A259),", ",))</f>
        <v/>
      </c>
      <c r="AA254" t="str">
        <f t="shared" si="41"/>
        <v/>
      </c>
      <c r="AB254" s="5" t="str">
        <f ca="1">IF(Инвестиционные_проекты!K259="реализация",IF(Инвестиционные_проекты!M259&gt;TODAY(),"Ошибка!",""),"")</f>
        <v/>
      </c>
      <c r="AC254" s="4" t="str">
        <f ca="1">IF(Техлист!AB254="","",CONCATENATE(ROW(Инвестиционные_проекты!$A259),", ",))</f>
        <v/>
      </c>
      <c r="AD254" t="str">
        <f t="shared" ca="1" si="42"/>
        <v/>
      </c>
      <c r="AE254" s="5" t="str">
        <f>IFERROR(IF(OR(Инвестиционные_проекты!K259="идея",Инвестиционные_проекты!K259="проектная стадия"),IF(Инвестиционные_проекты!M259&gt;DATEVALUE(ФЛК!CV253),"","Ошибка!"),""),"")</f>
        <v/>
      </c>
      <c r="AF254" s="4" t="str">
        <f>IF(Техлист!AE254="","",CONCATENATE(ROW(Инвестиционные_проекты!$A259),", ",))</f>
        <v/>
      </c>
      <c r="AG254" t="str">
        <f t="shared" si="43"/>
        <v/>
      </c>
    </row>
    <row r="255" spans="1:33" x14ac:dyDescent="0.25">
      <c r="A255" s="5" t="str">
        <f>IF(AND(COUNTBLANK(Инвестиционные_проекты!H260:Q260)+COUNTBLANK(Инвестиционные_проекты!S260:T260)+COUNTBLANK(Инвестиционные_проекты!Z260)+COUNTBLANK(Инвестиционные_проекты!B260:E260)&lt;&gt;17,COUNTBLANK(Инвестиционные_проекты!H260:Q260)+COUNTBLANK(Инвестиционные_проекты!S260:T260)+COUNTBLANK(Инвестиционные_проекты!Z260)+COUNTBLANK(Инвестиционные_проекты!B260:E260)&lt;&gt;0),"Ошибка!","")</f>
        <v/>
      </c>
      <c r="B255" s="4" t="str">
        <f>IF(A255="","",CONCATENATE(ROW(Инвестиционные_проекты!$A260),", ",))</f>
        <v/>
      </c>
      <c r="C255" t="str">
        <f t="shared" si="33"/>
        <v xml:space="preserve">8, </v>
      </c>
      <c r="D255" s="5" t="str">
        <f>IF(AND(COUNTBLANK(Инвестиционные_проекты!AB260)=0,COUNTBLANK(Инвестиционные_проекты!W260:Y260)&lt;&gt;0),"Ошибка!","")</f>
        <v/>
      </c>
      <c r="E255" s="4" t="str">
        <f>IF(D255="","",CONCATENATE(ROW(Инвестиционные_проекты!$A260),", ",))</f>
        <v/>
      </c>
      <c r="F255" t="str">
        <f t="shared" si="34"/>
        <v xml:space="preserve">8, </v>
      </c>
      <c r="G255" s="8" t="str">
        <f>IF(AND(Инвестиционные_проекты!J260="создание нового",Инвестиционные_проекты!S260=""),"Ошибка!","")</f>
        <v/>
      </c>
      <c r="H255" s="4" t="str">
        <f>IF(Техлист!G255="","",CONCATENATE(ROW(Инвестиционные_проекты!$A260),", ",))</f>
        <v/>
      </c>
      <c r="I255" t="str">
        <f t="shared" si="35"/>
        <v/>
      </c>
      <c r="J255" s="5" t="str">
        <f>IF(Инвестиционные_проекты!J260="модернизация",IF(COUNTBLANK(Инвестиционные_проекты!R260:S260)&lt;&gt;0,"Ошибка!",""),"")</f>
        <v/>
      </c>
      <c r="K255" s="9" t="str">
        <f>IF(Техлист!J255="","",CONCATENATE(ROW(Инвестиционные_проекты!$A260),", ",))</f>
        <v/>
      </c>
      <c r="L255" t="str">
        <f t="shared" si="36"/>
        <v/>
      </c>
      <c r="M255" s="5" t="str">
        <f>IF(Инвестиционные_проекты!S260&lt;Инвестиционные_проекты!R260,"Ошибка!","")</f>
        <v/>
      </c>
      <c r="N255" s="4" t="str">
        <f>IF(Техлист!M255="","",CONCATENATE(ROW(Инвестиционные_проекты!$A260),", ",))</f>
        <v/>
      </c>
      <c r="O255" t="str">
        <f t="shared" si="37"/>
        <v/>
      </c>
      <c r="P255" s="5" t="str">
        <f>IF(Инвестиционные_проекты!Z260&lt;&gt;SUM(Инвестиционные_проекты!AA260:AB260),"Ошибка!","")</f>
        <v/>
      </c>
      <c r="Q255" s="4" t="str">
        <f>IF(Техлист!P255="","",CONCATENATE(ROW(Инвестиционные_проекты!$A260),", ",))</f>
        <v/>
      </c>
      <c r="R255" t="str">
        <f t="shared" si="38"/>
        <v/>
      </c>
      <c r="S255" s="5" t="str">
        <f>IF(Инвестиционные_проекты!Y260&gt;Инвестиционные_проекты!AB260,"Ошибка!","")</f>
        <v/>
      </c>
      <c r="T255" s="4" t="str">
        <f>IF(Техлист!S255="","",CONCATENATE(ROW(Инвестиционные_проекты!$A260),", ",))</f>
        <v/>
      </c>
      <c r="U255" t="str">
        <f t="shared" si="39"/>
        <v/>
      </c>
      <c r="V255" s="5" t="str">
        <f>IF(Инвестиционные_проекты!O260&lt;Инвестиционные_проекты!N260,"Ошибка!","")</f>
        <v/>
      </c>
      <c r="W255" s="4" t="str">
        <f>IF(Техлист!V255="","",CONCATENATE(ROW(Инвестиционные_проекты!$A260),", ",))</f>
        <v/>
      </c>
      <c r="X255" t="str">
        <f t="shared" si="40"/>
        <v xml:space="preserve">8, </v>
      </c>
      <c r="Y255" s="5" t="str">
        <f>IF(Инвестиционные_проекты!N260&lt;Инвестиционные_проекты!M260,"Ошибка!","")</f>
        <v/>
      </c>
      <c r="Z255" s="4" t="str">
        <f>IF(Техлист!Y255="","",CONCATENATE(ROW(Инвестиционные_проекты!$A260),", ",))</f>
        <v/>
      </c>
      <c r="AA255" t="str">
        <f t="shared" si="41"/>
        <v/>
      </c>
      <c r="AB255" s="5" t="str">
        <f ca="1">IF(Инвестиционные_проекты!K260="реализация",IF(Инвестиционные_проекты!M260&gt;TODAY(),"Ошибка!",""),"")</f>
        <v/>
      </c>
      <c r="AC255" s="4" t="str">
        <f ca="1">IF(Техлист!AB255="","",CONCATENATE(ROW(Инвестиционные_проекты!$A260),", ",))</f>
        <v/>
      </c>
      <c r="AD255" t="str">
        <f t="shared" ca="1" si="42"/>
        <v/>
      </c>
      <c r="AE255" s="5" t="str">
        <f>IFERROR(IF(OR(Инвестиционные_проекты!K260="идея",Инвестиционные_проекты!K260="проектная стадия"),IF(Инвестиционные_проекты!M260&gt;DATEVALUE(ФЛК!CV254),"","Ошибка!"),""),"")</f>
        <v/>
      </c>
      <c r="AF255" s="4" t="str">
        <f>IF(Техлист!AE255="","",CONCATENATE(ROW(Инвестиционные_проекты!$A260),", ",))</f>
        <v/>
      </c>
      <c r="AG255" t="str">
        <f t="shared" si="43"/>
        <v/>
      </c>
    </row>
    <row r="256" spans="1:33" x14ac:dyDescent="0.25">
      <c r="A256" s="5" t="str">
        <f>IF(AND(COUNTBLANK(Инвестиционные_проекты!H261:Q261)+COUNTBLANK(Инвестиционные_проекты!S261:T261)+COUNTBLANK(Инвестиционные_проекты!Z261)+COUNTBLANK(Инвестиционные_проекты!B261:E261)&lt;&gt;17,COUNTBLANK(Инвестиционные_проекты!H261:Q261)+COUNTBLANK(Инвестиционные_проекты!S261:T261)+COUNTBLANK(Инвестиционные_проекты!Z261)+COUNTBLANK(Инвестиционные_проекты!B261:E261)&lt;&gt;0),"Ошибка!","")</f>
        <v/>
      </c>
      <c r="B256" s="4" t="str">
        <f>IF(A256="","",CONCATENATE(ROW(Инвестиционные_проекты!$A261),", ",))</f>
        <v/>
      </c>
      <c r="C256" t="str">
        <f t="shared" si="33"/>
        <v xml:space="preserve">8, </v>
      </c>
      <c r="D256" s="5" t="str">
        <f>IF(AND(COUNTBLANK(Инвестиционные_проекты!AB261)=0,COUNTBLANK(Инвестиционные_проекты!W261:Y261)&lt;&gt;0),"Ошибка!","")</f>
        <v/>
      </c>
      <c r="E256" s="4" t="str">
        <f>IF(D256="","",CONCATENATE(ROW(Инвестиционные_проекты!$A261),", ",))</f>
        <v/>
      </c>
      <c r="F256" t="str">
        <f t="shared" si="34"/>
        <v xml:space="preserve">8, </v>
      </c>
      <c r="G256" s="8" t="str">
        <f>IF(AND(Инвестиционные_проекты!J261="создание нового",Инвестиционные_проекты!S261=""),"Ошибка!","")</f>
        <v/>
      </c>
      <c r="H256" s="4" t="str">
        <f>IF(Техлист!G256="","",CONCATENATE(ROW(Инвестиционные_проекты!$A261),", ",))</f>
        <v/>
      </c>
      <c r="I256" t="str">
        <f t="shared" si="35"/>
        <v/>
      </c>
      <c r="J256" s="5" t="str">
        <f>IF(Инвестиционные_проекты!J261="модернизация",IF(COUNTBLANK(Инвестиционные_проекты!R261:S261)&lt;&gt;0,"Ошибка!",""),"")</f>
        <v/>
      </c>
      <c r="K256" s="9" t="str">
        <f>IF(Техлист!J256="","",CONCATENATE(ROW(Инвестиционные_проекты!$A261),", ",))</f>
        <v/>
      </c>
      <c r="L256" t="str">
        <f t="shared" si="36"/>
        <v/>
      </c>
      <c r="M256" s="5" t="str">
        <f>IF(Инвестиционные_проекты!S261&lt;Инвестиционные_проекты!R261,"Ошибка!","")</f>
        <v/>
      </c>
      <c r="N256" s="4" t="str">
        <f>IF(Техлист!M256="","",CONCATENATE(ROW(Инвестиционные_проекты!$A261),", ",))</f>
        <v/>
      </c>
      <c r="O256" t="str">
        <f t="shared" si="37"/>
        <v/>
      </c>
      <c r="P256" s="5" t="str">
        <f>IF(Инвестиционные_проекты!Z261&lt;&gt;SUM(Инвестиционные_проекты!AA261:AB261),"Ошибка!","")</f>
        <v/>
      </c>
      <c r="Q256" s="4" t="str">
        <f>IF(Техлист!P256="","",CONCATENATE(ROW(Инвестиционные_проекты!$A261),", ",))</f>
        <v/>
      </c>
      <c r="R256" t="str">
        <f t="shared" si="38"/>
        <v/>
      </c>
      <c r="S256" s="5" t="str">
        <f>IF(Инвестиционные_проекты!Y261&gt;Инвестиционные_проекты!AB261,"Ошибка!","")</f>
        <v/>
      </c>
      <c r="T256" s="4" t="str">
        <f>IF(Техлист!S256="","",CONCATENATE(ROW(Инвестиционные_проекты!$A261),", ",))</f>
        <v/>
      </c>
      <c r="U256" t="str">
        <f t="shared" si="39"/>
        <v/>
      </c>
      <c r="V256" s="5" t="str">
        <f>IF(Инвестиционные_проекты!O261&lt;Инвестиционные_проекты!N261,"Ошибка!","")</f>
        <v/>
      </c>
      <c r="W256" s="4" t="str">
        <f>IF(Техлист!V256="","",CONCATENATE(ROW(Инвестиционные_проекты!$A261),", ",))</f>
        <v/>
      </c>
      <c r="X256" t="str">
        <f t="shared" si="40"/>
        <v xml:space="preserve">8, </v>
      </c>
      <c r="Y256" s="5" t="str">
        <f>IF(Инвестиционные_проекты!N261&lt;Инвестиционные_проекты!M261,"Ошибка!","")</f>
        <v/>
      </c>
      <c r="Z256" s="4" t="str">
        <f>IF(Техлист!Y256="","",CONCATENATE(ROW(Инвестиционные_проекты!$A261),", ",))</f>
        <v/>
      </c>
      <c r="AA256" t="str">
        <f t="shared" si="41"/>
        <v/>
      </c>
      <c r="AB256" s="5" t="str">
        <f ca="1">IF(Инвестиционные_проекты!K261="реализация",IF(Инвестиционные_проекты!M261&gt;TODAY(),"Ошибка!",""),"")</f>
        <v/>
      </c>
      <c r="AC256" s="4" t="str">
        <f ca="1">IF(Техлист!AB256="","",CONCATENATE(ROW(Инвестиционные_проекты!$A261),", ",))</f>
        <v/>
      </c>
      <c r="AD256" t="str">
        <f t="shared" ca="1" si="42"/>
        <v/>
      </c>
      <c r="AE256" s="5" t="str">
        <f>IFERROR(IF(OR(Инвестиционные_проекты!K261="идея",Инвестиционные_проекты!K261="проектная стадия"),IF(Инвестиционные_проекты!M261&gt;DATEVALUE(ФЛК!CV255),"","Ошибка!"),""),"")</f>
        <v/>
      </c>
      <c r="AF256" s="4" t="str">
        <f>IF(Техлист!AE256="","",CONCATENATE(ROW(Инвестиционные_проекты!$A261),", ",))</f>
        <v/>
      </c>
      <c r="AG256" t="str">
        <f t="shared" si="43"/>
        <v/>
      </c>
    </row>
    <row r="257" spans="1:33" x14ac:dyDescent="0.25">
      <c r="A257" s="5" t="str">
        <f>IF(AND(COUNTBLANK(Инвестиционные_проекты!H262:Q262)+COUNTBLANK(Инвестиционные_проекты!S262:T262)+COUNTBLANK(Инвестиционные_проекты!Z262)+COUNTBLANK(Инвестиционные_проекты!B262:E262)&lt;&gt;17,COUNTBLANK(Инвестиционные_проекты!H262:Q262)+COUNTBLANK(Инвестиционные_проекты!S262:T262)+COUNTBLANK(Инвестиционные_проекты!Z262)+COUNTBLANK(Инвестиционные_проекты!B262:E262)&lt;&gt;0),"Ошибка!","")</f>
        <v/>
      </c>
      <c r="B257" s="4" t="str">
        <f>IF(A257="","",CONCATENATE(ROW(Инвестиционные_проекты!$A262),", ",))</f>
        <v/>
      </c>
      <c r="C257" t="str">
        <f t="shared" si="33"/>
        <v xml:space="preserve">8, </v>
      </c>
      <c r="D257" s="5" t="str">
        <f>IF(AND(COUNTBLANK(Инвестиционные_проекты!AB262)=0,COUNTBLANK(Инвестиционные_проекты!W262:Y262)&lt;&gt;0),"Ошибка!","")</f>
        <v/>
      </c>
      <c r="E257" s="4" t="str">
        <f>IF(D257="","",CONCATENATE(ROW(Инвестиционные_проекты!$A262),", ",))</f>
        <v/>
      </c>
      <c r="F257" t="str">
        <f t="shared" si="34"/>
        <v xml:space="preserve">8, </v>
      </c>
      <c r="G257" s="8" t="str">
        <f>IF(AND(Инвестиционные_проекты!J262="создание нового",Инвестиционные_проекты!S262=""),"Ошибка!","")</f>
        <v/>
      </c>
      <c r="H257" s="4" t="str">
        <f>IF(Техлист!G257="","",CONCATENATE(ROW(Инвестиционные_проекты!$A262),", ",))</f>
        <v/>
      </c>
      <c r="I257" t="str">
        <f t="shared" si="35"/>
        <v/>
      </c>
      <c r="J257" s="5" t="str">
        <f>IF(Инвестиционные_проекты!J262="модернизация",IF(COUNTBLANK(Инвестиционные_проекты!R262:S262)&lt;&gt;0,"Ошибка!",""),"")</f>
        <v/>
      </c>
      <c r="K257" s="9" t="str">
        <f>IF(Техлист!J257="","",CONCATENATE(ROW(Инвестиционные_проекты!$A262),", ",))</f>
        <v/>
      </c>
      <c r="L257" t="str">
        <f t="shared" si="36"/>
        <v/>
      </c>
      <c r="M257" s="5" t="str">
        <f>IF(Инвестиционные_проекты!S262&lt;Инвестиционные_проекты!R262,"Ошибка!","")</f>
        <v/>
      </c>
      <c r="N257" s="4" t="str">
        <f>IF(Техлист!M257="","",CONCATENATE(ROW(Инвестиционные_проекты!$A262),", ",))</f>
        <v/>
      </c>
      <c r="O257" t="str">
        <f t="shared" si="37"/>
        <v/>
      </c>
      <c r="P257" s="5" t="str">
        <f>IF(Инвестиционные_проекты!Z262&lt;&gt;SUM(Инвестиционные_проекты!AA262:AB262),"Ошибка!","")</f>
        <v/>
      </c>
      <c r="Q257" s="4" t="str">
        <f>IF(Техлист!P257="","",CONCATENATE(ROW(Инвестиционные_проекты!$A262),", ",))</f>
        <v/>
      </c>
      <c r="R257" t="str">
        <f t="shared" si="38"/>
        <v/>
      </c>
      <c r="S257" s="5" t="str">
        <f>IF(Инвестиционные_проекты!Y262&gt;Инвестиционные_проекты!AB262,"Ошибка!","")</f>
        <v/>
      </c>
      <c r="T257" s="4" t="str">
        <f>IF(Техлист!S257="","",CONCATENATE(ROW(Инвестиционные_проекты!$A262),", ",))</f>
        <v/>
      </c>
      <c r="U257" t="str">
        <f t="shared" si="39"/>
        <v/>
      </c>
      <c r="V257" s="5" t="str">
        <f>IF(Инвестиционные_проекты!O262&lt;Инвестиционные_проекты!N262,"Ошибка!","")</f>
        <v/>
      </c>
      <c r="W257" s="4" t="str">
        <f>IF(Техлист!V257="","",CONCATENATE(ROW(Инвестиционные_проекты!$A262),", ",))</f>
        <v/>
      </c>
      <c r="X257" t="str">
        <f t="shared" si="40"/>
        <v xml:space="preserve">8, </v>
      </c>
      <c r="Y257" s="5" t="str">
        <f>IF(Инвестиционные_проекты!N262&lt;Инвестиционные_проекты!M262,"Ошибка!","")</f>
        <v/>
      </c>
      <c r="Z257" s="4" t="str">
        <f>IF(Техлист!Y257="","",CONCATENATE(ROW(Инвестиционные_проекты!$A262),", ",))</f>
        <v/>
      </c>
      <c r="AA257" t="str">
        <f t="shared" si="41"/>
        <v/>
      </c>
      <c r="AB257" s="5" t="str">
        <f ca="1">IF(Инвестиционные_проекты!K262="реализация",IF(Инвестиционные_проекты!M262&gt;TODAY(),"Ошибка!",""),"")</f>
        <v/>
      </c>
      <c r="AC257" s="4" t="str">
        <f ca="1">IF(Техлист!AB257="","",CONCATENATE(ROW(Инвестиционные_проекты!$A262),", ",))</f>
        <v/>
      </c>
      <c r="AD257" t="str">
        <f t="shared" ca="1" si="42"/>
        <v/>
      </c>
      <c r="AE257" s="5" t="str">
        <f>IFERROR(IF(OR(Инвестиционные_проекты!K262="идея",Инвестиционные_проекты!K262="проектная стадия"),IF(Инвестиционные_проекты!M262&gt;DATEVALUE(ФЛК!CV256),"","Ошибка!"),""),"")</f>
        <v/>
      </c>
      <c r="AF257" s="4" t="str">
        <f>IF(Техлист!AE257="","",CONCATENATE(ROW(Инвестиционные_проекты!$A262),", ",))</f>
        <v/>
      </c>
      <c r="AG257" t="str">
        <f t="shared" si="43"/>
        <v/>
      </c>
    </row>
    <row r="258" spans="1:33" x14ac:dyDescent="0.25">
      <c r="A258" s="5" t="str">
        <f>IF(AND(COUNTBLANK(Инвестиционные_проекты!H263:Q263)+COUNTBLANK(Инвестиционные_проекты!S263:T263)+COUNTBLANK(Инвестиционные_проекты!Z263)+COUNTBLANK(Инвестиционные_проекты!B263:E263)&lt;&gt;17,COUNTBLANK(Инвестиционные_проекты!H263:Q263)+COUNTBLANK(Инвестиционные_проекты!S263:T263)+COUNTBLANK(Инвестиционные_проекты!Z263)+COUNTBLANK(Инвестиционные_проекты!B263:E263)&lt;&gt;0),"Ошибка!","")</f>
        <v/>
      </c>
      <c r="B258" s="4" t="str">
        <f>IF(A258="","",CONCATENATE(ROW(Инвестиционные_проекты!$A263),", ",))</f>
        <v/>
      </c>
      <c r="C258" t="str">
        <f t="shared" si="33"/>
        <v xml:space="preserve">8, </v>
      </c>
      <c r="D258" s="5" t="str">
        <f>IF(AND(COUNTBLANK(Инвестиционные_проекты!AB263)=0,COUNTBLANK(Инвестиционные_проекты!W263:Y263)&lt;&gt;0),"Ошибка!","")</f>
        <v/>
      </c>
      <c r="E258" s="4" t="str">
        <f>IF(D258="","",CONCATENATE(ROW(Инвестиционные_проекты!$A263),", ",))</f>
        <v/>
      </c>
      <c r="F258" t="str">
        <f t="shared" si="34"/>
        <v xml:space="preserve">8, </v>
      </c>
      <c r="G258" s="8" t="str">
        <f>IF(AND(Инвестиционные_проекты!J263="создание нового",Инвестиционные_проекты!S263=""),"Ошибка!","")</f>
        <v/>
      </c>
      <c r="H258" s="4" t="str">
        <f>IF(Техлист!G258="","",CONCATENATE(ROW(Инвестиционные_проекты!$A263),", ",))</f>
        <v/>
      </c>
      <c r="I258" t="str">
        <f t="shared" si="35"/>
        <v/>
      </c>
      <c r="J258" s="5" t="str">
        <f>IF(Инвестиционные_проекты!J263="модернизация",IF(COUNTBLANK(Инвестиционные_проекты!R263:S263)&lt;&gt;0,"Ошибка!",""),"")</f>
        <v/>
      </c>
      <c r="K258" s="9" t="str">
        <f>IF(Техлист!J258="","",CONCATENATE(ROW(Инвестиционные_проекты!$A263),", ",))</f>
        <v/>
      </c>
      <c r="L258" t="str">
        <f t="shared" si="36"/>
        <v/>
      </c>
      <c r="M258" s="5" t="str">
        <f>IF(Инвестиционные_проекты!S263&lt;Инвестиционные_проекты!R263,"Ошибка!","")</f>
        <v/>
      </c>
      <c r="N258" s="4" t="str">
        <f>IF(Техлист!M258="","",CONCATENATE(ROW(Инвестиционные_проекты!$A263),", ",))</f>
        <v/>
      </c>
      <c r="O258" t="str">
        <f t="shared" si="37"/>
        <v/>
      </c>
      <c r="P258" s="5" t="str">
        <f>IF(Инвестиционные_проекты!Z263&lt;&gt;SUM(Инвестиционные_проекты!AA263:AB263),"Ошибка!","")</f>
        <v/>
      </c>
      <c r="Q258" s="4" t="str">
        <f>IF(Техлист!P258="","",CONCATENATE(ROW(Инвестиционные_проекты!$A263),", ",))</f>
        <v/>
      </c>
      <c r="R258" t="str">
        <f t="shared" si="38"/>
        <v/>
      </c>
      <c r="S258" s="5" t="str">
        <f>IF(Инвестиционные_проекты!Y263&gt;Инвестиционные_проекты!AB263,"Ошибка!","")</f>
        <v/>
      </c>
      <c r="T258" s="4" t="str">
        <f>IF(Техлист!S258="","",CONCATENATE(ROW(Инвестиционные_проекты!$A263),", ",))</f>
        <v/>
      </c>
      <c r="U258" t="str">
        <f t="shared" si="39"/>
        <v/>
      </c>
      <c r="V258" s="5" t="str">
        <f>IF(Инвестиционные_проекты!O263&lt;Инвестиционные_проекты!N263,"Ошибка!","")</f>
        <v/>
      </c>
      <c r="W258" s="4" t="str">
        <f>IF(Техлист!V258="","",CONCATENATE(ROW(Инвестиционные_проекты!$A263),", ",))</f>
        <v/>
      </c>
      <c r="X258" t="str">
        <f t="shared" si="40"/>
        <v xml:space="preserve">8, </v>
      </c>
      <c r="Y258" s="5" t="str">
        <f>IF(Инвестиционные_проекты!N263&lt;Инвестиционные_проекты!M263,"Ошибка!","")</f>
        <v/>
      </c>
      <c r="Z258" s="4" t="str">
        <f>IF(Техлист!Y258="","",CONCATENATE(ROW(Инвестиционные_проекты!$A263),", ",))</f>
        <v/>
      </c>
      <c r="AA258" t="str">
        <f t="shared" si="41"/>
        <v/>
      </c>
      <c r="AB258" s="5" t="str">
        <f ca="1">IF(Инвестиционные_проекты!K263="реализация",IF(Инвестиционные_проекты!M263&gt;TODAY(),"Ошибка!",""),"")</f>
        <v/>
      </c>
      <c r="AC258" s="4" t="str">
        <f ca="1">IF(Техлист!AB258="","",CONCATENATE(ROW(Инвестиционные_проекты!$A263),", ",))</f>
        <v/>
      </c>
      <c r="AD258" t="str">
        <f t="shared" ca="1" si="42"/>
        <v/>
      </c>
      <c r="AE258" s="5" t="str">
        <f>IFERROR(IF(OR(Инвестиционные_проекты!K263="идея",Инвестиционные_проекты!K263="проектная стадия"),IF(Инвестиционные_проекты!M263&gt;DATEVALUE(ФЛК!CV257),"","Ошибка!"),""),"")</f>
        <v/>
      </c>
      <c r="AF258" s="4" t="str">
        <f>IF(Техлист!AE258="","",CONCATENATE(ROW(Инвестиционные_проекты!$A263),", ",))</f>
        <v/>
      </c>
      <c r="AG258" t="str">
        <f t="shared" si="43"/>
        <v/>
      </c>
    </row>
    <row r="259" spans="1:33" x14ac:dyDescent="0.25">
      <c r="A259" s="5" t="str">
        <f>IF(AND(COUNTBLANK(Инвестиционные_проекты!H264:Q264)+COUNTBLANK(Инвестиционные_проекты!S264:T264)+COUNTBLANK(Инвестиционные_проекты!Z264)+COUNTBLANK(Инвестиционные_проекты!B264:E264)&lt;&gt;17,COUNTBLANK(Инвестиционные_проекты!H264:Q264)+COUNTBLANK(Инвестиционные_проекты!S264:T264)+COUNTBLANK(Инвестиционные_проекты!Z264)+COUNTBLANK(Инвестиционные_проекты!B264:E264)&lt;&gt;0),"Ошибка!","")</f>
        <v/>
      </c>
      <c r="B259" s="4" t="str">
        <f>IF(A259="","",CONCATENATE(ROW(Инвестиционные_проекты!$A264),", ",))</f>
        <v/>
      </c>
      <c r="C259" t="str">
        <f t="shared" ref="C259:C322" si="44">CONCATENATE(C258,B259)</f>
        <v xml:space="preserve">8, </v>
      </c>
      <c r="D259" s="5" t="str">
        <f>IF(AND(COUNTBLANK(Инвестиционные_проекты!AB264)=0,COUNTBLANK(Инвестиционные_проекты!W264:Y264)&lt;&gt;0),"Ошибка!","")</f>
        <v/>
      </c>
      <c r="E259" s="4" t="str">
        <f>IF(D259="","",CONCATENATE(ROW(Инвестиционные_проекты!$A264),", ",))</f>
        <v/>
      </c>
      <c r="F259" t="str">
        <f t="shared" ref="F259:F322" si="45">CONCATENATE(F258,E259)</f>
        <v xml:space="preserve">8, </v>
      </c>
      <c r="G259" s="8" t="str">
        <f>IF(AND(Инвестиционные_проекты!J264="создание нового",Инвестиционные_проекты!S264=""),"Ошибка!","")</f>
        <v/>
      </c>
      <c r="H259" s="4" t="str">
        <f>IF(Техлист!G259="","",CONCATENATE(ROW(Инвестиционные_проекты!$A264),", ",))</f>
        <v/>
      </c>
      <c r="I259" t="str">
        <f t="shared" ref="I259:I322" si="46">CONCATENATE(I258,H259)</f>
        <v/>
      </c>
      <c r="J259" s="5" t="str">
        <f>IF(Инвестиционные_проекты!J264="модернизация",IF(COUNTBLANK(Инвестиционные_проекты!R264:S264)&lt;&gt;0,"Ошибка!",""),"")</f>
        <v/>
      </c>
      <c r="K259" s="9" t="str">
        <f>IF(Техлист!J259="","",CONCATENATE(ROW(Инвестиционные_проекты!$A264),", ",))</f>
        <v/>
      </c>
      <c r="L259" t="str">
        <f t="shared" ref="L259:L322" si="47">CONCATENATE(L258,K259)</f>
        <v/>
      </c>
      <c r="M259" s="5" t="str">
        <f>IF(Инвестиционные_проекты!S264&lt;Инвестиционные_проекты!R264,"Ошибка!","")</f>
        <v/>
      </c>
      <c r="N259" s="4" t="str">
        <f>IF(Техлист!M259="","",CONCATENATE(ROW(Инвестиционные_проекты!$A264),", ",))</f>
        <v/>
      </c>
      <c r="O259" t="str">
        <f t="shared" ref="O259:O322" si="48">CONCATENATE(O258,N259)</f>
        <v/>
      </c>
      <c r="P259" s="5" t="str">
        <f>IF(Инвестиционные_проекты!Z264&lt;&gt;SUM(Инвестиционные_проекты!AA264:AB264),"Ошибка!","")</f>
        <v/>
      </c>
      <c r="Q259" s="4" t="str">
        <f>IF(Техлист!P259="","",CONCATENATE(ROW(Инвестиционные_проекты!$A264),", ",))</f>
        <v/>
      </c>
      <c r="R259" t="str">
        <f t="shared" ref="R259:R322" si="49">CONCATENATE(R258,Q259)</f>
        <v/>
      </c>
      <c r="S259" s="5" t="str">
        <f>IF(Инвестиционные_проекты!Y264&gt;Инвестиционные_проекты!AB264,"Ошибка!","")</f>
        <v/>
      </c>
      <c r="T259" s="4" t="str">
        <f>IF(Техлист!S259="","",CONCATENATE(ROW(Инвестиционные_проекты!$A264),", ",))</f>
        <v/>
      </c>
      <c r="U259" t="str">
        <f t="shared" ref="U259:U322" si="50">CONCATENATE(U258,T259)</f>
        <v/>
      </c>
      <c r="V259" s="5" t="str">
        <f>IF(Инвестиционные_проекты!O264&lt;Инвестиционные_проекты!N264,"Ошибка!","")</f>
        <v/>
      </c>
      <c r="W259" s="4" t="str">
        <f>IF(Техлист!V259="","",CONCATENATE(ROW(Инвестиционные_проекты!$A264),", ",))</f>
        <v/>
      </c>
      <c r="X259" t="str">
        <f t="shared" ref="X259:X322" si="51">CONCATENATE(X258,W259)</f>
        <v xml:space="preserve">8, </v>
      </c>
      <c r="Y259" s="5" t="str">
        <f>IF(Инвестиционные_проекты!N264&lt;Инвестиционные_проекты!M264,"Ошибка!","")</f>
        <v/>
      </c>
      <c r="Z259" s="4" t="str">
        <f>IF(Техлист!Y259="","",CONCATENATE(ROW(Инвестиционные_проекты!$A264),", ",))</f>
        <v/>
      </c>
      <c r="AA259" t="str">
        <f t="shared" ref="AA259:AA322" si="52">CONCATENATE(AA258,Z259)</f>
        <v/>
      </c>
      <c r="AB259" s="5" t="str">
        <f ca="1">IF(Инвестиционные_проекты!K264="реализация",IF(Инвестиционные_проекты!M264&gt;TODAY(),"Ошибка!",""),"")</f>
        <v/>
      </c>
      <c r="AC259" s="4" t="str">
        <f ca="1">IF(Техлист!AB259="","",CONCATENATE(ROW(Инвестиционные_проекты!$A264),", ",))</f>
        <v/>
      </c>
      <c r="AD259" t="str">
        <f t="shared" ref="AD259:AD322" ca="1" si="53">CONCATENATE(AD258,AC259)</f>
        <v/>
      </c>
      <c r="AE259" s="5" t="str">
        <f>IFERROR(IF(OR(Инвестиционные_проекты!K264="идея",Инвестиционные_проекты!K264="проектная стадия"),IF(Инвестиционные_проекты!M264&gt;DATEVALUE(ФЛК!CV258),"","Ошибка!"),""),"")</f>
        <v/>
      </c>
      <c r="AF259" s="4" t="str">
        <f>IF(Техлист!AE259="","",CONCATENATE(ROW(Инвестиционные_проекты!$A264),", ",))</f>
        <v/>
      </c>
      <c r="AG259" t="str">
        <f t="shared" ref="AG259:AG322" si="54">CONCATENATE(AG258,AF259)</f>
        <v/>
      </c>
    </row>
    <row r="260" spans="1:33" x14ac:dyDescent="0.25">
      <c r="A260" s="5" t="str">
        <f>IF(AND(COUNTBLANK(Инвестиционные_проекты!H265:Q265)+COUNTBLANK(Инвестиционные_проекты!S265:T265)+COUNTBLANK(Инвестиционные_проекты!Z265)+COUNTBLANK(Инвестиционные_проекты!B265:E265)&lt;&gt;17,COUNTBLANK(Инвестиционные_проекты!H265:Q265)+COUNTBLANK(Инвестиционные_проекты!S265:T265)+COUNTBLANK(Инвестиционные_проекты!Z265)+COUNTBLANK(Инвестиционные_проекты!B265:E265)&lt;&gt;0),"Ошибка!","")</f>
        <v/>
      </c>
      <c r="B260" s="4" t="str">
        <f>IF(A260="","",CONCATENATE(ROW(Инвестиционные_проекты!$A265),", ",))</f>
        <v/>
      </c>
      <c r="C260" t="str">
        <f t="shared" si="44"/>
        <v xml:space="preserve">8, </v>
      </c>
      <c r="D260" s="5" t="str">
        <f>IF(AND(COUNTBLANK(Инвестиционные_проекты!AB265)=0,COUNTBLANK(Инвестиционные_проекты!W265:Y265)&lt;&gt;0),"Ошибка!","")</f>
        <v/>
      </c>
      <c r="E260" s="4" t="str">
        <f>IF(D260="","",CONCATENATE(ROW(Инвестиционные_проекты!$A265),", ",))</f>
        <v/>
      </c>
      <c r="F260" t="str">
        <f t="shared" si="45"/>
        <v xml:space="preserve">8, </v>
      </c>
      <c r="G260" s="8" t="str">
        <f>IF(AND(Инвестиционные_проекты!J265="создание нового",Инвестиционные_проекты!S265=""),"Ошибка!","")</f>
        <v/>
      </c>
      <c r="H260" s="4" t="str">
        <f>IF(Техлист!G260="","",CONCATENATE(ROW(Инвестиционные_проекты!$A265),", ",))</f>
        <v/>
      </c>
      <c r="I260" t="str">
        <f t="shared" si="46"/>
        <v/>
      </c>
      <c r="J260" s="5" t="str">
        <f>IF(Инвестиционные_проекты!J265="модернизация",IF(COUNTBLANK(Инвестиционные_проекты!R265:S265)&lt;&gt;0,"Ошибка!",""),"")</f>
        <v/>
      </c>
      <c r="K260" s="9" t="str">
        <f>IF(Техлист!J260="","",CONCATENATE(ROW(Инвестиционные_проекты!$A265),", ",))</f>
        <v/>
      </c>
      <c r="L260" t="str">
        <f t="shared" si="47"/>
        <v/>
      </c>
      <c r="M260" s="5" t="str">
        <f>IF(Инвестиционные_проекты!S265&lt;Инвестиционные_проекты!R265,"Ошибка!","")</f>
        <v/>
      </c>
      <c r="N260" s="4" t="str">
        <f>IF(Техлист!M260="","",CONCATENATE(ROW(Инвестиционные_проекты!$A265),", ",))</f>
        <v/>
      </c>
      <c r="O260" t="str">
        <f t="shared" si="48"/>
        <v/>
      </c>
      <c r="P260" s="5" t="str">
        <f>IF(Инвестиционные_проекты!Z265&lt;&gt;SUM(Инвестиционные_проекты!AA265:AB265),"Ошибка!","")</f>
        <v/>
      </c>
      <c r="Q260" s="4" t="str">
        <f>IF(Техлист!P260="","",CONCATENATE(ROW(Инвестиционные_проекты!$A265),", ",))</f>
        <v/>
      </c>
      <c r="R260" t="str">
        <f t="shared" si="49"/>
        <v/>
      </c>
      <c r="S260" s="5" t="str">
        <f>IF(Инвестиционные_проекты!Y265&gt;Инвестиционные_проекты!AB265,"Ошибка!","")</f>
        <v/>
      </c>
      <c r="T260" s="4" t="str">
        <f>IF(Техлист!S260="","",CONCATENATE(ROW(Инвестиционные_проекты!$A265),", ",))</f>
        <v/>
      </c>
      <c r="U260" t="str">
        <f t="shared" si="50"/>
        <v/>
      </c>
      <c r="V260" s="5" t="str">
        <f>IF(Инвестиционные_проекты!O265&lt;Инвестиционные_проекты!N265,"Ошибка!","")</f>
        <v/>
      </c>
      <c r="W260" s="4" t="str">
        <f>IF(Техлист!V260="","",CONCATENATE(ROW(Инвестиционные_проекты!$A265),", ",))</f>
        <v/>
      </c>
      <c r="X260" t="str">
        <f t="shared" si="51"/>
        <v xml:space="preserve">8, </v>
      </c>
      <c r="Y260" s="5" t="str">
        <f>IF(Инвестиционные_проекты!N265&lt;Инвестиционные_проекты!M265,"Ошибка!","")</f>
        <v/>
      </c>
      <c r="Z260" s="4" t="str">
        <f>IF(Техлист!Y260="","",CONCATENATE(ROW(Инвестиционные_проекты!$A265),", ",))</f>
        <v/>
      </c>
      <c r="AA260" t="str">
        <f t="shared" si="52"/>
        <v/>
      </c>
      <c r="AB260" s="5" t="str">
        <f ca="1">IF(Инвестиционные_проекты!K265="реализация",IF(Инвестиционные_проекты!M265&gt;TODAY(),"Ошибка!",""),"")</f>
        <v/>
      </c>
      <c r="AC260" s="4" t="str">
        <f ca="1">IF(Техлист!AB260="","",CONCATENATE(ROW(Инвестиционные_проекты!$A265),", ",))</f>
        <v/>
      </c>
      <c r="AD260" t="str">
        <f t="shared" ca="1" si="53"/>
        <v/>
      </c>
      <c r="AE260" s="5" t="str">
        <f>IFERROR(IF(OR(Инвестиционные_проекты!K265="идея",Инвестиционные_проекты!K265="проектная стадия"),IF(Инвестиционные_проекты!M265&gt;DATEVALUE(ФЛК!CV259),"","Ошибка!"),""),"")</f>
        <v/>
      </c>
      <c r="AF260" s="4" t="str">
        <f>IF(Техлист!AE260="","",CONCATENATE(ROW(Инвестиционные_проекты!$A265),", ",))</f>
        <v/>
      </c>
      <c r="AG260" t="str">
        <f t="shared" si="54"/>
        <v/>
      </c>
    </row>
    <row r="261" spans="1:33" x14ac:dyDescent="0.25">
      <c r="A261" s="5" t="str">
        <f>IF(AND(COUNTBLANK(Инвестиционные_проекты!H266:Q266)+COUNTBLANK(Инвестиционные_проекты!S266:T266)+COUNTBLANK(Инвестиционные_проекты!Z266)+COUNTBLANK(Инвестиционные_проекты!B266:E266)&lt;&gt;17,COUNTBLANK(Инвестиционные_проекты!H266:Q266)+COUNTBLANK(Инвестиционные_проекты!S266:T266)+COUNTBLANK(Инвестиционные_проекты!Z266)+COUNTBLANK(Инвестиционные_проекты!B266:E266)&lt;&gt;0),"Ошибка!","")</f>
        <v/>
      </c>
      <c r="B261" s="4" t="str">
        <f>IF(A261="","",CONCATENATE(ROW(Инвестиционные_проекты!$A266),", ",))</f>
        <v/>
      </c>
      <c r="C261" t="str">
        <f t="shared" si="44"/>
        <v xml:space="preserve">8, </v>
      </c>
      <c r="D261" s="5" t="str">
        <f>IF(AND(COUNTBLANK(Инвестиционные_проекты!AB266)=0,COUNTBLANK(Инвестиционные_проекты!W266:Y266)&lt;&gt;0),"Ошибка!","")</f>
        <v/>
      </c>
      <c r="E261" s="4" t="str">
        <f>IF(D261="","",CONCATENATE(ROW(Инвестиционные_проекты!$A266),", ",))</f>
        <v/>
      </c>
      <c r="F261" t="str">
        <f t="shared" si="45"/>
        <v xml:space="preserve">8, </v>
      </c>
      <c r="G261" s="8" t="str">
        <f>IF(AND(Инвестиционные_проекты!J266="создание нового",Инвестиционные_проекты!S266=""),"Ошибка!","")</f>
        <v/>
      </c>
      <c r="H261" s="4" t="str">
        <f>IF(Техлист!G261="","",CONCATENATE(ROW(Инвестиционные_проекты!$A266),", ",))</f>
        <v/>
      </c>
      <c r="I261" t="str">
        <f t="shared" si="46"/>
        <v/>
      </c>
      <c r="J261" s="5" t="str">
        <f>IF(Инвестиционные_проекты!J266="модернизация",IF(COUNTBLANK(Инвестиционные_проекты!R266:S266)&lt;&gt;0,"Ошибка!",""),"")</f>
        <v/>
      </c>
      <c r="K261" s="9" t="str">
        <f>IF(Техлист!J261="","",CONCATENATE(ROW(Инвестиционные_проекты!$A266),", ",))</f>
        <v/>
      </c>
      <c r="L261" t="str">
        <f t="shared" si="47"/>
        <v/>
      </c>
      <c r="M261" s="5" t="str">
        <f>IF(Инвестиционные_проекты!S266&lt;Инвестиционные_проекты!R266,"Ошибка!","")</f>
        <v/>
      </c>
      <c r="N261" s="4" t="str">
        <f>IF(Техлист!M261="","",CONCATENATE(ROW(Инвестиционные_проекты!$A266),", ",))</f>
        <v/>
      </c>
      <c r="O261" t="str">
        <f t="shared" si="48"/>
        <v/>
      </c>
      <c r="P261" s="5" t="str">
        <f>IF(Инвестиционные_проекты!Z266&lt;&gt;SUM(Инвестиционные_проекты!AA266:AB266),"Ошибка!","")</f>
        <v/>
      </c>
      <c r="Q261" s="4" t="str">
        <f>IF(Техлист!P261="","",CONCATENATE(ROW(Инвестиционные_проекты!$A266),", ",))</f>
        <v/>
      </c>
      <c r="R261" t="str">
        <f t="shared" si="49"/>
        <v/>
      </c>
      <c r="S261" s="5" t="str">
        <f>IF(Инвестиционные_проекты!Y266&gt;Инвестиционные_проекты!AB266,"Ошибка!","")</f>
        <v/>
      </c>
      <c r="T261" s="4" t="str">
        <f>IF(Техлист!S261="","",CONCATENATE(ROW(Инвестиционные_проекты!$A266),", ",))</f>
        <v/>
      </c>
      <c r="U261" t="str">
        <f t="shared" si="50"/>
        <v/>
      </c>
      <c r="V261" s="5" t="str">
        <f>IF(Инвестиционные_проекты!O266&lt;Инвестиционные_проекты!N266,"Ошибка!","")</f>
        <v/>
      </c>
      <c r="W261" s="4" t="str">
        <f>IF(Техлист!V261="","",CONCATENATE(ROW(Инвестиционные_проекты!$A266),", ",))</f>
        <v/>
      </c>
      <c r="X261" t="str">
        <f t="shared" si="51"/>
        <v xml:space="preserve">8, </v>
      </c>
      <c r="Y261" s="5" t="str">
        <f>IF(Инвестиционные_проекты!N266&lt;Инвестиционные_проекты!M266,"Ошибка!","")</f>
        <v/>
      </c>
      <c r="Z261" s="4" t="str">
        <f>IF(Техлист!Y261="","",CONCATENATE(ROW(Инвестиционные_проекты!$A266),", ",))</f>
        <v/>
      </c>
      <c r="AA261" t="str">
        <f t="shared" si="52"/>
        <v/>
      </c>
      <c r="AB261" s="5" t="str">
        <f ca="1">IF(Инвестиционные_проекты!K266="реализация",IF(Инвестиционные_проекты!M266&gt;TODAY(),"Ошибка!",""),"")</f>
        <v/>
      </c>
      <c r="AC261" s="4" t="str">
        <f ca="1">IF(Техлист!AB261="","",CONCATENATE(ROW(Инвестиционные_проекты!$A266),", ",))</f>
        <v/>
      </c>
      <c r="AD261" t="str">
        <f t="shared" ca="1" si="53"/>
        <v/>
      </c>
      <c r="AE261" s="5" t="str">
        <f>IFERROR(IF(OR(Инвестиционные_проекты!K266="идея",Инвестиционные_проекты!K266="проектная стадия"),IF(Инвестиционные_проекты!M266&gt;DATEVALUE(ФЛК!CV260),"","Ошибка!"),""),"")</f>
        <v/>
      </c>
      <c r="AF261" s="4" t="str">
        <f>IF(Техлист!AE261="","",CONCATENATE(ROW(Инвестиционные_проекты!$A266),", ",))</f>
        <v/>
      </c>
      <c r="AG261" t="str">
        <f t="shared" si="54"/>
        <v/>
      </c>
    </row>
    <row r="262" spans="1:33" x14ac:dyDescent="0.25">
      <c r="A262" s="5" t="str">
        <f>IF(AND(COUNTBLANK(Инвестиционные_проекты!H267:Q267)+COUNTBLANK(Инвестиционные_проекты!S267:T267)+COUNTBLANK(Инвестиционные_проекты!Z267)+COUNTBLANK(Инвестиционные_проекты!B267:E267)&lt;&gt;17,COUNTBLANK(Инвестиционные_проекты!H267:Q267)+COUNTBLANK(Инвестиционные_проекты!S267:T267)+COUNTBLANK(Инвестиционные_проекты!Z267)+COUNTBLANK(Инвестиционные_проекты!B267:E267)&lt;&gt;0),"Ошибка!","")</f>
        <v/>
      </c>
      <c r="B262" s="4" t="str">
        <f>IF(A262="","",CONCATENATE(ROW(Инвестиционные_проекты!$A267),", ",))</f>
        <v/>
      </c>
      <c r="C262" t="str">
        <f t="shared" si="44"/>
        <v xml:space="preserve">8, </v>
      </c>
      <c r="D262" s="5" t="str">
        <f>IF(AND(COUNTBLANK(Инвестиционные_проекты!AB267)=0,COUNTBLANK(Инвестиционные_проекты!W267:Y267)&lt;&gt;0),"Ошибка!","")</f>
        <v/>
      </c>
      <c r="E262" s="4" t="str">
        <f>IF(D262="","",CONCATENATE(ROW(Инвестиционные_проекты!$A267),", ",))</f>
        <v/>
      </c>
      <c r="F262" t="str">
        <f t="shared" si="45"/>
        <v xml:space="preserve">8, </v>
      </c>
      <c r="G262" s="8" t="str">
        <f>IF(AND(Инвестиционные_проекты!J267="создание нового",Инвестиционные_проекты!S267=""),"Ошибка!","")</f>
        <v/>
      </c>
      <c r="H262" s="4" t="str">
        <f>IF(Техлист!G262="","",CONCATENATE(ROW(Инвестиционные_проекты!$A267),", ",))</f>
        <v/>
      </c>
      <c r="I262" t="str">
        <f t="shared" si="46"/>
        <v/>
      </c>
      <c r="J262" s="5" t="str">
        <f>IF(Инвестиционные_проекты!J267="модернизация",IF(COUNTBLANK(Инвестиционные_проекты!R267:S267)&lt;&gt;0,"Ошибка!",""),"")</f>
        <v/>
      </c>
      <c r="K262" s="9" t="str">
        <f>IF(Техлист!J262="","",CONCATENATE(ROW(Инвестиционные_проекты!$A267),", ",))</f>
        <v/>
      </c>
      <c r="L262" t="str">
        <f t="shared" si="47"/>
        <v/>
      </c>
      <c r="M262" s="5" t="str">
        <f>IF(Инвестиционные_проекты!S267&lt;Инвестиционные_проекты!R267,"Ошибка!","")</f>
        <v/>
      </c>
      <c r="N262" s="4" t="str">
        <f>IF(Техлист!M262="","",CONCATENATE(ROW(Инвестиционные_проекты!$A267),", ",))</f>
        <v/>
      </c>
      <c r="O262" t="str">
        <f t="shared" si="48"/>
        <v/>
      </c>
      <c r="P262" s="5" t="str">
        <f>IF(Инвестиционные_проекты!Z267&lt;&gt;SUM(Инвестиционные_проекты!AA267:AB267),"Ошибка!","")</f>
        <v/>
      </c>
      <c r="Q262" s="4" t="str">
        <f>IF(Техлист!P262="","",CONCATENATE(ROW(Инвестиционные_проекты!$A267),", ",))</f>
        <v/>
      </c>
      <c r="R262" t="str">
        <f t="shared" si="49"/>
        <v/>
      </c>
      <c r="S262" s="5" t="str">
        <f>IF(Инвестиционные_проекты!Y267&gt;Инвестиционные_проекты!AB267,"Ошибка!","")</f>
        <v/>
      </c>
      <c r="T262" s="4" t="str">
        <f>IF(Техлист!S262="","",CONCATENATE(ROW(Инвестиционные_проекты!$A267),", ",))</f>
        <v/>
      </c>
      <c r="U262" t="str">
        <f t="shared" si="50"/>
        <v/>
      </c>
      <c r="V262" s="5" t="str">
        <f>IF(Инвестиционные_проекты!O267&lt;Инвестиционные_проекты!N267,"Ошибка!","")</f>
        <v/>
      </c>
      <c r="W262" s="4" t="str">
        <f>IF(Техлист!V262="","",CONCATENATE(ROW(Инвестиционные_проекты!$A267),", ",))</f>
        <v/>
      </c>
      <c r="X262" t="str">
        <f t="shared" si="51"/>
        <v xml:space="preserve">8, </v>
      </c>
      <c r="Y262" s="5" t="str">
        <f>IF(Инвестиционные_проекты!N267&lt;Инвестиционные_проекты!M267,"Ошибка!","")</f>
        <v/>
      </c>
      <c r="Z262" s="4" t="str">
        <f>IF(Техлист!Y262="","",CONCATENATE(ROW(Инвестиционные_проекты!$A267),", ",))</f>
        <v/>
      </c>
      <c r="AA262" t="str">
        <f t="shared" si="52"/>
        <v/>
      </c>
      <c r="AB262" s="5" t="str">
        <f ca="1">IF(Инвестиционные_проекты!K267="реализация",IF(Инвестиционные_проекты!M267&gt;TODAY(),"Ошибка!",""),"")</f>
        <v/>
      </c>
      <c r="AC262" s="4" t="str">
        <f ca="1">IF(Техлист!AB262="","",CONCATENATE(ROW(Инвестиционные_проекты!$A267),", ",))</f>
        <v/>
      </c>
      <c r="AD262" t="str">
        <f t="shared" ca="1" si="53"/>
        <v/>
      </c>
      <c r="AE262" s="5" t="str">
        <f>IFERROR(IF(OR(Инвестиционные_проекты!K267="идея",Инвестиционные_проекты!K267="проектная стадия"),IF(Инвестиционные_проекты!M267&gt;DATEVALUE(ФЛК!CV261),"","Ошибка!"),""),"")</f>
        <v/>
      </c>
      <c r="AF262" s="4" t="str">
        <f>IF(Техлист!AE262="","",CONCATENATE(ROW(Инвестиционные_проекты!$A267),", ",))</f>
        <v/>
      </c>
      <c r="AG262" t="str">
        <f t="shared" si="54"/>
        <v/>
      </c>
    </row>
    <row r="263" spans="1:33" x14ac:dyDescent="0.25">
      <c r="A263" s="5" t="str">
        <f>IF(AND(COUNTBLANK(Инвестиционные_проекты!H268:Q268)+COUNTBLANK(Инвестиционные_проекты!S268:T268)+COUNTBLANK(Инвестиционные_проекты!Z268)+COUNTBLANK(Инвестиционные_проекты!B268:E268)&lt;&gt;17,COUNTBLANK(Инвестиционные_проекты!H268:Q268)+COUNTBLANK(Инвестиционные_проекты!S268:T268)+COUNTBLANK(Инвестиционные_проекты!Z268)+COUNTBLANK(Инвестиционные_проекты!B268:E268)&lt;&gt;0),"Ошибка!","")</f>
        <v/>
      </c>
      <c r="B263" s="4" t="str">
        <f>IF(A263="","",CONCATENATE(ROW(Инвестиционные_проекты!$A268),", ",))</f>
        <v/>
      </c>
      <c r="C263" t="str">
        <f t="shared" si="44"/>
        <v xml:space="preserve">8, </v>
      </c>
      <c r="D263" s="5" t="str">
        <f>IF(AND(COUNTBLANK(Инвестиционные_проекты!AB268)=0,COUNTBLANK(Инвестиционные_проекты!W268:Y268)&lt;&gt;0),"Ошибка!","")</f>
        <v/>
      </c>
      <c r="E263" s="4" t="str">
        <f>IF(D263="","",CONCATENATE(ROW(Инвестиционные_проекты!$A268),", ",))</f>
        <v/>
      </c>
      <c r="F263" t="str">
        <f t="shared" si="45"/>
        <v xml:space="preserve">8, </v>
      </c>
      <c r="G263" s="8" t="str">
        <f>IF(AND(Инвестиционные_проекты!J268="создание нового",Инвестиционные_проекты!S268=""),"Ошибка!","")</f>
        <v/>
      </c>
      <c r="H263" s="4" t="str">
        <f>IF(Техлист!G263="","",CONCATENATE(ROW(Инвестиционные_проекты!$A268),", ",))</f>
        <v/>
      </c>
      <c r="I263" t="str">
        <f t="shared" si="46"/>
        <v/>
      </c>
      <c r="J263" s="5" t="str">
        <f>IF(Инвестиционные_проекты!J268="модернизация",IF(COUNTBLANK(Инвестиционные_проекты!R268:S268)&lt;&gt;0,"Ошибка!",""),"")</f>
        <v/>
      </c>
      <c r="K263" s="9" t="str">
        <f>IF(Техлист!J263="","",CONCATENATE(ROW(Инвестиционные_проекты!$A268),", ",))</f>
        <v/>
      </c>
      <c r="L263" t="str">
        <f t="shared" si="47"/>
        <v/>
      </c>
      <c r="M263" s="5" t="str">
        <f>IF(Инвестиционные_проекты!S268&lt;Инвестиционные_проекты!R268,"Ошибка!","")</f>
        <v/>
      </c>
      <c r="N263" s="4" t="str">
        <f>IF(Техлист!M263="","",CONCATENATE(ROW(Инвестиционные_проекты!$A268),", ",))</f>
        <v/>
      </c>
      <c r="O263" t="str">
        <f t="shared" si="48"/>
        <v/>
      </c>
      <c r="P263" s="5" t="str">
        <f>IF(Инвестиционные_проекты!Z268&lt;&gt;SUM(Инвестиционные_проекты!AA268:AB268),"Ошибка!","")</f>
        <v/>
      </c>
      <c r="Q263" s="4" t="str">
        <f>IF(Техлист!P263="","",CONCATENATE(ROW(Инвестиционные_проекты!$A268),", ",))</f>
        <v/>
      </c>
      <c r="R263" t="str">
        <f t="shared" si="49"/>
        <v/>
      </c>
      <c r="S263" s="5" t="str">
        <f>IF(Инвестиционные_проекты!Y268&gt;Инвестиционные_проекты!AB268,"Ошибка!","")</f>
        <v/>
      </c>
      <c r="T263" s="4" t="str">
        <f>IF(Техлист!S263="","",CONCATENATE(ROW(Инвестиционные_проекты!$A268),", ",))</f>
        <v/>
      </c>
      <c r="U263" t="str">
        <f t="shared" si="50"/>
        <v/>
      </c>
      <c r="V263" s="5" t="str">
        <f>IF(Инвестиционные_проекты!O268&lt;Инвестиционные_проекты!N268,"Ошибка!","")</f>
        <v/>
      </c>
      <c r="W263" s="4" t="str">
        <f>IF(Техлист!V263="","",CONCATENATE(ROW(Инвестиционные_проекты!$A268),", ",))</f>
        <v/>
      </c>
      <c r="X263" t="str">
        <f t="shared" si="51"/>
        <v xml:space="preserve">8, </v>
      </c>
      <c r="Y263" s="5" t="str">
        <f>IF(Инвестиционные_проекты!N268&lt;Инвестиционные_проекты!M268,"Ошибка!","")</f>
        <v/>
      </c>
      <c r="Z263" s="4" t="str">
        <f>IF(Техлист!Y263="","",CONCATENATE(ROW(Инвестиционные_проекты!$A268),", ",))</f>
        <v/>
      </c>
      <c r="AA263" t="str">
        <f t="shared" si="52"/>
        <v/>
      </c>
      <c r="AB263" s="5" t="str">
        <f ca="1">IF(Инвестиционные_проекты!K268="реализация",IF(Инвестиционные_проекты!M268&gt;TODAY(),"Ошибка!",""),"")</f>
        <v/>
      </c>
      <c r="AC263" s="4" t="str">
        <f ca="1">IF(Техлист!AB263="","",CONCATENATE(ROW(Инвестиционные_проекты!$A268),", ",))</f>
        <v/>
      </c>
      <c r="AD263" t="str">
        <f t="shared" ca="1" si="53"/>
        <v/>
      </c>
      <c r="AE263" s="5" t="str">
        <f>IFERROR(IF(OR(Инвестиционные_проекты!K268="идея",Инвестиционные_проекты!K268="проектная стадия"),IF(Инвестиционные_проекты!M268&gt;DATEVALUE(ФЛК!CV262),"","Ошибка!"),""),"")</f>
        <v/>
      </c>
      <c r="AF263" s="4" t="str">
        <f>IF(Техлист!AE263="","",CONCATENATE(ROW(Инвестиционные_проекты!$A268),", ",))</f>
        <v/>
      </c>
      <c r="AG263" t="str">
        <f t="shared" si="54"/>
        <v/>
      </c>
    </row>
    <row r="264" spans="1:33" x14ac:dyDescent="0.25">
      <c r="A264" s="5" t="str">
        <f>IF(AND(COUNTBLANK(Инвестиционные_проекты!H269:Q269)+COUNTBLANK(Инвестиционные_проекты!S269:T269)+COUNTBLANK(Инвестиционные_проекты!Z269)+COUNTBLANK(Инвестиционные_проекты!B269:E269)&lt;&gt;17,COUNTBLANK(Инвестиционные_проекты!H269:Q269)+COUNTBLANK(Инвестиционные_проекты!S269:T269)+COUNTBLANK(Инвестиционные_проекты!Z269)+COUNTBLANK(Инвестиционные_проекты!B269:E269)&lt;&gt;0),"Ошибка!","")</f>
        <v/>
      </c>
      <c r="B264" s="4" t="str">
        <f>IF(A264="","",CONCATENATE(ROW(Инвестиционные_проекты!$A269),", ",))</f>
        <v/>
      </c>
      <c r="C264" t="str">
        <f t="shared" si="44"/>
        <v xml:space="preserve">8, </v>
      </c>
      <c r="D264" s="5" t="str">
        <f>IF(AND(COUNTBLANK(Инвестиционные_проекты!AB269)=0,COUNTBLANK(Инвестиционные_проекты!W269:Y269)&lt;&gt;0),"Ошибка!","")</f>
        <v/>
      </c>
      <c r="E264" s="4" t="str">
        <f>IF(D264="","",CONCATENATE(ROW(Инвестиционные_проекты!$A269),", ",))</f>
        <v/>
      </c>
      <c r="F264" t="str">
        <f t="shared" si="45"/>
        <v xml:space="preserve">8, </v>
      </c>
      <c r="G264" s="8" t="str">
        <f>IF(AND(Инвестиционные_проекты!J269="создание нового",Инвестиционные_проекты!S269=""),"Ошибка!","")</f>
        <v/>
      </c>
      <c r="H264" s="4" t="str">
        <f>IF(Техлист!G264="","",CONCATENATE(ROW(Инвестиционные_проекты!$A269),", ",))</f>
        <v/>
      </c>
      <c r="I264" t="str">
        <f t="shared" si="46"/>
        <v/>
      </c>
      <c r="J264" s="5" t="str">
        <f>IF(Инвестиционные_проекты!J269="модернизация",IF(COUNTBLANK(Инвестиционные_проекты!R269:S269)&lt;&gt;0,"Ошибка!",""),"")</f>
        <v/>
      </c>
      <c r="K264" s="9" t="str">
        <f>IF(Техлист!J264="","",CONCATENATE(ROW(Инвестиционные_проекты!$A269),", ",))</f>
        <v/>
      </c>
      <c r="L264" t="str">
        <f t="shared" si="47"/>
        <v/>
      </c>
      <c r="M264" s="5" t="str">
        <f>IF(Инвестиционные_проекты!S269&lt;Инвестиционные_проекты!R269,"Ошибка!","")</f>
        <v/>
      </c>
      <c r="N264" s="4" t="str">
        <f>IF(Техлист!M264="","",CONCATENATE(ROW(Инвестиционные_проекты!$A269),", ",))</f>
        <v/>
      </c>
      <c r="O264" t="str">
        <f t="shared" si="48"/>
        <v/>
      </c>
      <c r="P264" s="5" t="str">
        <f>IF(Инвестиционные_проекты!Z269&lt;&gt;SUM(Инвестиционные_проекты!AA269:AB269),"Ошибка!","")</f>
        <v/>
      </c>
      <c r="Q264" s="4" t="str">
        <f>IF(Техлист!P264="","",CONCATENATE(ROW(Инвестиционные_проекты!$A269),", ",))</f>
        <v/>
      </c>
      <c r="R264" t="str">
        <f t="shared" si="49"/>
        <v/>
      </c>
      <c r="S264" s="5" t="str">
        <f>IF(Инвестиционные_проекты!Y269&gt;Инвестиционные_проекты!AB269,"Ошибка!","")</f>
        <v/>
      </c>
      <c r="T264" s="4" t="str">
        <f>IF(Техлист!S264="","",CONCATENATE(ROW(Инвестиционные_проекты!$A269),", ",))</f>
        <v/>
      </c>
      <c r="U264" t="str">
        <f t="shared" si="50"/>
        <v/>
      </c>
      <c r="V264" s="5" t="str">
        <f>IF(Инвестиционные_проекты!O269&lt;Инвестиционные_проекты!N269,"Ошибка!","")</f>
        <v/>
      </c>
      <c r="W264" s="4" t="str">
        <f>IF(Техлист!V264="","",CONCATENATE(ROW(Инвестиционные_проекты!$A269),", ",))</f>
        <v/>
      </c>
      <c r="X264" t="str">
        <f t="shared" si="51"/>
        <v xml:space="preserve">8, </v>
      </c>
      <c r="Y264" s="5" t="str">
        <f>IF(Инвестиционные_проекты!N269&lt;Инвестиционные_проекты!M269,"Ошибка!","")</f>
        <v/>
      </c>
      <c r="Z264" s="4" t="str">
        <f>IF(Техлист!Y264="","",CONCATENATE(ROW(Инвестиционные_проекты!$A269),", ",))</f>
        <v/>
      </c>
      <c r="AA264" t="str">
        <f t="shared" si="52"/>
        <v/>
      </c>
      <c r="AB264" s="5" t="str">
        <f ca="1">IF(Инвестиционные_проекты!K269="реализация",IF(Инвестиционные_проекты!M269&gt;TODAY(),"Ошибка!",""),"")</f>
        <v/>
      </c>
      <c r="AC264" s="4" t="str">
        <f ca="1">IF(Техлист!AB264="","",CONCATENATE(ROW(Инвестиционные_проекты!$A269),", ",))</f>
        <v/>
      </c>
      <c r="AD264" t="str">
        <f t="shared" ca="1" si="53"/>
        <v/>
      </c>
      <c r="AE264" s="5" t="str">
        <f>IFERROR(IF(OR(Инвестиционные_проекты!K269="идея",Инвестиционные_проекты!K269="проектная стадия"),IF(Инвестиционные_проекты!M269&gt;DATEVALUE(ФЛК!CV263),"","Ошибка!"),""),"")</f>
        <v/>
      </c>
      <c r="AF264" s="4" t="str">
        <f>IF(Техлист!AE264="","",CONCATENATE(ROW(Инвестиционные_проекты!$A269),", ",))</f>
        <v/>
      </c>
      <c r="AG264" t="str">
        <f t="shared" si="54"/>
        <v/>
      </c>
    </row>
    <row r="265" spans="1:33" x14ac:dyDescent="0.25">
      <c r="A265" s="5" t="str">
        <f>IF(AND(COUNTBLANK(Инвестиционные_проекты!H270:Q270)+COUNTBLANK(Инвестиционные_проекты!S270:T270)+COUNTBLANK(Инвестиционные_проекты!Z270)+COUNTBLANK(Инвестиционные_проекты!B270:E270)&lt;&gt;17,COUNTBLANK(Инвестиционные_проекты!H270:Q270)+COUNTBLANK(Инвестиционные_проекты!S270:T270)+COUNTBLANK(Инвестиционные_проекты!Z270)+COUNTBLANK(Инвестиционные_проекты!B270:E270)&lt;&gt;0),"Ошибка!","")</f>
        <v/>
      </c>
      <c r="B265" s="4" t="str">
        <f>IF(A265="","",CONCATENATE(ROW(Инвестиционные_проекты!$A270),", ",))</f>
        <v/>
      </c>
      <c r="C265" t="str">
        <f t="shared" si="44"/>
        <v xml:space="preserve">8, </v>
      </c>
      <c r="D265" s="5" t="str">
        <f>IF(AND(COUNTBLANK(Инвестиционные_проекты!AB270)=0,COUNTBLANK(Инвестиционные_проекты!W270:Y270)&lt;&gt;0),"Ошибка!","")</f>
        <v/>
      </c>
      <c r="E265" s="4" t="str">
        <f>IF(D265="","",CONCATENATE(ROW(Инвестиционные_проекты!$A270),", ",))</f>
        <v/>
      </c>
      <c r="F265" t="str">
        <f t="shared" si="45"/>
        <v xml:space="preserve">8, </v>
      </c>
      <c r="G265" s="8" t="str">
        <f>IF(AND(Инвестиционные_проекты!J270="создание нового",Инвестиционные_проекты!S270=""),"Ошибка!","")</f>
        <v/>
      </c>
      <c r="H265" s="4" t="str">
        <f>IF(Техлист!G265="","",CONCATENATE(ROW(Инвестиционные_проекты!$A270),", ",))</f>
        <v/>
      </c>
      <c r="I265" t="str">
        <f t="shared" si="46"/>
        <v/>
      </c>
      <c r="J265" s="5" t="str">
        <f>IF(Инвестиционные_проекты!J270="модернизация",IF(COUNTBLANK(Инвестиционные_проекты!R270:S270)&lt;&gt;0,"Ошибка!",""),"")</f>
        <v/>
      </c>
      <c r="K265" s="9" t="str">
        <f>IF(Техлист!J265="","",CONCATENATE(ROW(Инвестиционные_проекты!$A270),", ",))</f>
        <v/>
      </c>
      <c r="L265" t="str">
        <f t="shared" si="47"/>
        <v/>
      </c>
      <c r="M265" s="5" t="str">
        <f>IF(Инвестиционные_проекты!S270&lt;Инвестиционные_проекты!R270,"Ошибка!","")</f>
        <v/>
      </c>
      <c r="N265" s="4" t="str">
        <f>IF(Техлист!M265="","",CONCATENATE(ROW(Инвестиционные_проекты!$A270),", ",))</f>
        <v/>
      </c>
      <c r="O265" t="str">
        <f t="shared" si="48"/>
        <v/>
      </c>
      <c r="P265" s="5" t="str">
        <f>IF(Инвестиционные_проекты!Z270&lt;&gt;SUM(Инвестиционные_проекты!AA270:AB270),"Ошибка!","")</f>
        <v/>
      </c>
      <c r="Q265" s="4" t="str">
        <f>IF(Техлист!P265="","",CONCATENATE(ROW(Инвестиционные_проекты!$A270),", ",))</f>
        <v/>
      </c>
      <c r="R265" t="str">
        <f t="shared" si="49"/>
        <v/>
      </c>
      <c r="S265" s="5" t="str">
        <f>IF(Инвестиционные_проекты!Y270&gt;Инвестиционные_проекты!AB270,"Ошибка!","")</f>
        <v/>
      </c>
      <c r="T265" s="4" t="str">
        <f>IF(Техлист!S265="","",CONCATENATE(ROW(Инвестиционные_проекты!$A270),", ",))</f>
        <v/>
      </c>
      <c r="U265" t="str">
        <f t="shared" si="50"/>
        <v/>
      </c>
      <c r="V265" s="5" t="str">
        <f>IF(Инвестиционные_проекты!O270&lt;Инвестиционные_проекты!N270,"Ошибка!","")</f>
        <v/>
      </c>
      <c r="W265" s="4" t="str">
        <f>IF(Техлист!V265="","",CONCATENATE(ROW(Инвестиционные_проекты!$A270),", ",))</f>
        <v/>
      </c>
      <c r="X265" t="str">
        <f t="shared" si="51"/>
        <v xml:space="preserve">8, </v>
      </c>
      <c r="Y265" s="5" t="str">
        <f>IF(Инвестиционные_проекты!N270&lt;Инвестиционные_проекты!M270,"Ошибка!","")</f>
        <v/>
      </c>
      <c r="Z265" s="4" t="str">
        <f>IF(Техлист!Y265="","",CONCATENATE(ROW(Инвестиционные_проекты!$A270),", ",))</f>
        <v/>
      </c>
      <c r="AA265" t="str">
        <f t="shared" si="52"/>
        <v/>
      </c>
      <c r="AB265" s="5" t="str">
        <f ca="1">IF(Инвестиционные_проекты!K270="реализация",IF(Инвестиционные_проекты!M270&gt;TODAY(),"Ошибка!",""),"")</f>
        <v/>
      </c>
      <c r="AC265" s="4" t="str">
        <f ca="1">IF(Техлист!AB265="","",CONCATENATE(ROW(Инвестиционные_проекты!$A270),", ",))</f>
        <v/>
      </c>
      <c r="AD265" t="str">
        <f t="shared" ca="1" si="53"/>
        <v/>
      </c>
      <c r="AE265" s="5" t="str">
        <f>IFERROR(IF(OR(Инвестиционные_проекты!K270="идея",Инвестиционные_проекты!K270="проектная стадия"),IF(Инвестиционные_проекты!M270&gt;DATEVALUE(ФЛК!CV264),"","Ошибка!"),""),"")</f>
        <v/>
      </c>
      <c r="AF265" s="4" t="str">
        <f>IF(Техлист!AE265="","",CONCATENATE(ROW(Инвестиционные_проекты!$A270),", ",))</f>
        <v/>
      </c>
      <c r="AG265" t="str">
        <f t="shared" si="54"/>
        <v/>
      </c>
    </row>
    <row r="266" spans="1:33" x14ac:dyDescent="0.25">
      <c r="A266" s="5" t="str">
        <f>IF(AND(COUNTBLANK(Инвестиционные_проекты!H271:Q271)+COUNTBLANK(Инвестиционные_проекты!S271:T271)+COUNTBLANK(Инвестиционные_проекты!Z271)+COUNTBLANK(Инвестиционные_проекты!B271:E271)&lt;&gt;17,COUNTBLANK(Инвестиционные_проекты!H271:Q271)+COUNTBLANK(Инвестиционные_проекты!S271:T271)+COUNTBLANK(Инвестиционные_проекты!Z271)+COUNTBLANK(Инвестиционные_проекты!B271:E271)&lt;&gt;0),"Ошибка!","")</f>
        <v/>
      </c>
      <c r="B266" s="4" t="str">
        <f>IF(A266="","",CONCATENATE(ROW(Инвестиционные_проекты!$A271),", ",))</f>
        <v/>
      </c>
      <c r="C266" t="str">
        <f t="shared" si="44"/>
        <v xml:space="preserve">8, </v>
      </c>
      <c r="D266" s="5" t="str">
        <f>IF(AND(COUNTBLANK(Инвестиционные_проекты!AB271)=0,COUNTBLANK(Инвестиционные_проекты!W271:Y271)&lt;&gt;0),"Ошибка!","")</f>
        <v/>
      </c>
      <c r="E266" s="4" t="str">
        <f>IF(D266="","",CONCATENATE(ROW(Инвестиционные_проекты!$A271),", ",))</f>
        <v/>
      </c>
      <c r="F266" t="str">
        <f t="shared" si="45"/>
        <v xml:space="preserve">8, </v>
      </c>
      <c r="G266" s="8" t="str">
        <f>IF(AND(Инвестиционные_проекты!J271="создание нового",Инвестиционные_проекты!S271=""),"Ошибка!","")</f>
        <v/>
      </c>
      <c r="H266" s="4" t="str">
        <f>IF(Техлист!G266="","",CONCATENATE(ROW(Инвестиционные_проекты!$A271),", ",))</f>
        <v/>
      </c>
      <c r="I266" t="str">
        <f t="shared" si="46"/>
        <v/>
      </c>
      <c r="J266" s="5" t="str">
        <f>IF(Инвестиционные_проекты!J271="модернизация",IF(COUNTBLANK(Инвестиционные_проекты!R271:S271)&lt;&gt;0,"Ошибка!",""),"")</f>
        <v/>
      </c>
      <c r="K266" s="9" t="str">
        <f>IF(Техлист!J266="","",CONCATENATE(ROW(Инвестиционные_проекты!$A271),", ",))</f>
        <v/>
      </c>
      <c r="L266" t="str">
        <f t="shared" si="47"/>
        <v/>
      </c>
      <c r="M266" s="5" t="str">
        <f>IF(Инвестиционные_проекты!S271&lt;Инвестиционные_проекты!R271,"Ошибка!","")</f>
        <v/>
      </c>
      <c r="N266" s="4" t="str">
        <f>IF(Техлист!M266="","",CONCATENATE(ROW(Инвестиционные_проекты!$A271),", ",))</f>
        <v/>
      </c>
      <c r="O266" t="str">
        <f t="shared" si="48"/>
        <v/>
      </c>
      <c r="P266" s="5" t="str">
        <f>IF(Инвестиционные_проекты!Z271&lt;&gt;SUM(Инвестиционные_проекты!AA271:AB271),"Ошибка!","")</f>
        <v/>
      </c>
      <c r="Q266" s="4" t="str">
        <f>IF(Техлист!P266="","",CONCATENATE(ROW(Инвестиционные_проекты!$A271),", ",))</f>
        <v/>
      </c>
      <c r="R266" t="str">
        <f t="shared" si="49"/>
        <v/>
      </c>
      <c r="S266" s="5" t="str">
        <f>IF(Инвестиционные_проекты!Y271&gt;Инвестиционные_проекты!AB271,"Ошибка!","")</f>
        <v/>
      </c>
      <c r="T266" s="4" t="str">
        <f>IF(Техлист!S266="","",CONCATENATE(ROW(Инвестиционные_проекты!$A271),", ",))</f>
        <v/>
      </c>
      <c r="U266" t="str">
        <f t="shared" si="50"/>
        <v/>
      </c>
      <c r="V266" s="5" t="str">
        <f>IF(Инвестиционные_проекты!O271&lt;Инвестиционные_проекты!N271,"Ошибка!","")</f>
        <v/>
      </c>
      <c r="W266" s="4" t="str">
        <f>IF(Техлист!V266="","",CONCATENATE(ROW(Инвестиционные_проекты!$A271),", ",))</f>
        <v/>
      </c>
      <c r="X266" t="str">
        <f t="shared" si="51"/>
        <v xml:space="preserve">8, </v>
      </c>
      <c r="Y266" s="5" t="str">
        <f>IF(Инвестиционные_проекты!N271&lt;Инвестиционные_проекты!M271,"Ошибка!","")</f>
        <v/>
      </c>
      <c r="Z266" s="4" t="str">
        <f>IF(Техлист!Y266="","",CONCATENATE(ROW(Инвестиционные_проекты!$A271),", ",))</f>
        <v/>
      </c>
      <c r="AA266" t="str">
        <f t="shared" si="52"/>
        <v/>
      </c>
      <c r="AB266" s="5" t="str">
        <f ca="1">IF(Инвестиционные_проекты!K271="реализация",IF(Инвестиционные_проекты!M271&gt;TODAY(),"Ошибка!",""),"")</f>
        <v/>
      </c>
      <c r="AC266" s="4" t="str">
        <f ca="1">IF(Техлист!AB266="","",CONCATENATE(ROW(Инвестиционные_проекты!$A271),", ",))</f>
        <v/>
      </c>
      <c r="AD266" t="str">
        <f t="shared" ca="1" si="53"/>
        <v/>
      </c>
      <c r="AE266" s="5" t="str">
        <f>IFERROR(IF(OR(Инвестиционные_проекты!K271="идея",Инвестиционные_проекты!K271="проектная стадия"),IF(Инвестиционные_проекты!M271&gt;DATEVALUE(ФЛК!CV265),"","Ошибка!"),""),"")</f>
        <v/>
      </c>
      <c r="AF266" s="4" t="str">
        <f>IF(Техлист!AE266="","",CONCATENATE(ROW(Инвестиционные_проекты!$A271),", ",))</f>
        <v/>
      </c>
      <c r="AG266" t="str">
        <f t="shared" si="54"/>
        <v/>
      </c>
    </row>
    <row r="267" spans="1:33" x14ac:dyDescent="0.25">
      <c r="A267" s="5" t="str">
        <f>IF(AND(COUNTBLANK(Инвестиционные_проекты!H272:Q272)+COUNTBLANK(Инвестиционные_проекты!S272:T272)+COUNTBLANK(Инвестиционные_проекты!Z272)+COUNTBLANK(Инвестиционные_проекты!B272:E272)&lt;&gt;17,COUNTBLANK(Инвестиционные_проекты!H272:Q272)+COUNTBLANK(Инвестиционные_проекты!S272:T272)+COUNTBLANK(Инвестиционные_проекты!Z272)+COUNTBLANK(Инвестиционные_проекты!B272:E272)&lt;&gt;0),"Ошибка!","")</f>
        <v/>
      </c>
      <c r="B267" s="4" t="str">
        <f>IF(A267="","",CONCATENATE(ROW(Инвестиционные_проекты!$A272),", ",))</f>
        <v/>
      </c>
      <c r="C267" t="str">
        <f t="shared" si="44"/>
        <v xml:space="preserve">8, </v>
      </c>
      <c r="D267" s="5" t="str">
        <f>IF(AND(COUNTBLANK(Инвестиционные_проекты!AB272)=0,COUNTBLANK(Инвестиционные_проекты!W272:Y272)&lt;&gt;0),"Ошибка!","")</f>
        <v/>
      </c>
      <c r="E267" s="4" t="str">
        <f>IF(D267="","",CONCATENATE(ROW(Инвестиционные_проекты!$A272),", ",))</f>
        <v/>
      </c>
      <c r="F267" t="str">
        <f t="shared" si="45"/>
        <v xml:space="preserve">8, </v>
      </c>
      <c r="G267" s="8" t="str">
        <f>IF(AND(Инвестиционные_проекты!J272="создание нового",Инвестиционные_проекты!S272=""),"Ошибка!","")</f>
        <v/>
      </c>
      <c r="H267" s="4" t="str">
        <f>IF(Техлист!G267="","",CONCATENATE(ROW(Инвестиционные_проекты!$A272),", ",))</f>
        <v/>
      </c>
      <c r="I267" t="str">
        <f t="shared" si="46"/>
        <v/>
      </c>
      <c r="J267" s="5" t="str">
        <f>IF(Инвестиционные_проекты!J272="модернизация",IF(COUNTBLANK(Инвестиционные_проекты!R272:S272)&lt;&gt;0,"Ошибка!",""),"")</f>
        <v/>
      </c>
      <c r="K267" s="9" t="str">
        <f>IF(Техлист!J267="","",CONCATENATE(ROW(Инвестиционные_проекты!$A272),", ",))</f>
        <v/>
      </c>
      <c r="L267" t="str">
        <f t="shared" si="47"/>
        <v/>
      </c>
      <c r="M267" s="5" t="str">
        <f>IF(Инвестиционные_проекты!S272&lt;Инвестиционные_проекты!R272,"Ошибка!","")</f>
        <v/>
      </c>
      <c r="N267" s="4" t="str">
        <f>IF(Техлист!M267="","",CONCATENATE(ROW(Инвестиционные_проекты!$A272),", ",))</f>
        <v/>
      </c>
      <c r="O267" t="str">
        <f t="shared" si="48"/>
        <v/>
      </c>
      <c r="P267" s="5" t="str">
        <f>IF(Инвестиционные_проекты!Z272&lt;&gt;SUM(Инвестиционные_проекты!AA272:AB272),"Ошибка!","")</f>
        <v/>
      </c>
      <c r="Q267" s="4" t="str">
        <f>IF(Техлист!P267="","",CONCATENATE(ROW(Инвестиционные_проекты!$A272),", ",))</f>
        <v/>
      </c>
      <c r="R267" t="str">
        <f t="shared" si="49"/>
        <v/>
      </c>
      <c r="S267" s="5" t="str">
        <f>IF(Инвестиционные_проекты!Y272&gt;Инвестиционные_проекты!AB272,"Ошибка!","")</f>
        <v/>
      </c>
      <c r="T267" s="4" t="str">
        <f>IF(Техлист!S267="","",CONCATENATE(ROW(Инвестиционные_проекты!$A272),", ",))</f>
        <v/>
      </c>
      <c r="U267" t="str">
        <f t="shared" si="50"/>
        <v/>
      </c>
      <c r="V267" s="5" t="str">
        <f>IF(Инвестиционные_проекты!O272&lt;Инвестиционные_проекты!N272,"Ошибка!","")</f>
        <v/>
      </c>
      <c r="W267" s="4" t="str">
        <f>IF(Техлист!V267="","",CONCATENATE(ROW(Инвестиционные_проекты!$A272),", ",))</f>
        <v/>
      </c>
      <c r="X267" t="str">
        <f t="shared" si="51"/>
        <v xml:space="preserve">8, </v>
      </c>
      <c r="Y267" s="5" t="str">
        <f>IF(Инвестиционные_проекты!N272&lt;Инвестиционные_проекты!M272,"Ошибка!","")</f>
        <v/>
      </c>
      <c r="Z267" s="4" t="str">
        <f>IF(Техлист!Y267="","",CONCATENATE(ROW(Инвестиционные_проекты!$A272),", ",))</f>
        <v/>
      </c>
      <c r="AA267" t="str">
        <f t="shared" si="52"/>
        <v/>
      </c>
      <c r="AB267" s="5" t="str">
        <f ca="1">IF(Инвестиционные_проекты!K272="реализация",IF(Инвестиционные_проекты!M272&gt;TODAY(),"Ошибка!",""),"")</f>
        <v/>
      </c>
      <c r="AC267" s="4" t="str">
        <f ca="1">IF(Техлист!AB267="","",CONCATENATE(ROW(Инвестиционные_проекты!$A272),", ",))</f>
        <v/>
      </c>
      <c r="AD267" t="str">
        <f t="shared" ca="1" si="53"/>
        <v/>
      </c>
      <c r="AE267" s="5" t="str">
        <f>IFERROR(IF(OR(Инвестиционные_проекты!K272="идея",Инвестиционные_проекты!K272="проектная стадия"),IF(Инвестиционные_проекты!M272&gt;DATEVALUE(ФЛК!CV266),"","Ошибка!"),""),"")</f>
        <v/>
      </c>
      <c r="AF267" s="4" t="str">
        <f>IF(Техлист!AE267="","",CONCATENATE(ROW(Инвестиционные_проекты!$A272),", ",))</f>
        <v/>
      </c>
      <c r="AG267" t="str">
        <f t="shared" si="54"/>
        <v/>
      </c>
    </row>
    <row r="268" spans="1:33" x14ac:dyDescent="0.25">
      <c r="A268" s="5" t="str">
        <f>IF(AND(COUNTBLANK(Инвестиционные_проекты!H273:Q273)+COUNTBLANK(Инвестиционные_проекты!S273:T273)+COUNTBLANK(Инвестиционные_проекты!Z273)+COUNTBLANK(Инвестиционные_проекты!B273:E273)&lt;&gt;17,COUNTBLANK(Инвестиционные_проекты!H273:Q273)+COUNTBLANK(Инвестиционные_проекты!S273:T273)+COUNTBLANK(Инвестиционные_проекты!Z273)+COUNTBLANK(Инвестиционные_проекты!B273:E273)&lt;&gt;0),"Ошибка!","")</f>
        <v/>
      </c>
      <c r="B268" s="4" t="str">
        <f>IF(A268="","",CONCATENATE(ROW(Инвестиционные_проекты!$A273),", ",))</f>
        <v/>
      </c>
      <c r="C268" t="str">
        <f t="shared" si="44"/>
        <v xml:space="preserve">8, </v>
      </c>
      <c r="D268" s="5" t="str">
        <f>IF(AND(COUNTBLANK(Инвестиционные_проекты!AB273)=0,COUNTBLANK(Инвестиционные_проекты!W273:Y273)&lt;&gt;0),"Ошибка!","")</f>
        <v/>
      </c>
      <c r="E268" s="4" t="str">
        <f>IF(D268="","",CONCATENATE(ROW(Инвестиционные_проекты!$A273),", ",))</f>
        <v/>
      </c>
      <c r="F268" t="str">
        <f t="shared" si="45"/>
        <v xml:space="preserve">8, </v>
      </c>
      <c r="G268" s="8" t="str">
        <f>IF(AND(Инвестиционные_проекты!J273="создание нового",Инвестиционные_проекты!S273=""),"Ошибка!","")</f>
        <v/>
      </c>
      <c r="H268" s="4" t="str">
        <f>IF(Техлист!G268="","",CONCATENATE(ROW(Инвестиционные_проекты!$A273),", ",))</f>
        <v/>
      </c>
      <c r="I268" t="str">
        <f t="shared" si="46"/>
        <v/>
      </c>
      <c r="J268" s="5" t="str">
        <f>IF(Инвестиционные_проекты!J273="модернизация",IF(COUNTBLANK(Инвестиционные_проекты!R273:S273)&lt;&gt;0,"Ошибка!",""),"")</f>
        <v/>
      </c>
      <c r="K268" s="9" t="str">
        <f>IF(Техлист!J268="","",CONCATENATE(ROW(Инвестиционные_проекты!$A273),", ",))</f>
        <v/>
      </c>
      <c r="L268" t="str">
        <f t="shared" si="47"/>
        <v/>
      </c>
      <c r="M268" s="5" t="str">
        <f>IF(Инвестиционные_проекты!S273&lt;Инвестиционные_проекты!R273,"Ошибка!","")</f>
        <v/>
      </c>
      <c r="N268" s="4" t="str">
        <f>IF(Техлист!M268="","",CONCATENATE(ROW(Инвестиционные_проекты!$A273),", ",))</f>
        <v/>
      </c>
      <c r="O268" t="str">
        <f t="shared" si="48"/>
        <v/>
      </c>
      <c r="P268" s="5" t="str">
        <f>IF(Инвестиционные_проекты!Z273&lt;&gt;SUM(Инвестиционные_проекты!AA273:AB273),"Ошибка!","")</f>
        <v/>
      </c>
      <c r="Q268" s="4" t="str">
        <f>IF(Техлист!P268="","",CONCATENATE(ROW(Инвестиционные_проекты!$A273),", ",))</f>
        <v/>
      </c>
      <c r="R268" t="str">
        <f t="shared" si="49"/>
        <v/>
      </c>
      <c r="S268" s="5" t="str">
        <f>IF(Инвестиционные_проекты!Y273&gt;Инвестиционные_проекты!AB273,"Ошибка!","")</f>
        <v/>
      </c>
      <c r="T268" s="4" t="str">
        <f>IF(Техлист!S268="","",CONCATENATE(ROW(Инвестиционные_проекты!$A273),", ",))</f>
        <v/>
      </c>
      <c r="U268" t="str">
        <f t="shared" si="50"/>
        <v/>
      </c>
      <c r="V268" s="5" t="str">
        <f>IF(Инвестиционные_проекты!O273&lt;Инвестиционные_проекты!N273,"Ошибка!","")</f>
        <v/>
      </c>
      <c r="W268" s="4" t="str">
        <f>IF(Техлист!V268="","",CONCATENATE(ROW(Инвестиционные_проекты!$A273),", ",))</f>
        <v/>
      </c>
      <c r="X268" t="str">
        <f t="shared" si="51"/>
        <v xml:space="preserve">8, </v>
      </c>
      <c r="Y268" s="5" t="str">
        <f>IF(Инвестиционные_проекты!N273&lt;Инвестиционные_проекты!M273,"Ошибка!","")</f>
        <v/>
      </c>
      <c r="Z268" s="4" t="str">
        <f>IF(Техлист!Y268="","",CONCATENATE(ROW(Инвестиционные_проекты!$A273),", ",))</f>
        <v/>
      </c>
      <c r="AA268" t="str">
        <f t="shared" si="52"/>
        <v/>
      </c>
      <c r="AB268" s="5" t="str">
        <f ca="1">IF(Инвестиционные_проекты!K273="реализация",IF(Инвестиционные_проекты!M273&gt;TODAY(),"Ошибка!",""),"")</f>
        <v/>
      </c>
      <c r="AC268" s="4" t="str">
        <f ca="1">IF(Техлист!AB268="","",CONCATENATE(ROW(Инвестиционные_проекты!$A273),", ",))</f>
        <v/>
      </c>
      <c r="AD268" t="str">
        <f t="shared" ca="1" si="53"/>
        <v/>
      </c>
      <c r="AE268" s="5" t="str">
        <f>IFERROR(IF(OR(Инвестиционные_проекты!K273="идея",Инвестиционные_проекты!K273="проектная стадия"),IF(Инвестиционные_проекты!M273&gt;DATEVALUE(ФЛК!CV267),"","Ошибка!"),""),"")</f>
        <v/>
      </c>
      <c r="AF268" s="4" t="str">
        <f>IF(Техлист!AE268="","",CONCATENATE(ROW(Инвестиционные_проекты!$A273),", ",))</f>
        <v/>
      </c>
      <c r="AG268" t="str">
        <f t="shared" si="54"/>
        <v/>
      </c>
    </row>
    <row r="269" spans="1:33" x14ac:dyDescent="0.25">
      <c r="A269" s="5" t="str">
        <f>IF(AND(COUNTBLANK(Инвестиционные_проекты!H274:Q274)+COUNTBLANK(Инвестиционные_проекты!S274:T274)+COUNTBLANK(Инвестиционные_проекты!Z274)+COUNTBLANK(Инвестиционные_проекты!B274:E274)&lt;&gt;17,COUNTBLANK(Инвестиционные_проекты!H274:Q274)+COUNTBLANK(Инвестиционные_проекты!S274:T274)+COUNTBLANK(Инвестиционные_проекты!Z274)+COUNTBLANK(Инвестиционные_проекты!B274:E274)&lt;&gt;0),"Ошибка!","")</f>
        <v/>
      </c>
      <c r="B269" s="4" t="str">
        <f>IF(A269="","",CONCATENATE(ROW(Инвестиционные_проекты!$A274),", ",))</f>
        <v/>
      </c>
      <c r="C269" t="str">
        <f t="shared" si="44"/>
        <v xml:space="preserve">8, </v>
      </c>
      <c r="D269" s="5" t="str">
        <f>IF(AND(COUNTBLANK(Инвестиционные_проекты!AB274)=0,COUNTBLANK(Инвестиционные_проекты!W274:Y274)&lt;&gt;0),"Ошибка!","")</f>
        <v/>
      </c>
      <c r="E269" s="4" t="str">
        <f>IF(D269="","",CONCATENATE(ROW(Инвестиционные_проекты!$A274),", ",))</f>
        <v/>
      </c>
      <c r="F269" t="str">
        <f t="shared" si="45"/>
        <v xml:space="preserve">8, </v>
      </c>
      <c r="G269" s="8" t="str">
        <f>IF(AND(Инвестиционные_проекты!J274="создание нового",Инвестиционные_проекты!S274=""),"Ошибка!","")</f>
        <v/>
      </c>
      <c r="H269" s="4" t="str">
        <f>IF(Техлист!G269="","",CONCATENATE(ROW(Инвестиционные_проекты!$A274),", ",))</f>
        <v/>
      </c>
      <c r="I269" t="str">
        <f t="shared" si="46"/>
        <v/>
      </c>
      <c r="J269" s="5" t="str">
        <f>IF(Инвестиционные_проекты!J274="модернизация",IF(COUNTBLANK(Инвестиционные_проекты!R274:S274)&lt;&gt;0,"Ошибка!",""),"")</f>
        <v/>
      </c>
      <c r="K269" s="9" t="str">
        <f>IF(Техлист!J269="","",CONCATENATE(ROW(Инвестиционные_проекты!$A274),", ",))</f>
        <v/>
      </c>
      <c r="L269" t="str">
        <f t="shared" si="47"/>
        <v/>
      </c>
      <c r="M269" s="5" t="str">
        <f>IF(Инвестиционные_проекты!S274&lt;Инвестиционные_проекты!R274,"Ошибка!","")</f>
        <v/>
      </c>
      <c r="N269" s="4" t="str">
        <f>IF(Техлист!M269="","",CONCATENATE(ROW(Инвестиционные_проекты!$A274),", ",))</f>
        <v/>
      </c>
      <c r="O269" t="str">
        <f t="shared" si="48"/>
        <v/>
      </c>
      <c r="P269" s="5" t="str">
        <f>IF(Инвестиционные_проекты!Z274&lt;&gt;SUM(Инвестиционные_проекты!AA274:AB274),"Ошибка!","")</f>
        <v/>
      </c>
      <c r="Q269" s="4" t="str">
        <f>IF(Техлист!P269="","",CONCATENATE(ROW(Инвестиционные_проекты!$A274),", ",))</f>
        <v/>
      </c>
      <c r="R269" t="str">
        <f t="shared" si="49"/>
        <v/>
      </c>
      <c r="S269" s="5" t="str">
        <f>IF(Инвестиционные_проекты!Y274&gt;Инвестиционные_проекты!AB274,"Ошибка!","")</f>
        <v/>
      </c>
      <c r="T269" s="4" t="str">
        <f>IF(Техлист!S269="","",CONCATENATE(ROW(Инвестиционные_проекты!$A274),", ",))</f>
        <v/>
      </c>
      <c r="U269" t="str">
        <f t="shared" si="50"/>
        <v/>
      </c>
      <c r="V269" s="5" t="str">
        <f>IF(Инвестиционные_проекты!O274&lt;Инвестиционные_проекты!N274,"Ошибка!","")</f>
        <v/>
      </c>
      <c r="W269" s="4" t="str">
        <f>IF(Техлист!V269="","",CONCATENATE(ROW(Инвестиционные_проекты!$A274),", ",))</f>
        <v/>
      </c>
      <c r="X269" t="str">
        <f t="shared" si="51"/>
        <v xml:space="preserve">8, </v>
      </c>
      <c r="Y269" s="5" t="str">
        <f>IF(Инвестиционные_проекты!N274&lt;Инвестиционные_проекты!M274,"Ошибка!","")</f>
        <v/>
      </c>
      <c r="Z269" s="4" t="str">
        <f>IF(Техлист!Y269="","",CONCATENATE(ROW(Инвестиционные_проекты!$A274),", ",))</f>
        <v/>
      </c>
      <c r="AA269" t="str">
        <f t="shared" si="52"/>
        <v/>
      </c>
      <c r="AB269" s="5" t="str">
        <f ca="1">IF(Инвестиционные_проекты!K274="реализация",IF(Инвестиционные_проекты!M274&gt;TODAY(),"Ошибка!",""),"")</f>
        <v/>
      </c>
      <c r="AC269" s="4" t="str">
        <f ca="1">IF(Техлист!AB269="","",CONCATENATE(ROW(Инвестиционные_проекты!$A274),", ",))</f>
        <v/>
      </c>
      <c r="AD269" t="str">
        <f t="shared" ca="1" si="53"/>
        <v/>
      </c>
      <c r="AE269" s="5" t="str">
        <f>IFERROR(IF(OR(Инвестиционные_проекты!K274="идея",Инвестиционные_проекты!K274="проектная стадия"),IF(Инвестиционные_проекты!M274&gt;DATEVALUE(ФЛК!CV268),"","Ошибка!"),""),"")</f>
        <v/>
      </c>
      <c r="AF269" s="4" t="str">
        <f>IF(Техлист!AE269="","",CONCATENATE(ROW(Инвестиционные_проекты!$A274),", ",))</f>
        <v/>
      </c>
      <c r="AG269" t="str">
        <f t="shared" si="54"/>
        <v/>
      </c>
    </row>
    <row r="270" spans="1:33" x14ac:dyDescent="0.25">
      <c r="A270" s="5" t="str">
        <f>IF(AND(COUNTBLANK(Инвестиционные_проекты!H275:Q275)+COUNTBLANK(Инвестиционные_проекты!S275:T275)+COUNTBLANK(Инвестиционные_проекты!Z275)+COUNTBLANK(Инвестиционные_проекты!B275:E275)&lt;&gt;17,COUNTBLANK(Инвестиционные_проекты!H275:Q275)+COUNTBLANK(Инвестиционные_проекты!S275:T275)+COUNTBLANK(Инвестиционные_проекты!Z275)+COUNTBLANK(Инвестиционные_проекты!B275:E275)&lt;&gt;0),"Ошибка!","")</f>
        <v/>
      </c>
      <c r="B270" s="4" t="str">
        <f>IF(A270="","",CONCATENATE(ROW(Инвестиционные_проекты!$A275),", ",))</f>
        <v/>
      </c>
      <c r="C270" t="str">
        <f t="shared" si="44"/>
        <v xml:space="preserve">8, </v>
      </c>
      <c r="D270" s="5" t="str">
        <f>IF(AND(COUNTBLANK(Инвестиционные_проекты!AB275)=0,COUNTBLANK(Инвестиционные_проекты!W275:Y275)&lt;&gt;0),"Ошибка!","")</f>
        <v/>
      </c>
      <c r="E270" s="4" t="str">
        <f>IF(D270="","",CONCATENATE(ROW(Инвестиционные_проекты!$A275),", ",))</f>
        <v/>
      </c>
      <c r="F270" t="str">
        <f t="shared" si="45"/>
        <v xml:space="preserve">8, </v>
      </c>
      <c r="G270" s="8" t="str">
        <f>IF(AND(Инвестиционные_проекты!J275="создание нового",Инвестиционные_проекты!S275=""),"Ошибка!","")</f>
        <v/>
      </c>
      <c r="H270" s="4" t="str">
        <f>IF(Техлист!G270="","",CONCATENATE(ROW(Инвестиционные_проекты!$A275),", ",))</f>
        <v/>
      </c>
      <c r="I270" t="str">
        <f t="shared" si="46"/>
        <v/>
      </c>
      <c r="J270" s="5" t="str">
        <f>IF(Инвестиционные_проекты!J275="модернизация",IF(COUNTBLANK(Инвестиционные_проекты!R275:S275)&lt;&gt;0,"Ошибка!",""),"")</f>
        <v/>
      </c>
      <c r="K270" s="9" t="str">
        <f>IF(Техлист!J270="","",CONCATENATE(ROW(Инвестиционные_проекты!$A275),", ",))</f>
        <v/>
      </c>
      <c r="L270" t="str">
        <f t="shared" si="47"/>
        <v/>
      </c>
      <c r="M270" s="5" t="str">
        <f>IF(Инвестиционные_проекты!S275&lt;Инвестиционные_проекты!R275,"Ошибка!","")</f>
        <v/>
      </c>
      <c r="N270" s="4" t="str">
        <f>IF(Техлист!M270="","",CONCATENATE(ROW(Инвестиционные_проекты!$A275),", ",))</f>
        <v/>
      </c>
      <c r="O270" t="str">
        <f t="shared" si="48"/>
        <v/>
      </c>
      <c r="P270" s="5" t="str">
        <f>IF(Инвестиционные_проекты!Z275&lt;&gt;SUM(Инвестиционные_проекты!AA275:AB275),"Ошибка!","")</f>
        <v/>
      </c>
      <c r="Q270" s="4" t="str">
        <f>IF(Техлист!P270="","",CONCATENATE(ROW(Инвестиционные_проекты!$A275),", ",))</f>
        <v/>
      </c>
      <c r="R270" t="str">
        <f t="shared" si="49"/>
        <v/>
      </c>
      <c r="S270" s="5" t="str">
        <f>IF(Инвестиционные_проекты!Y275&gt;Инвестиционные_проекты!AB275,"Ошибка!","")</f>
        <v/>
      </c>
      <c r="T270" s="4" t="str">
        <f>IF(Техлист!S270="","",CONCATENATE(ROW(Инвестиционные_проекты!$A275),", ",))</f>
        <v/>
      </c>
      <c r="U270" t="str">
        <f t="shared" si="50"/>
        <v/>
      </c>
      <c r="V270" s="5" t="str">
        <f>IF(Инвестиционные_проекты!O275&lt;Инвестиционные_проекты!N275,"Ошибка!","")</f>
        <v/>
      </c>
      <c r="W270" s="4" t="str">
        <f>IF(Техлист!V270="","",CONCATENATE(ROW(Инвестиционные_проекты!$A275),", ",))</f>
        <v/>
      </c>
      <c r="X270" t="str">
        <f t="shared" si="51"/>
        <v xml:space="preserve">8, </v>
      </c>
      <c r="Y270" s="5" t="str">
        <f>IF(Инвестиционные_проекты!N275&lt;Инвестиционные_проекты!M275,"Ошибка!","")</f>
        <v/>
      </c>
      <c r="Z270" s="4" t="str">
        <f>IF(Техлист!Y270="","",CONCATENATE(ROW(Инвестиционные_проекты!$A275),", ",))</f>
        <v/>
      </c>
      <c r="AA270" t="str">
        <f t="shared" si="52"/>
        <v/>
      </c>
      <c r="AB270" s="5" t="str">
        <f ca="1">IF(Инвестиционные_проекты!K275="реализация",IF(Инвестиционные_проекты!M275&gt;TODAY(),"Ошибка!",""),"")</f>
        <v/>
      </c>
      <c r="AC270" s="4" t="str">
        <f ca="1">IF(Техлист!AB270="","",CONCATENATE(ROW(Инвестиционные_проекты!$A275),", ",))</f>
        <v/>
      </c>
      <c r="AD270" t="str">
        <f t="shared" ca="1" si="53"/>
        <v/>
      </c>
      <c r="AE270" s="5" t="str">
        <f>IFERROR(IF(OR(Инвестиционные_проекты!K275="идея",Инвестиционные_проекты!K275="проектная стадия"),IF(Инвестиционные_проекты!M275&gt;DATEVALUE(ФЛК!CV269),"","Ошибка!"),""),"")</f>
        <v/>
      </c>
      <c r="AF270" s="4" t="str">
        <f>IF(Техлист!AE270="","",CONCATENATE(ROW(Инвестиционные_проекты!$A275),", ",))</f>
        <v/>
      </c>
      <c r="AG270" t="str">
        <f t="shared" si="54"/>
        <v/>
      </c>
    </row>
    <row r="271" spans="1:33" x14ac:dyDescent="0.25">
      <c r="A271" s="5" t="str">
        <f>IF(AND(COUNTBLANK(Инвестиционные_проекты!H276:Q276)+COUNTBLANK(Инвестиционные_проекты!S276:T276)+COUNTBLANK(Инвестиционные_проекты!Z276)+COUNTBLANK(Инвестиционные_проекты!B276:E276)&lt;&gt;17,COUNTBLANK(Инвестиционные_проекты!H276:Q276)+COUNTBLANK(Инвестиционные_проекты!S276:T276)+COUNTBLANK(Инвестиционные_проекты!Z276)+COUNTBLANK(Инвестиционные_проекты!B276:E276)&lt;&gt;0),"Ошибка!","")</f>
        <v/>
      </c>
      <c r="B271" s="4" t="str">
        <f>IF(A271="","",CONCATENATE(ROW(Инвестиционные_проекты!$A276),", ",))</f>
        <v/>
      </c>
      <c r="C271" t="str">
        <f t="shared" si="44"/>
        <v xml:space="preserve">8, </v>
      </c>
      <c r="D271" s="5" t="str">
        <f>IF(AND(COUNTBLANK(Инвестиционные_проекты!AB276)=0,COUNTBLANK(Инвестиционные_проекты!W276:Y276)&lt;&gt;0),"Ошибка!","")</f>
        <v/>
      </c>
      <c r="E271" s="4" t="str">
        <f>IF(D271="","",CONCATENATE(ROW(Инвестиционные_проекты!$A276),", ",))</f>
        <v/>
      </c>
      <c r="F271" t="str">
        <f t="shared" si="45"/>
        <v xml:space="preserve">8, </v>
      </c>
      <c r="G271" s="8" t="str">
        <f>IF(AND(Инвестиционные_проекты!J276="создание нового",Инвестиционные_проекты!S276=""),"Ошибка!","")</f>
        <v/>
      </c>
      <c r="H271" s="4" t="str">
        <f>IF(Техлист!G271="","",CONCATENATE(ROW(Инвестиционные_проекты!$A276),", ",))</f>
        <v/>
      </c>
      <c r="I271" t="str">
        <f t="shared" si="46"/>
        <v/>
      </c>
      <c r="J271" s="5" t="str">
        <f>IF(Инвестиционные_проекты!J276="модернизация",IF(COUNTBLANK(Инвестиционные_проекты!R276:S276)&lt;&gt;0,"Ошибка!",""),"")</f>
        <v/>
      </c>
      <c r="K271" s="9" t="str">
        <f>IF(Техлист!J271="","",CONCATENATE(ROW(Инвестиционные_проекты!$A276),", ",))</f>
        <v/>
      </c>
      <c r="L271" t="str">
        <f t="shared" si="47"/>
        <v/>
      </c>
      <c r="M271" s="5" t="str">
        <f>IF(Инвестиционные_проекты!S276&lt;Инвестиционные_проекты!R276,"Ошибка!","")</f>
        <v/>
      </c>
      <c r="N271" s="4" t="str">
        <f>IF(Техлист!M271="","",CONCATENATE(ROW(Инвестиционные_проекты!$A276),", ",))</f>
        <v/>
      </c>
      <c r="O271" t="str">
        <f t="shared" si="48"/>
        <v/>
      </c>
      <c r="P271" s="5" t="str">
        <f>IF(Инвестиционные_проекты!Z276&lt;&gt;SUM(Инвестиционные_проекты!AA276:AB276),"Ошибка!","")</f>
        <v/>
      </c>
      <c r="Q271" s="4" t="str">
        <f>IF(Техлист!P271="","",CONCATENATE(ROW(Инвестиционные_проекты!$A276),", ",))</f>
        <v/>
      </c>
      <c r="R271" t="str">
        <f t="shared" si="49"/>
        <v/>
      </c>
      <c r="S271" s="5" t="str">
        <f>IF(Инвестиционные_проекты!Y276&gt;Инвестиционные_проекты!AB276,"Ошибка!","")</f>
        <v/>
      </c>
      <c r="T271" s="4" t="str">
        <f>IF(Техлист!S271="","",CONCATENATE(ROW(Инвестиционные_проекты!$A276),", ",))</f>
        <v/>
      </c>
      <c r="U271" t="str">
        <f t="shared" si="50"/>
        <v/>
      </c>
      <c r="V271" s="5" t="str">
        <f>IF(Инвестиционные_проекты!O276&lt;Инвестиционные_проекты!N276,"Ошибка!","")</f>
        <v/>
      </c>
      <c r="W271" s="4" t="str">
        <f>IF(Техлист!V271="","",CONCATENATE(ROW(Инвестиционные_проекты!$A276),", ",))</f>
        <v/>
      </c>
      <c r="X271" t="str">
        <f t="shared" si="51"/>
        <v xml:space="preserve">8, </v>
      </c>
      <c r="Y271" s="5" t="str">
        <f>IF(Инвестиционные_проекты!N276&lt;Инвестиционные_проекты!M276,"Ошибка!","")</f>
        <v/>
      </c>
      <c r="Z271" s="4" t="str">
        <f>IF(Техлист!Y271="","",CONCATENATE(ROW(Инвестиционные_проекты!$A276),", ",))</f>
        <v/>
      </c>
      <c r="AA271" t="str">
        <f t="shared" si="52"/>
        <v/>
      </c>
      <c r="AB271" s="5" t="str">
        <f ca="1">IF(Инвестиционные_проекты!K276="реализация",IF(Инвестиционные_проекты!M276&gt;TODAY(),"Ошибка!",""),"")</f>
        <v/>
      </c>
      <c r="AC271" s="4" t="str">
        <f ca="1">IF(Техлист!AB271="","",CONCATENATE(ROW(Инвестиционные_проекты!$A276),", ",))</f>
        <v/>
      </c>
      <c r="AD271" t="str">
        <f t="shared" ca="1" si="53"/>
        <v/>
      </c>
      <c r="AE271" s="5" t="str">
        <f>IFERROR(IF(OR(Инвестиционные_проекты!K276="идея",Инвестиционные_проекты!K276="проектная стадия"),IF(Инвестиционные_проекты!M276&gt;DATEVALUE(ФЛК!CV270),"","Ошибка!"),""),"")</f>
        <v/>
      </c>
      <c r="AF271" s="4" t="str">
        <f>IF(Техлист!AE271="","",CONCATENATE(ROW(Инвестиционные_проекты!$A276),", ",))</f>
        <v/>
      </c>
      <c r="AG271" t="str">
        <f t="shared" si="54"/>
        <v/>
      </c>
    </row>
    <row r="272" spans="1:33" x14ac:dyDescent="0.25">
      <c r="A272" s="5" t="str">
        <f>IF(AND(COUNTBLANK(Инвестиционные_проекты!H277:Q277)+COUNTBLANK(Инвестиционные_проекты!S277:T277)+COUNTBLANK(Инвестиционные_проекты!Z277)+COUNTBLANK(Инвестиционные_проекты!B277:E277)&lt;&gt;17,COUNTBLANK(Инвестиционные_проекты!H277:Q277)+COUNTBLANK(Инвестиционные_проекты!S277:T277)+COUNTBLANK(Инвестиционные_проекты!Z277)+COUNTBLANK(Инвестиционные_проекты!B277:E277)&lt;&gt;0),"Ошибка!","")</f>
        <v/>
      </c>
      <c r="B272" s="4" t="str">
        <f>IF(A272="","",CONCATENATE(ROW(Инвестиционные_проекты!$A277),", ",))</f>
        <v/>
      </c>
      <c r="C272" t="str">
        <f t="shared" si="44"/>
        <v xml:space="preserve">8, </v>
      </c>
      <c r="D272" s="5" t="str">
        <f>IF(AND(COUNTBLANK(Инвестиционные_проекты!AB277)=0,COUNTBLANK(Инвестиционные_проекты!W277:Y277)&lt;&gt;0),"Ошибка!","")</f>
        <v/>
      </c>
      <c r="E272" s="4" t="str">
        <f>IF(D272="","",CONCATENATE(ROW(Инвестиционные_проекты!$A277),", ",))</f>
        <v/>
      </c>
      <c r="F272" t="str">
        <f t="shared" si="45"/>
        <v xml:space="preserve">8, </v>
      </c>
      <c r="G272" s="8" t="str">
        <f>IF(AND(Инвестиционные_проекты!J277="создание нового",Инвестиционные_проекты!S277=""),"Ошибка!","")</f>
        <v/>
      </c>
      <c r="H272" s="4" t="str">
        <f>IF(Техлист!G272="","",CONCATENATE(ROW(Инвестиционные_проекты!$A277),", ",))</f>
        <v/>
      </c>
      <c r="I272" t="str">
        <f t="shared" si="46"/>
        <v/>
      </c>
      <c r="J272" s="5" t="str">
        <f>IF(Инвестиционные_проекты!J277="модернизация",IF(COUNTBLANK(Инвестиционные_проекты!R277:S277)&lt;&gt;0,"Ошибка!",""),"")</f>
        <v/>
      </c>
      <c r="K272" s="9" t="str">
        <f>IF(Техлист!J272="","",CONCATENATE(ROW(Инвестиционные_проекты!$A277),", ",))</f>
        <v/>
      </c>
      <c r="L272" t="str">
        <f t="shared" si="47"/>
        <v/>
      </c>
      <c r="M272" s="5" t="str">
        <f>IF(Инвестиционные_проекты!S277&lt;Инвестиционные_проекты!R277,"Ошибка!","")</f>
        <v/>
      </c>
      <c r="N272" s="4" t="str">
        <f>IF(Техлист!M272="","",CONCATENATE(ROW(Инвестиционные_проекты!$A277),", ",))</f>
        <v/>
      </c>
      <c r="O272" t="str">
        <f t="shared" si="48"/>
        <v/>
      </c>
      <c r="P272" s="5" t="str">
        <f>IF(Инвестиционные_проекты!Z277&lt;&gt;SUM(Инвестиционные_проекты!AA277:AB277),"Ошибка!","")</f>
        <v/>
      </c>
      <c r="Q272" s="4" t="str">
        <f>IF(Техлист!P272="","",CONCATENATE(ROW(Инвестиционные_проекты!$A277),", ",))</f>
        <v/>
      </c>
      <c r="R272" t="str">
        <f t="shared" si="49"/>
        <v/>
      </c>
      <c r="S272" s="5" t="str">
        <f>IF(Инвестиционные_проекты!Y277&gt;Инвестиционные_проекты!AB277,"Ошибка!","")</f>
        <v/>
      </c>
      <c r="T272" s="4" t="str">
        <f>IF(Техлист!S272="","",CONCATENATE(ROW(Инвестиционные_проекты!$A277),", ",))</f>
        <v/>
      </c>
      <c r="U272" t="str">
        <f t="shared" si="50"/>
        <v/>
      </c>
      <c r="V272" s="5" t="str">
        <f>IF(Инвестиционные_проекты!O277&lt;Инвестиционные_проекты!N277,"Ошибка!","")</f>
        <v/>
      </c>
      <c r="W272" s="4" t="str">
        <f>IF(Техлист!V272="","",CONCATENATE(ROW(Инвестиционные_проекты!$A277),", ",))</f>
        <v/>
      </c>
      <c r="X272" t="str">
        <f t="shared" si="51"/>
        <v xml:space="preserve">8, </v>
      </c>
      <c r="Y272" s="5" t="str">
        <f>IF(Инвестиционные_проекты!N277&lt;Инвестиционные_проекты!M277,"Ошибка!","")</f>
        <v/>
      </c>
      <c r="Z272" s="4" t="str">
        <f>IF(Техлист!Y272="","",CONCATENATE(ROW(Инвестиционные_проекты!$A277),", ",))</f>
        <v/>
      </c>
      <c r="AA272" t="str">
        <f t="shared" si="52"/>
        <v/>
      </c>
      <c r="AB272" s="5" t="str">
        <f ca="1">IF(Инвестиционные_проекты!K277="реализация",IF(Инвестиционные_проекты!M277&gt;TODAY(),"Ошибка!",""),"")</f>
        <v/>
      </c>
      <c r="AC272" s="4" t="str">
        <f ca="1">IF(Техлист!AB272="","",CONCATENATE(ROW(Инвестиционные_проекты!$A277),", ",))</f>
        <v/>
      </c>
      <c r="AD272" t="str">
        <f t="shared" ca="1" si="53"/>
        <v/>
      </c>
      <c r="AE272" s="5" t="str">
        <f>IFERROR(IF(OR(Инвестиционные_проекты!K277="идея",Инвестиционные_проекты!K277="проектная стадия"),IF(Инвестиционные_проекты!M277&gt;DATEVALUE(ФЛК!CV271),"","Ошибка!"),""),"")</f>
        <v/>
      </c>
      <c r="AF272" s="4" t="str">
        <f>IF(Техлист!AE272="","",CONCATENATE(ROW(Инвестиционные_проекты!$A277),", ",))</f>
        <v/>
      </c>
      <c r="AG272" t="str">
        <f t="shared" si="54"/>
        <v/>
      </c>
    </row>
    <row r="273" spans="1:33" x14ac:dyDescent="0.25">
      <c r="A273" s="5" t="str">
        <f>IF(AND(COUNTBLANK(Инвестиционные_проекты!H278:Q278)+COUNTBLANK(Инвестиционные_проекты!S278:T278)+COUNTBLANK(Инвестиционные_проекты!Z278)+COUNTBLANK(Инвестиционные_проекты!B278:E278)&lt;&gt;17,COUNTBLANK(Инвестиционные_проекты!H278:Q278)+COUNTBLANK(Инвестиционные_проекты!S278:T278)+COUNTBLANK(Инвестиционные_проекты!Z278)+COUNTBLANK(Инвестиционные_проекты!B278:E278)&lt;&gt;0),"Ошибка!","")</f>
        <v/>
      </c>
      <c r="B273" s="4" t="str">
        <f>IF(A273="","",CONCATENATE(ROW(Инвестиционные_проекты!$A278),", ",))</f>
        <v/>
      </c>
      <c r="C273" t="str">
        <f t="shared" si="44"/>
        <v xml:space="preserve">8, </v>
      </c>
      <c r="D273" s="5" t="str">
        <f>IF(AND(COUNTBLANK(Инвестиционные_проекты!AB278)=0,COUNTBLANK(Инвестиционные_проекты!W278:Y278)&lt;&gt;0),"Ошибка!","")</f>
        <v/>
      </c>
      <c r="E273" s="4" t="str">
        <f>IF(D273="","",CONCATENATE(ROW(Инвестиционные_проекты!$A278),", ",))</f>
        <v/>
      </c>
      <c r="F273" t="str">
        <f t="shared" si="45"/>
        <v xml:space="preserve">8, </v>
      </c>
      <c r="G273" s="8" t="str">
        <f>IF(AND(Инвестиционные_проекты!J278="создание нового",Инвестиционные_проекты!S278=""),"Ошибка!","")</f>
        <v/>
      </c>
      <c r="H273" s="4" t="str">
        <f>IF(Техлист!G273="","",CONCATENATE(ROW(Инвестиционные_проекты!$A278),", ",))</f>
        <v/>
      </c>
      <c r="I273" t="str">
        <f t="shared" si="46"/>
        <v/>
      </c>
      <c r="J273" s="5" t="str">
        <f>IF(Инвестиционные_проекты!J278="модернизация",IF(COUNTBLANK(Инвестиционные_проекты!R278:S278)&lt;&gt;0,"Ошибка!",""),"")</f>
        <v/>
      </c>
      <c r="K273" s="9" t="str">
        <f>IF(Техлист!J273="","",CONCATENATE(ROW(Инвестиционные_проекты!$A278),", ",))</f>
        <v/>
      </c>
      <c r="L273" t="str">
        <f t="shared" si="47"/>
        <v/>
      </c>
      <c r="M273" s="5" t="str">
        <f>IF(Инвестиционные_проекты!S278&lt;Инвестиционные_проекты!R278,"Ошибка!","")</f>
        <v/>
      </c>
      <c r="N273" s="4" t="str">
        <f>IF(Техлист!M273="","",CONCATENATE(ROW(Инвестиционные_проекты!$A278),", ",))</f>
        <v/>
      </c>
      <c r="O273" t="str">
        <f t="shared" si="48"/>
        <v/>
      </c>
      <c r="P273" s="5" t="str">
        <f>IF(Инвестиционные_проекты!Z278&lt;&gt;SUM(Инвестиционные_проекты!AA278:AB278),"Ошибка!","")</f>
        <v/>
      </c>
      <c r="Q273" s="4" t="str">
        <f>IF(Техлист!P273="","",CONCATENATE(ROW(Инвестиционные_проекты!$A278),", ",))</f>
        <v/>
      </c>
      <c r="R273" t="str">
        <f t="shared" si="49"/>
        <v/>
      </c>
      <c r="S273" s="5" t="str">
        <f>IF(Инвестиционные_проекты!Y278&gt;Инвестиционные_проекты!AB278,"Ошибка!","")</f>
        <v/>
      </c>
      <c r="T273" s="4" t="str">
        <f>IF(Техлист!S273="","",CONCATENATE(ROW(Инвестиционные_проекты!$A278),", ",))</f>
        <v/>
      </c>
      <c r="U273" t="str">
        <f t="shared" si="50"/>
        <v/>
      </c>
      <c r="V273" s="5" t="str">
        <f>IF(Инвестиционные_проекты!O278&lt;Инвестиционные_проекты!N278,"Ошибка!","")</f>
        <v/>
      </c>
      <c r="W273" s="4" t="str">
        <f>IF(Техлист!V273="","",CONCATENATE(ROW(Инвестиционные_проекты!$A278),", ",))</f>
        <v/>
      </c>
      <c r="X273" t="str">
        <f t="shared" si="51"/>
        <v xml:space="preserve">8, </v>
      </c>
      <c r="Y273" s="5" t="str">
        <f>IF(Инвестиционные_проекты!N278&lt;Инвестиционные_проекты!M278,"Ошибка!","")</f>
        <v/>
      </c>
      <c r="Z273" s="4" t="str">
        <f>IF(Техлист!Y273="","",CONCATENATE(ROW(Инвестиционные_проекты!$A278),", ",))</f>
        <v/>
      </c>
      <c r="AA273" t="str">
        <f t="shared" si="52"/>
        <v/>
      </c>
      <c r="AB273" s="5" t="str">
        <f ca="1">IF(Инвестиционные_проекты!K278="реализация",IF(Инвестиционные_проекты!M278&gt;TODAY(),"Ошибка!",""),"")</f>
        <v/>
      </c>
      <c r="AC273" s="4" t="str">
        <f ca="1">IF(Техлист!AB273="","",CONCATENATE(ROW(Инвестиционные_проекты!$A278),", ",))</f>
        <v/>
      </c>
      <c r="AD273" t="str">
        <f t="shared" ca="1" si="53"/>
        <v/>
      </c>
      <c r="AE273" s="5" t="str">
        <f>IFERROR(IF(OR(Инвестиционные_проекты!K278="идея",Инвестиционные_проекты!K278="проектная стадия"),IF(Инвестиционные_проекты!M278&gt;DATEVALUE(ФЛК!CV272),"","Ошибка!"),""),"")</f>
        <v/>
      </c>
      <c r="AF273" s="4" t="str">
        <f>IF(Техлист!AE273="","",CONCATENATE(ROW(Инвестиционные_проекты!$A278),", ",))</f>
        <v/>
      </c>
      <c r="AG273" t="str">
        <f t="shared" si="54"/>
        <v/>
      </c>
    </row>
    <row r="274" spans="1:33" x14ac:dyDescent="0.25">
      <c r="A274" s="5" t="str">
        <f>IF(AND(COUNTBLANK(Инвестиционные_проекты!H279:Q279)+COUNTBLANK(Инвестиционные_проекты!S279:T279)+COUNTBLANK(Инвестиционные_проекты!Z279)+COUNTBLANK(Инвестиционные_проекты!B279:E279)&lt;&gt;17,COUNTBLANK(Инвестиционные_проекты!H279:Q279)+COUNTBLANK(Инвестиционные_проекты!S279:T279)+COUNTBLANK(Инвестиционные_проекты!Z279)+COUNTBLANK(Инвестиционные_проекты!B279:E279)&lt;&gt;0),"Ошибка!","")</f>
        <v/>
      </c>
      <c r="B274" s="4" t="str">
        <f>IF(A274="","",CONCATENATE(ROW(Инвестиционные_проекты!$A279),", ",))</f>
        <v/>
      </c>
      <c r="C274" t="str">
        <f t="shared" si="44"/>
        <v xml:space="preserve">8, </v>
      </c>
      <c r="D274" s="5" t="str">
        <f>IF(AND(COUNTBLANK(Инвестиционные_проекты!AB279)=0,COUNTBLANK(Инвестиционные_проекты!W279:Y279)&lt;&gt;0),"Ошибка!","")</f>
        <v/>
      </c>
      <c r="E274" s="4" t="str">
        <f>IF(D274="","",CONCATENATE(ROW(Инвестиционные_проекты!$A279),", ",))</f>
        <v/>
      </c>
      <c r="F274" t="str">
        <f t="shared" si="45"/>
        <v xml:space="preserve">8, </v>
      </c>
      <c r="G274" s="8" t="str">
        <f>IF(AND(Инвестиционные_проекты!J279="создание нового",Инвестиционные_проекты!S279=""),"Ошибка!","")</f>
        <v/>
      </c>
      <c r="H274" s="4" t="str">
        <f>IF(Техлист!G274="","",CONCATENATE(ROW(Инвестиционные_проекты!$A279),", ",))</f>
        <v/>
      </c>
      <c r="I274" t="str">
        <f t="shared" si="46"/>
        <v/>
      </c>
      <c r="J274" s="5" t="str">
        <f>IF(Инвестиционные_проекты!J279="модернизация",IF(COUNTBLANK(Инвестиционные_проекты!R279:S279)&lt;&gt;0,"Ошибка!",""),"")</f>
        <v/>
      </c>
      <c r="K274" s="9" t="str">
        <f>IF(Техлист!J274="","",CONCATENATE(ROW(Инвестиционные_проекты!$A279),", ",))</f>
        <v/>
      </c>
      <c r="L274" t="str">
        <f t="shared" si="47"/>
        <v/>
      </c>
      <c r="M274" s="5" t="str">
        <f>IF(Инвестиционные_проекты!S279&lt;Инвестиционные_проекты!R279,"Ошибка!","")</f>
        <v/>
      </c>
      <c r="N274" s="4" t="str">
        <f>IF(Техлист!M274="","",CONCATENATE(ROW(Инвестиционные_проекты!$A279),", ",))</f>
        <v/>
      </c>
      <c r="O274" t="str">
        <f t="shared" si="48"/>
        <v/>
      </c>
      <c r="P274" s="5" t="str">
        <f>IF(Инвестиционные_проекты!Z279&lt;&gt;SUM(Инвестиционные_проекты!AA279:AB279),"Ошибка!","")</f>
        <v/>
      </c>
      <c r="Q274" s="4" t="str">
        <f>IF(Техлист!P274="","",CONCATENATE(ROW(Инвестиционные_проекты!$A279),", ",))</f>
        <v/>
      </c>
      <c r="R274" t="str">
        <f t="shared" si="49"/>
        <v/>
      </c>
      <c r="S274" s="5" t="str">
        <f>IF(Инвестиционные_проекты!Y279&gt;Инвестиционные_проекты!AB279,"Ошибка!","")</f>
        <v/>
      </c>
      <c r="T274" s="4" t="str">
        <f>IF(Техлист!S274="","",CONCATENATE(ROW(Инвестиционные_проекты!$A279),", ",))</f>
        <v/>
      </c>
      <c r="U274" t="str">
        <f t="shared" si="50"/>
        <v/>
      </c>
      <c r="V274" s="5" t="str">
        <f>IF(Инвестиционные_проекты!O279&lt;Инвестиционные_проекты!N279,"Ошибка!","")</f>
        <v/>
      </c>
      <c r="W274" s="4" t="str">
        <f>IF(Техлист!V274="","",CONCATENATE(ROW(Инвестиционные_проекты!$A279),", ",))</f>
        <v/>
      </c>
      <c r="X274" t="str">
        <f t="shared" si="51"/>
        <v xml:space="preserve">8, </v>
      </c>
      <c r="Y274" s="5" t="str">
        <f>IF(Инвестиционные_проекты!N279&lt;Инвестиционные_проекты!M279,"Ошибка!","")</f>
        <v/>
      </c>
      <c r="Z274" s="4" t="str">
        <f>IF(Техлист!Y274="","",CONCATENATE(ROW(Инвестиционные_проекты!$A279),", ",))</f>
        <v/>
      </c>
      <c r="AA274" t="str">
        <f t="shared" si="52"/>
        <v/>
      </c>
      <c r="AB274" s="5" t="str">
        <f ca="1">IF(Инвестиционные_проекты!K279="реализация",IF(Инвестиционные_проекты!M279&gt;TODAY(),"Ошибка!",""),"")</f>
        <v/>
      </c>
      <c r="AC274" s="4" t="str">
        <f ca="1">IF(Техлист!AB274="","",CONCATENATE(ROW(Инвестиционные_проекты!$A279),", ",))</f>
        <v/>
      </c>
      <c r="AD274" t="str">
        <f t="shared" ca="1" si="53"/>
        <v/>
      </c>
      <c r="AE274" s="5" t="str">
        <f>IFERROR(IF(OR(Инвестиционные_проекты!K279="идея",Инвестиционные_проекты!K279="проектная стадия"),IF(Инвестиционные_проекты!M279&gt;DATEVALUE(ФЛК!CV273),"","Ошибка!"),""),"")</f>
        <v/>
      </c>
      <c r="AF274" s="4" t="str">
        <f>IF(Техлист!AE274="","",CONCATENATE(ROW(Инвестиционные_проекты!$A279),", ",))</f>
        <v/>
      </c>
      <c r="AG274" t="str">
        <f t="shared" si="54"/>
        <v/>
      </c>
    </row>
    <row r="275" spans="1:33" x14ac:dyDescent="0.25">
      <c r="A275" s="5" t="str">
        <f>IF(AND(COUNTBLANK(Инвестиционные_проекты!H280:Q280)+COUNTBLANK(Инвестиционные_проекты!S280:T280)+COUNTBLANK(Инвестиционные_проекты!Z280)+COUNTBLANK(Инвестиционные_проекты!B280:E280)&lt;&gt;17,COUNTBLANK(Инвестиционные_проекты!H280:Q280)+COUNTBLANK(Инвестиционные_проекты!S280:T280)+COUNTBLANK(Инвестиционные_проекты!Z280)+COUNTBLANK(Инвестиционные_проекты!B280:E280)&lt;&gt;0),"Ошибка!","")</f>
        <v/>
      </c>
      <c r="B275" s="4" t="str">
        <f>IF(A275="","",CONCATENATE(ROW(Инвестиционные_проекты!$A280),", ",))</f>
        <v/>
      </c>
      <c r="C275" t="str">
        <f t="shared" si="44"/>
        <v xml:space="preserve">8, </v>
      </c>
      <c r="D275" s="5" t="str">
        <f>IF(AND(COUNTBLANK(Инвестиционные_проекты!AB280)=0,COUNTBLANK(Инвестиционные_проекты!W280:Y280)&lt;&gt;0),"Ошибка!","")</f>
        <v/>
      </c>
      <c r="E275" s="4" t="str">
        <f>IF(D275="","",CONCATENATE(ROW(Инвестиционные_проекты!$A280),", ",))</f>
        <v/>
      </c>
      <c r="F275" t="str">
        <f t="shared" si="45"/>
        <v xml:space="preserve">8, </v>
      </c>
      <c r="G275" s="8" t="str">
        <f>IF(AND(Инвестиционные_проекты!J280="создание нового",Инвестиционные_проекты!S280=""),"Ошибка!","")</f>
        <v/>
      </c>
      <c r="H275" s="4" t="str">
        <f>IF(Техлист!G275="","",CONCATENATE(ROW(Инвестиционные_проекты!$A280),", ",))</f>
        <v/>
      </c>
      <c r="I275" t="str">
        <f t="shared" si="46"/>
        <v/>
      </c>
      <c r="J275" s="5" t="str">
        <f>IF(Инвестиционные_проекты!J280="модернизация",IF(COUNTBLANK(Инвестиционные_проекты!R280:S280)&lt;&gt;0,"Ошибка!",""),"")</f>
        <v/>
      </c>
      <c r="K275" s="9" t="str">
        <f>IF(Техлист!J275="","",CONCATENATE(ROW(Инвестиционные_проекты!$A280),", ",))</f>
        <v/>
      </c>
      <c r="L275" t="str">
        <f t="shared" si="47"/>
        <v/>
      </c>
      <c r="M275" s="5" t="str">
        <f>IF(Инвестиционные_проекты!S280&lt;Инвестиционные_проекты!R280,"Ошибка!","")</f>
        <v/>
      </c>
      <c r="N275" s="4" t="str">
        <f>IF(Техлист!M275="","",CONCATENATE(ROW(Инвестиционные_проекты!$A280),", ",))</f>
        <v/>
      </c>
      <c r="O275" t="str">
        <f t="shared" si="48"/>
        <v/>
      </c>
      <c r="P275" s="5" t="str">
        <f>IF(Инвестиционные_проекты!Z280&lt;&gt;SUM(Инвестиционные_проекты!AA280:AB280),"Ошибка!","")</f>
        <v/>
      </c>
      <c r="Q275" s="4" t="str">
        <f>IF(Техлист!P275="","",CONCATENATE(ROW(Инвестиционные_проекты!$A280),", ",))</f>
        <v/>
      </c>
      <c r="R275" t="str">
        <f t="shared" si="49"/>
        <v/>
      </c>
      <c r="S275" s="5" t="str">
        <f>IF(Инвестиционные_проекты!Y280&gt;Инвестиционные_проекты!AB280,"Ошибка!","")</f>
        <v/>
      </c>
      <c r="T275" s="4" t="str">
        <f>IF(Техлист!S275="","",CONCATENATE(ROW(Инвестиционные_проекты!$A280),", ",))</f>
        <v/>
      </c>
      <c r="U275" t="str">
        <f t="shared" si="50"/>
        <v/>
      </c>
      <c r="V275" s="5" t="str">
        <f>IF(Инвестиционные_проекты!O280&lt;Инвестиционные_проекты!N280,"Ошибка!","")</f>
        <v/>
      </c>
      <c r="W275" s="4" t="str">
        <f>IF(Техлист!V275="","",CONCATENATE(ROW(Инвестиционные_проекты!$A280),", ",))</f>
        <v/>
      </c>
      <c r="X275" t="str">
        <f t="shared" si="51"/>
        <v xml:space="preserve">8, </v>
      </c>
      <c r="Y275" s="5" t="str">
        <f>IF(Инвестиционные_проекты!N280&lt;Инвестиционные_проекты!M280,"Ошибка!","")</f>
        <v/>
      </c>
      <c r="Z275" s="4" t="str">
        <f>IF(Техлист!Y275="","",CONCATENATE(ROW(Инвестиционные_проекты!$A280),", ",))</f>
        <v/>
      </c>
      <c r="AA275" t="str">
        <f t="shared" si="52"/>
        <v/>
      </c>
      <c r="AB275" s="5" t="str">
        <f ca="1">IF(Инвестиционные_проекты!K280="реализация",IF(Инвестиционные_проекты!M280&gt;TODAY(),"Ошибка!",""),"")</f>
        <v/>
      </c>
      <c r="AC275" s="4" t="str">
        <f ca="1">IF(Техлист!AB275="","",CONCATENATE(ROW(Инвестиционные_проекты!$A280),", ",))</f>
        <v/>
      </c>
      <c r="AD275" t="str">
        <f t="shared" ca="1" si="53"/>
        <v/>
      </c>
      <c r="AE275" s="5" t="str">
        <f>IFERROR(IF(OR(Инвестиционные_проекты!K280="идея",Инвестиционные_проекты!K280="проектная стадия"),IF(Инвестиционные_проекты!M280&gt;DATEVALUE(ФЛК!CV274),"","Ошибка!"),""),"")</f>
        <v/>
      </c>
      <c r="AF275" s="4" t="str">
        <f>IF(Техлист!AE275="","",CONCATENATE(ROW(Инвестиционные_проекты!$A280),", ",))</f>
        <v/>
      </c>
      <c r="AG275" t="str">
        <f t="shared" si="54"/>
        <v/>
      </c>
    </row>
    <row r="276" spans="1:33" x14ac:dyDescent="0.25">
      <c r="A276" s="5" t="str">
        <f>IF(AND(COUNTBLANK(Инвестиционные_проекты!H281:Q281)+COUNTBLANK(Инвестиционные_проекты!S281:T281)+COUNTBLANK(Инвестиционные_проекты!Z281)+COUNTBLANK(Инвестиционные_проекты!B281:E281)&lt;&gt;17,COUNTBLANK(Инвестиционные_проекты!H281:Q281)+COUNTBLANK(Инвестиционные_проекты!S281:T281)+COUNTBLANK(Инвестиционные_проекты!Z281)+COUNTBLANK(Инвестиционные_проекты!B281:E281)&lt;&gt;0),"Ошибка!","")</f>
        <v/>
      </c>
      <c r="B276" s="4" t="str">
        <f>IF(A276="","",CONCATENATE(ROW(Инвестиционные_проекты!$A281),", ",))</f>
        <v/>
      </c>
      <c r="C276" t="str">
        <f t="shared" si="44"/>
        <v xml:space="preserve">8, </v>
      </c>
      <c r="D276" s="5" t="str">
        <f>IF(AND(COUNTBLANK(Инвестиционные_проекты!AB281)=0,COUNTBLANK(Инвестиционные_проекты!W281:Y281)&lt;&gt;0),"Ошибка!","")</f>
        <v/>
      </c>
      <c r="E276" s="4" t="str">
        <f>IF(D276="","",CONCATENATE(ROW(Инвестиционные_проекты!$A281),", ",))</f>
        <v/>
      </c>
      <c r="F276" t="str">
        <f t="shared" si="45"/>
        <v xml:space="preserve">8, </v>
      </c>
      <c r="G276" s="8" t="str">
        <f>IF(AND(Инвестиционные_проекты!J281="создание нового",Инвестиционные_проекты!S281=""),"Ошибка!","")</f>
        <v/>
      </c>
      <c r="H276" s="4" t="str">
        <f>IF(Техлист!G276="","",CONCATENATE(ROW(Инвестиционные_проекты!$A281),", ",))</f>
        <v/>
      </c>
      <c r="I276" t="str">
        <f t="shared" si="46"/>
        <v/>
      </c>
      <c r="J276" s="5" t="str">
        <f>IF(Инвестиционные_проекты!J281="модернизация",IF(COUNTBLANK(Инвестиционные_проекты!R281:S281)&lt;&gt;0,"Ошибка!",""),"")</f>
        <v/>
      </c>
      <c r="K276" s="9" t="str">
        <f>IF(Техлист!J276="","",CONCATENATE(ROW(Инвестиционные_проекты!$A281),", ",))</f>
        <v/>
      </c>
      <c r="L276" t="str">
        <f t="shared" si="47"/>
        <v/>
      </c>
      <c r="M276" s="5" t="str">
        <f>IF(Инвестиционные_проекты!S281&lt;Инвестиционные_проекты!R281,"Ошибка!","")</f>
        <v/>
      </c>
      <c r="N276" s="4" t="str">
        <f>IF(Техлист!M276="","",CONCATENATE(ROW(Инвестиционные_проекты!$A281),", ",))</f>
        <v/>
      </c>
      <c r="O276" t="str">
        <f t="shared" si="48"/>
        <v/>
      </c>
      <c r="P276" s="5" t="str">
        <f>IF(Инвестиционные_проекты!Z281&lt;&gt;SUM(Инвестиционные_проекты!AA281:AB281),"Ошибка!","")</f>
        <v/>
      </c>
      <c r="Q276" s="4" t="str">
        <f>IF(Техлист!P276="","",CONCATENATE(ROW(Инвестиционные_проекты!$A281),", ",))</f>
        <v/>
      </c>
      <c r="R276" t="str">
        <f t="shared" si="49"/>
        <v/>
      </c>
      <c r="S276" s="5" t="str">
        <f>IF(Инвестиционные_проекты!Y281&gt;Инвестиционные_проекты!AB281,"Ошибка!","")</f>
        <v/>
      </c>
      <c r="T276" s="4" t="str">
        <f>IF(Техлист!S276="","",CONCATENATE(ROW(Инвестиционные_проекты!$A281),", ",))</f>
        <v/>
      </c>
      <c r="U276" t="str">
        <f t="shared" si="50"/>
        <v/>
      </c>
      <c r="V276" s="5" t="str">
        <f>IF(Инвестиционные_проекты!O281&lt;Инвестиционные_проекты!N281,"Ошибка!","")</f>
        <v/>
      </c>
      <c r="W276" s="4" t="str">
        <f>IF(Техлист!V276="","",CONCATENATE(ROW(Инвестиционные_проекты!$A281),", ",))</f>
        <v/>
      </c>
      <c r="X276" t="str">
        <f t="shared" si="51"/>
        <v xml:space="preserve">8, </v>
      </c>
      <c r="Y276" s="5" t="str">
        <f>IF(Инвестиционные_проекты!N281&lt;Инвестиционные_проекты!M281,"Ошибка!","")</f>
        <v/>
      </c>
      <c r="Z276" s="4" t="str">
        <f>IF(Техлист!Y276="","",CONCATENATE(ROW(Инвестиционные_проекты!$A281),", ",))</f>
        <v/>
      </c>
      <c r="AA276" t="str">
        <f t="shared" si="52"/>
        <v/>
      </c>
      <c r="AB276" s="5" t="str">
        <f ca="1">IF(Инвестиционные_проекты!K281="реализация",IF(Инвестиционные_проекты!M281&gt;TODAY(),"Ошибка!",""),"")</f>
        <v/>
      </c>
      <c r="AC276" s="4" t="str">
        <f ca="1">IF(Техлист!AB276="","",CONCATENATE(ROW(Инвестиционные_проекты!$A281),", ",))</f>
        <v/>
      </c>
      <c r="AD276" t="str">
        <f t="shared" ca="1" si="53"/>
        <v/>
      </c>
      <c r="AE276" s="5" t="str">
        <f>IFERROR(IF(OR(Инвестиционные_проекты!K281="идея",Инвестиционные_проекты!K281="проектная стадия"),IF(Инвестиционные_проекты!M281&gt;DATEVALUE(ФЛК!CV275),"","Ошибка!"),""),"")</f>
        <v/>
      </c>
      <c r="AF276" s="4" t="str">
        <f>IF(Техлист!AE276="","",CONCATENATE(ROW(Инвестиционные_проекты!$A281),", ",))</f>
        <v/>
      </c>
      <c r="AG276" t="str">
        <f t="shared" si="54"/>
        <v/>
      </c>
    </row>
    <row r="277" spans="1:33" x14ac:dyDescent="0.25">
      <c r="A277" s="5" t="str">
        <f>IF(AND(COUNTBLANK(Инвестиционные_проекты!H282:Q282)+COUNTBLANK(Инвестиционные_проекты!S282:T282)+COUNTBLANK(Инвестиционные_проекты!Z282)+COUNTBLANK(Инвестиционные_проекты!B282:E282)&lt;&gt;17,COUNTBLANK(Инвестиционные_проекты!H282:Q282)+COUNTBLANK(Инвестиционные_проекты!S282:T282)+COUNTBLANK(Инвестиционные_проекты!Z282)+COUNTBLANK(Инвестиционные_проекты!B282:E282)&lt;&gt;0),"Ошибка!","")</f>
        <v/>
      </c>
      <c r="B277" s="4" t="str">
        <f>IF(A277="","",CONCATENATE(ROW(Инвестиционные_проекты!$A282),", ",))</f>
        <v/>
      </c>
      <c r="C277" t="str">
        <f t="shared" si="44"/>
        <v xml:space="preserve">8, </v>
      </c>
      <c r="D277" s="5" t="str">
        <f>IF(AND(COUNTBLANK(Инвестиционные_проекты!AB282)=0,COUNTBLANK(Инвестиционные_проекты!W282:Y282)&lt;&gt;0),"Ошибка!","")</f>
        <v/>
      </c>
      <c r="E277" s="4" t="str">
        <f>IF(D277="","",CONCATENATE(ROW(Инвестиционные_проекты!$A282),", ",))</f>
        <v/>
      </c>
      <c r="F277" t="str">
        <f t="shared" si="45"/>
        <v xml:space="preserve">8, </v>
      </c>
      <c r="G277" s="8" t="str">
        <f>IF(AND(Инвестиционные_проекты!J282="создание нового",Инвестиционные_проекты!S282=""),"Ошибка!","")</f>
        <v/>
      </c>
      <c r="H277" s="4" t="str">
        <f>IF(Техлист!G277="","",CONCATENATE(ROW(Инвестиционные_проекты!$A282),", ",))</f>
        <v/>
      </c>
      <c r="I277" t="str">
        <f t="shared" si="46"/>
        <v/>
      </c>
      <c r="J277" s="5" t="str">
        <f>IF(Инвестиционные_проекты!J282="модернизация",IF(COUNTBLANK(Инвестиционные_проекты!R282:S282)&lt;&gt;0,"Ошибка!",""),"")</f>
        <v/>
      </c>
      <c r="K277" s="9" t="str">
        <f>IF(Техлист!J277="","",CONCATENATE(ROW(Инвестиционные_проекты!$A282),", ",))</f>
        <v/>
      </c>
      <c r="L277" t="str">
        <f t="shared" si="47"/>
        <v/>
      </c>
      <c r="M277" s="5" t="str">
        <f>IF(Инвестиционные_проекты!S282&lt;Инвестиционные_проекты!R282,"Ошибка!","")</f>
        <v/>
      </c>
      <c r="N277" s="4" t="str">
        <f>IF(Техлист!M277="","",CONCATENATE(ROW(Инвестиционные_проекты!$A282),", ",))</f>
        <v/>
      </c>
      <c r="O277" t="str">
        <f t="shared" si="48"/>
        <v/>
      </c>
      <c r="P277" s="5" t="str">
        <f>IF(Инвестиционные_проекты!Z282&lt;&gt;SUM(Инвестиционные_проекты!AA282:AB282),"Ошибка!","")</f>
        <v/>
      </c>
      <c r="Q277" s="4" t="str">
        <f>IF(Техлист!P277="","",CONCATENATE(ROW(Инвестиционные_проекты!$A282),", ",))</f>
        <v/>
      </c>
      <c r="R277" t="str">
        <f t="shared" si="49"/>
        <v/>
      </c>
      <c r="S277" s="5" t="str">
        <f>IF(Инвестиционные_проекты!Y282&gt;Инвестиционные_проекты!AB282,"Ошибка!","")</f>
        <v/>
      </c>
      <c r="T277" s="4" t="str">
        <f>IF(Техлист!S277="","",CONCATENATE(ROW(Инвестиционные_проекты!$A282),", ",))</f>
        <v/>
      </c>
      <c r="U277" t="str">
        <f t="shared" si="50"/>
        <v/>
      </c>
      <c r="V277" s="5" t="str">
        <f>IF(Инвестиционные_проекты!O282&lt;Инвестиционные_проекты!N282,"Ошибка!","")</f>
        <v/>
      </c>
      <c r="W277" s="4" t="str">
        <f>IF(Техлист!V277="","",CONCATENATE(ROW(Инвестиционные_проекты!$A282),", ",))</f>
        <v/>
      </c>
      <c r="X277" t="str">
        <f t="shared" si="51"/>
        <v xml:space="preserve">8, </v>
      </c>
      <c r="Y277" s="5" t="str">
        <f>IF(Инвестиционные_проекты!N282&lt;Инвестиционные_проекты!M282,"Ошибка!","")</f>
        <v/>
      </c>
      <c r="Z277" s="4" t="str">
        <f>IF(Техлист!Y277="","",CONCATENATE(ROW(Инвестиционные_проекты!$A282),", ",))</f>
        <v/>
      </c>
      <c r="AA277" t="str">
        <f t="shared" si="52"/>
        <v/>
      </c>
      <c r="AB277" s="5" t="str">
        <f ca="1">IF(Инвестиционные_проекты!K282="реализация",IF(Инвестиционные_проекты!M282&gt;TODAY(),"Ошибка!",""),"")</f>
        <v/>
      </c>
      <c r="AC277" s="4" t="str">
        <f ca="1">IF(Техлист!AB277="","",CONCATENATE(ROW(Инвестиционные_проекты!$A282),", ",))</f>
        <v/>
      </c>
      <c r="AD277" t="str">
        <f t="shared" ca="1" si="53"/>
        <v/>
      </c>
      <c r="AE277" s="5" t="str">
        <f>IFERROR(IF(OR(Инвестиционные_проекты!K282="идея",Инвестиционные_проекты!K282="проектная стадия"),IF(Инвестиционные_проекты!M282&gt;DATEVALUE(ФЛК!CV276),"","Ошибка!"),""),"")</f>
        <v/>
      </c>
      <c r="AF277" s="4" t="str">
        <f>IF(Техлист!AE277="","",CONCATENATE(ROW(Инвестиционные_проекты!$A282),", ",))</f>
        <v/>
      </c>
      <c r="AG277" t="str">
        <f t="shared" si="54"/>
        <v/>
      </c>
    </row>
    <row r="278" spans="1:33" x14ac:dyDescent="0.25">
      <c r="A278" s="5" t="str">
        <f>IF(AND(COUNTBLANK(Инвестиционные_проекты!H283:Q283)+COUNTBLANK(Инвестиционные_проекты!S283:T283)+COUNTBLANK(Инвестиционные_проекты!Z283)+COUNTBLANK(Инвестиционные_проекты!B283:E283)&lt;&gt;17,COUNTBLANK(Инвестиционные_проекты!H283:Q283)+COUNTBLANK(Инвестиционные_проекты!S283:T283)+COUNTBLANK(Инвестиционные_проекты!Z283)+COUNTBLANK(Инвестиционные_проекты!B283:E283)&lt;&gt;0),"Ошибка!","")</f>
        <v/>
      </c>
      <c r="B278" s="4" t="str">
        <f>IF(A278="","",CONCATENATE(ROW(Инвестиционные_проекты!$A283),", ",))</f>
        <v/>
      </c>
      <c r="C278" t="str">
        <f t="shared" si="44"/>
        <v xml:space="preserve">8, </v>
      </c>
      <c r="D278" s="5" t="str">
        <f>IF(AND(COUNTBLANK(Инвестиционные_проекты!AB283)=0,COUNTBLANK(Инвестиционные_проекты!W283:Y283)&lt;&gt;0),"Ошибка!","")</f>
        <v/>
      </c>
      <c r="E278" s="4" t="str">
        <f>IF(D278="","",CONCATENATE(ROW(Инвестиционные_проекты!$A283),", ",))</f>
        <v/>
      </c>
      <c r="F278" t="str">
        <f t="shared" si="45"/>
        <v xml:space="preserve">8, </v>
      </c>
      <c r="G278" s="8" t="str">
        <f>IF(AND(Инвестиционные_проекты!J283="создание нового",Инвестиционные_проекты!S283=""),"Ошибка!","")</f>
        <v/>
      </c>
      <c r="H278" s="4" t="str">
        <f>IF(Техлист!G278="","",CONCATENATE(ROW(Инвестиционные_проекты!$A283),", ",))</f>
        <v/>
      </c>
      <c r="I278" t="str">
        <f t="shared" si="46"/>
        <v/>
      </c>
      <c r="J278" s="5" t="str">
        <f>IF(Инвестиционные_проекты!J283="модернизация",IF(COUNTBLANK(Инвестиционные_проекты!R283:S283)&lt;&gt;0,"Ошибка!",""),"")</f>
        <v/>
      </c>
      <c r="K278" s="9" t="str">
        <f>IF(Техлист!J278="","",CONCATENATE(ROW(Инвестиционные_проекты!$A283),", ",))</f>
        <v/>
      </c>
      <c r="L278" t="str">
        <f t="shared" si="47"/>
        <v/>
      </c>
      <c r="M278" s="5" t="str">
        <f>IF(Инвестиционные_проекты!S283&lt;Инвестиционные_проекты!R283,"Ошибка!","")</f>
        <v/>
      </c>
      <c r="N278" s="4" t="str">
        <f>IF(Техлист!M278="","",CONCATENATE(ROW(Инвестиционные_проекты!$A283),", ",))</f>
        <v/>
      </c>
      <c r="O278" t="str">
        <f t="shared" si="48"/>
        <v/>
      </c>
      <c r="P278" s="5" t="str">
        <f>IF(Инвестиционные_проекты!Z283&lt;&gt;SUM(Инвестиционные_проекты!AA283:AB283),"Ошибка!","")</f>
        <v/>
      </c>
      <c r="Q278" s="4" t="str">
        <f>IF(Техлист!P278="","",CONCATENATE(ROW(Инвестиционные_проекты!$A283),", ",))</f>
        <v/>
      </c>
      <c r="R278" t="str">
        <f t="shared" si="49"/>
        <v/>
      </c>
      <c r="S278" s="5" t="str">
        <f>IF(Инвестиционные_проекты!Y283&gt;Инвестиционные_проекты!AB283,"Ошибка!","")</f>
        <v/>
      </c>
      <c r="T278" s="4" t="str">
        <f>IF(Техлист!S278="","",CONCATENATE(ROW(Инвестиционные_проекты!$A283),", ",))</f>
        <v/>
      </c>
      <c r="U278" t="str">
        <f t="shared" si="50"/>
        <v/>
      </c>
      <c r="V278" s="5" t="str">
        <f>IF(Инвестиционные_проекты!O283&lt;Инвестиционные_проекты!N283,"Ошибка!","")</f>
        <v/>
      </c>
      <c r="W278" s="4" t="str">
        <f>IF(Техлист!V278="","",CONCATENATE(ROW(Инвестиционные_проекты!$A283),", ",))</f>
        <v/>
      </c>
      <c r="X278" t="str">
        <f t="shared" si="51"/>
        <v xml:space="preserve">8, </v>
      </c>
      <c r="Y278" s="5" t="str">
        <f>IF(Инвестиционные_проекты!N283&lt;Инвестиционные_проекты!M283,"Ошибка!","")</f>
        <v/>
      </c>
      <c r="Z278" s="4" t="str">
        <f>IF(Техлист!Y278="","",CONCATENATE(ROW(Инвестиционные_проекты!$A283),", ",))</f>
        <v/>
      </c>
      <c r="AA278" t="str">
        <f t="shared" si="52"/>
        <v/>
      </c>
      <c r="AB278" s="5" t="str">
        <f ca="1">IF(Инвестиционные_проекты!K283="реализация",IF(Инвестиционные_проекты!M283&gt;TODAY(),"Ошибка!",""),"")</f>
        <v/>
      </c>
      <c r="AC278" s="4" t="str">
        <f ca="1">IF(Техлист!AB278="","",CONCATENATE(ROW(Инвестиционные_проекты!$A283),", ",))</f>
        <v/>
      </c>
      <c r="AD278" t="str">
        <f t="shared" ca="1" si="53"/>
        <v/>
      </c>
      <c r="AE278" s="5" t="str">
        <f>IFERROR(IF(OR(Инвестиционные_проекты!K283="идея",Инвестиционные_проекты!K283="проектная стадия"),IF(Инвестиционные_проекты!M283&gt;DATEVALUE(ФЛК!CV277),"","Ошибка!"),""),"")</f>
        <v/>
      </c>
      <c r="AF278" s="4" t="str">
        <f>IF(Техлист!AE278="","",CONCATENATE(ROW(Инвестиционные_проекты!$A283),", ",))</f>
        <v/>
      </c>
      <c r="AG278" t="str">
        <f t="shared" si="54"/>
        <v/>
      </c>
    </row>
    <row r="279" spans="1:33" x14ac:dyDescent="0.25">
      <c r="A279" s="5" t="str">
        <f>IF(AND(COUNTBLANK(Инвестиционные_проекты!H284:Q284)+COUNTBLANK(Инвестиционные_проекты!S284:T284)+COUNTBLANK(Инвестиционные_проекты!Z284)+COUNTBLANK(Инвестиционные_проекты!B284:E284)&lt;&gt;17,COUNTBLANK(Инвестиционные_проекты!H284:Q284)+COUNTBLANK(Инвестиционные_проекты!S284:T284)+COUNTBLANK(Инвестиционные_проекты!Z284)+COUNTBLANK(Инвестиционные_проекты!B284:E284)&lt;&gt;0),"Ошибка!","")</f>
        <v/>
      </c>
      <c r="B279" s="4" t="str">
        <f>IF(A279="","",CONCATENATE(ROW(Инвестиционные_проекты!$A284),", ",))</f>
        <v/>
      </c>
      <c r="C279" t="str">
        <f t="shared" si="44"/>
        <v xml:space="preserve">8, </v>
      </c>
      <c r="D279" s="5" t="str">
        <f>IF(AND(COUNTBLANK(Инвестиционные_проекты!AB284)=0,COUNTBLANK(Инвестиционные_проекты!W284:Y284)&lt;&gt;0),"Ошибка!","")</f>
        <v/>
      </c>
      <c r="E279" s="4" t="str">
        <f>IF(D279="","",CONCATENATE(ROW(Инвестиционные_проекты!$A284),", ",))</f>
        <v/>
      </c>
      <c r="F279" t="str">
        <f t="shared" si="45"/>
        <v xml:space="preserve">8, </v>
      </c>
      <c r="G279" s="8" t="str">
        <f>IF(AND(Инвестиционные_проекты!J284="создание нового",Инвестиционные_проекты!S284=""),"Ошибка!","")</f>
        <v/>
      </c>
      <c r="H279" s="4" t="str">
        <f>IF(Техлист!G279="","",CONCATENATE(ROW(Инвестиционные_проекты!$A284),", ",))</f>
        <v/>
      </c>
      <c r="I279" t="str">
        <f t="shared" si="46"/>
        <v/>
      </c>
      <c r="J279" s="5" t="str">
        <f>IF(Инвестиционные_проекты!J284="модернизация",IF(COUNTBLANK(Инвестиционные_проекты!R284:S284)&lt;&gt;0,"Ошибка!",""),"")</f>
        <v/>
      </c>
      <c r="K279" s="9" t="str">
        <f>IF(Техлист!J279="","",CONCATENATE(ROW(Инвестиционные_проекты!$A284),", ",))</f>
        <v/>
      </c>
      <c r="L279" t="str">
        <f t="shared" si="47"/>
        <v/>
      </c>
      <c r="M279" s="5" t="str">
        <f>IF(Инвестиционные_проекты!S284&lt;Инвестиционные_проекты!R284,"Ошибка!","")</f>
        <v/>
      </c>
      <c r="N279" s="4" t="str">
        <f>IF(Техлист!M279="","",CONCATENATE(ROW(Инвестиционные_проекты!$A284),", ",))</f>
        <v/>
      </c>
      <c r="O279" t="str">
        <f t="shared" si="48"/>
        <v/>
      </c>
      <c r="P279" s="5" t="str">
        <f>IF(Инвестиционные_проекты!Z284&lt;&gt;SUM(Инвестиционные_проекты!AA284:AB284),"Ошибка!","")</f>
        <v/>
      </c>
      <c r="Q279" s="4" t="str">
        <f>IF(Техлист!P279="","",CONCATENATE(ROW(Инвестиционные_проекты!$A284),", ",))</f>
        <v/>
      </c>
      <c r="R279" t="str">
        <f t="shared" si="49"/>
        <v/>
      </c>
      <c r="S279" s="5" t="str">
        <f>IF(Инвестиционные_проекты!Y284&gt;Инвестиционные_проекты!AB284,"Ошибка!","")</f>
        <v/>
      </c>
      <c r="T279" s="4" t="str">
        <f>IF(Техлист!S279="","",CONCATENATE(ROW(Инвестиционные_проекты!$A284),", ",))</f>
        <v/>
      </c>
      <c r="U279" t="str">
        <f t="shared" si="50"/>
        <v/>
      </c>
      <c r="V279" s="5" t="str">
        <f>IF(Инвестиционные_проекты!O284&lt;Инвестиционные_проекты!N284,"Ошибка!","")</f>
        <v/>
      </c>
      <c r="W279" s="4" t="str">
        <f>IF(Техлист!V279="","",CONCATENATE(ROW(Инвестиционные_проекты!$A284),", ",))</f>
        <v/>
      </c>
      <c r="X279" t="str">
        <f t="shared" si="51"/>
        <v xml:space="preserve">8, </v>
      </c>
      <c r="Y279" s="5" t="str">
        <f>IF(Инвестиционные_проекты!N284&lt;Инвестиционные_проекты!M284,"Ошибка!","")</f>
        <v/>
      </c>
      <c r="Z279" s="4" t="str">
        <f>IF(Техлист!Y279="","",CONCATENATE(ROW(Инвестиционные_проекты!$A284),", ",))</f>
        <v/>
      </c>
      <c r="AA279" t="str">
        <f t="shared" si="52"/>
        <v/>
      </c>
      <c r="AB279" s="5" t="str">
        <f ca="1">IF(Инвестиционные_проекты!K284="реализация",IF(Инвестиционные_проекты!M284&gt;TODAY(),"Ошибка!",""),"")</f>
        <v/>
      </c>
      <c r="AC279" s="4" t="str">
        <f ca="1">IF(Техлист!AB279="","",CONCATENATE(ROW(Инвестиционные_проекты!$A284),", ",))</f>
        <v/>
      </c>
      <c r="AD279" t="str">
        <f t="shared" ca="1" si="53"/>
        <v/>
      </c>
      <c r="AE279" s="5" t="str">
        <f>IFERROR(IF(OR(Инвестиционные_проекты!K284="идея",Инвестиционные_проекты!K284="проектная стадия"),IF(Инвестиционные_проекты!M284&gt;DATEVALUE(ФЛК!CV278),"","Ошибка!"),""),"")</f>
        <v/>
      </c>
      <c r="AF279" s="4" t="str">
        <f>IF(Техлист!AE279="","",CONCATENATE(ROW(Инвестиционные_проекты!$A284),", ",))</f>
        <v/>
      </c>
      <c r="AG279" t="str">
        <f t="shared" si="54"/>
        <v/>
      </c>
    </row>
    <row r="280" spans="1:33" x14ac:dyDescent="0.25">
      <c r="A280" s="5" t="str">
        <f>IF(AND(COUNTBLANK(Инвестиционные_проекты!H285:Q285)+COUNTBLANK(Инвестиционные_проекты!S285:T285)+COUNTBLANK(Инвестиционные_проекты!Z285)+COUNTBLANK(Инвестиционные_проекты!B285:E285)&lt;&gt;17,COUNTBLANK(Инвестиционные_проекты!H285:Q285)+COUNTBLANK(Инвестиционные_проекты!S285:T285)+COUNTBLANK(Инвестиционные_проекты!Z285)+COUNTBLANK(Инвестиционные_проекты!B285:E285)&lt;&gt;0),"Ошибка!","")</f>
        <v/>
      </c>
      <c r="B280" s="4" t="str">
        <f>IF(A280="","",CONCATENATE(ROW(Инвестиционные_проекты!$A285),", ",))</f>
        <v/>
      </c>
      <c r="C280" t="str">
        <f t="shared" si="44"/>
        <v xml:space="preserve">8, </v>
      </c>
      <c r="D280" s="5" t="str">
        <f>IF(AND(COUNTBLANK(Инвестиционные_проекты!AB285)=0,COUNTBLANK(Инвестиционные_проекты!W285:Y285)&lt;&gt;0),"Ошибка!","")</f>
        <v/>
      </c>
      <c r="E280" s="4" t="str">
        <f>IF(D280="","",CONCATENATE(ROW(Инвестиционные_проекты!$A285),", ",))</f>
        <v/>
      </c>
      <c r="F280" t="str">
        <f t="shared" si="45"/>
        <v xml:space="preserve">8, </v>
      </c>
      <c r="G280" s="8" t="str">
        <f>IF(AND(Инвестиционные_проекты!J285="создание нового",Инвестиционные_проекты!S285=""),"Ошибка!","")</f>
        <v/>
      </c>
      <c r="H280" s="4" t="str">
        <f>IF(Техлист!G280="","",CONCATENATE(ROW(Инвестиционные_проекты!$A285),", ",))</f>
        <v/>
      </c>
      <c r="I280" t="str">
        <f t="shared" si="46"/>
        <v/>
      </c>
      <c r="J280" s="5" t="str">
        <f>IF(Инвестиционные_проекты!J285="модернизация",IF(COUNTBLANK(Инвестиционные_проекты!R285:S285)&lt;&gt;0,"Ошибка!",""),"")</f>
        <v/>
      </c>
      <c r="K280" s="9" t="str">
        <f>IF(Техлист!J280="","",CONCATENATE(ROW(Инвестиционные_проекты!$A285),", ",))</f>
        <v/>
      </c>
      <c r="L280" t="str">
        <f t="shared" si="47"/>
        <v/>
      </c>
      <c r="M280" s="5" t="str">
        <f>IF(Инвестиционные_проекты!S285&lt;Инвестиционные_проекты!R285,"Ошибка!","")</f>
        <v/>
      </c>
      <c r="N280" s="4" t="str">
        <f>IF(Техлист!M280="","",CONCATENATE(ROW(Инвестиционные_проекты!$A285),", ",))</f>
        <v/>
      </c>
      <c r="O280" t="str">
        <f t="shared" si="48"/>
        <v/>
      </c>
      <c r="P280" s="5" t="str">
        <f>IF(Инвестиционные_проекты!Z285&lt;&gt;SUM(Инвестиционные_проекты!AA285:AB285),"Ошибка!","")</f>
        <v/>
      </c>
      <c r="Q280" s="4" t="str">
        <f>IF(Техлист!P280="","",CONCATENATE(ROW(Инвестиционные_проекты!$A285),", ",))</f>
        <v/>
      </c>
      <c r="R280" t="str">
        <f t="shared" si="49"/>
        <v/>
      </c>
      <c r="S280" s="5" t="str">
        <f>IF(Инвестиционные_проекты!Y285&gt;Инвестиционные_проекты!AB285,"Ошибка!","")</f>
        <v/>
      </c>
      <c r="T280" s="4" t="str">
        <f>IF(Техлист!S280="","",CONCATENATE(ROW(Инвестиционные_проекты!$A285),", ",))</f>
        <v/>
      </c>
      <c r="U280" t="str">
        <f t="shared" si="50"/>
        <v/>
      </c>
      <c r="V280" s="5" t="str">
        <f>IF(Инвестиционные_проекты!O285&lt;Инвестиционные_проекты!N285,"Ошибка!","")</f>
        <v/>
      </c>
      <c r="W280" s="4" t="str">
        <f>IF(Техлист!V280="","",CONCATENATE(ROW(Инвестиционные_проекты!$A285),", ",))</f>
        <v/>
      </c>
      <c r="X280" t="str">
        <f t="shared" si="51"/>
        <v xml:space="preserve">8, </v>
      </c>
      <c r="Y280" s="5" t="str">
        <f>IF(Инвестиционные_проекты!N285&lt;Инвестиционные_проекты!M285,"Ошибка!","")</f>
        <v/>
      </c>
      <c r="Z280" s="4" t="str">
        <f>IF(Техлист!Y280="","",CONCATENATE(ROW(Инвестиционные_проекты!$A285),", ",))</f>
        <v/>
      </c>
      <c r="AA280" t="str">
        <f t="shared" si="52"/>
        <v/>
      </c>
      <c r="AB280" s="5" t="str">
        <f ca="1">IF(Инвестиционные_проекты!K285="реализация",IF(Инвестиционные_проекты!M285&gt;TODAY(),"Ошибка!",""),"")</f>
        <v/>
      </c>
      <c r="AC280" s="4" t="str">
        <f ca="1">IF(Техлист!AB280="","",CONCATENATE(ROW(Инвестиционные_проекты!$A285),", ",))</f>
        <v/>
      </c>
      <c r="AD280" t="str">
        <f t="shared" ca="1" si="53"/>
        <v/>
      </c>
      <c r="AE280" s="5" t="str">
        <f>IFERROR(IF(OR(Инвестиционные_проекты!K285="идея",Инвестиционные_проекты!K285="проектная стадия"),IF(Инвестиционные_проекты!M285&gt;DATEVALUE(ФЛК!CV279),"","Ошибка!"),""),"")</f>
        <v/>
      </c>
      <c r="AF280" s="4" t="str">
        <f>IF(Техлист!AE280="","",CONCATENATE(ROW(Инвестиционные_проекты!$A285),", ",))</f>
        <v/>
      </c>
      <c r="AG280" t="str">
        <f t="shared" si="54"/>
        <v/>
      </c>
    </row>
    <row r="281" spans="1:33" x14ac:dyDescent="0.25">
      <c r="A281" s="5" t="str">
        <f>IF(AND(COUNTBLANK(Инвестиционные_проекты!H286:Q286)+COUNTBLANK(Инвестиционные_проекты!S286:T286)+COUNTBLANK(Инвестиционные_проекты!Z286)+COUNTBLANK(Инвестиционные_проекты!B286:E286)&lt;&gt;17,COUNTBLANK(Инвестиционные_проекты!H286:Q286)+COUNTBLANK(Инвестиционные_проекты!S286:T286)+COUNTBLANK(Инвестиционные_проекты!Z286)+COUNTBLANK(Инвестиционные_проекты!B286:E286)&lt;&gt;0),"Ошибка!","")</f>
        <v/>
      </c>
      <c r="B281" s="4" t="str">
        <f>IF(A281="","",CONCATENATE(ROW(Инвестиционные_проекты!$A286),", ",))</f>
        <v/>
      </c>
      <c r="C281" t="str">
        <f t="shared" si="44"/>
        <v xml:space="preserve">8, </v>
      </c>
      <c r="D281" s="5" t="str">
        <f>IF(AND(COUNTBLANK(Инвестиционные_проекты!AB286)=0,COUNTBLANK(Инвестиционные_проекты!W286:Y286)&lt;&gt;0),"Ошибка!","")</f>
        <v/>
      </c>
      <c r="E281" s="4" t="str">
        <f>IF(D281="","",CONCATENATE(ROW(Инвестиционные_проекты!$A286),", ",))</f>
        <v/>
      </c>
      <c r="F281" t="str">
        <f t="shared" si="45"/>
        <v xml:space="preserve">8, </v>
      </c>
      <c r="G281" s="8" t="str">
        <f>IF(AND(Инвестиционные_проекты!J286="создание нового",Инвестиционные_проекты!S286=""),"Ошибка!","")</f>
        <v/>
      </c>
      <c r="H281" s="4" t="str">
        <f>IF(Техлист!G281="","",CONCATENATE(ROW(Инвестиционные_проекты!$A286),", ",))</f>
        <v/>
      </c>
      <c r="I281" t="str">
        <f t="shared" si="46"/>
        <v/>
      </c>
      <c r="J281" s="5" t="str">
        <f>IF(Инвестиционные_проекты!J286="модернизация",IF(COUNTBLANK(Инвестиционные_проекты!R286:S286)&lt;&gt;0,"Ошибка!",""),"")</f>
        <v/>
      </c>
      <c r="K281" s="9" t="str">
        <f>IF(Техлист!J281="","",CONCATENATE(ROW(Инвестиционные_проекты!$A286),", ",))</f>
        <v/>
      </c>
      <c r="L281" t="str">
        <f t="shared" si="47"/>
        <v/>
      </c>
      <c r="M281" s="5" t="str">
        <f>IF(Инвестиционные_проекты!S286&lt;Инвестиционные_проекты!R286,"Ошибка!","")</f>
        <v/>
      </c>
      <c r="N281" s="4" t="str">
        <f>IF(Техлист!M281="","",CONCATENATE(ROW(Инвестиционные_проекты!$A286),", ",))</f>
        <v/>
      </c>
      <c r="O281" t="str">
        <f t="shared" si="48"/>
        <v/>
      </c>
      <c r="P281" s="5" t="str">
        <f>IF(Инвестиционные_проекты!Z286&lt;&gt;SUM(Инвестиционные_проекты!AA286:AB286),"Ошибка!","")</f>
        <v/>
      </c>
      <c r="Q281" s="4" t="str">
        <f>IF(Техлист!P281="","",CONCATENATE(ROW(Инвестиционные_проекты!$A286),", ",))</f>
        <v/>
      </c>
      <c r="R281" t="str">
        <f t="shared" si="49"/>
        <v/>
      </c>
      <c r="S281" s="5" t="str">
        <f>IF(Инвестиционные_проекты!Y286&gt;Инвестиционные_проекты!AB286,"Ошибка!","")</f>
        <v/>
      </c>
      <c r="T281" s="4" t="str">
        <f>IF(Техлист!S281="","",CONCATENATE(ROW(Инвестиционные_проекты!$A286),", ",))</f>
        <v/>
      </c>
      <c r="U281" t="str">
        <f t="shared" si="50"/>
        <v/>
      </c>
      <c r="V281" s="5" t="str">
        <f>IF(Инвестиционные_проекты!O286&lt;Инвестиционные_проекты!N286,"Ошибка!","")</f>
        <v/>
      </c>
      <c r="W281" s="4" t="str">
        <f>IF(Техлист!V281="","",CONCATENATE(ROW(Инвестиционные_проекты!$A286),", ",))</f>
        <v/>
      </c>
      <c r="X281" t="str">
        <f t="shared" si="51"/>
        <v xml:space="preserve">8, </v>
      </c>
      <c r="Y281" s="5" t="str">
        <f>IF(Инвестиционные_проекты!N286&lt;Инвестиционные_проекты!M286,"Ошибка!","")</f>
        <v/>
      </c>
      <c r="Z281" s="4" t="str">
        <f>IF(Техлист!Y281="","",CONCATENATE(ROW(Инвестиционные_проекты!$A286),", ",))</f>
        <v/>
      </c>
      <c r="AA281" t="str">
        <f t="shared" si="52"/>
        <v/>
      </c>
      <c r="AB281" s="5" t="str">
        <f ca="1">IF(Инвестиционные_проекты!K286="реализация",IF(Инвестиционные_проекты!M286&gt;TODAY(),"Ошибка!",""),"")</f>
        <v/>
      </c>
      <c r="AC281" s="4" t="str">
        <f ca="1">IF(Техлист!AB281="","",CONCATENATE(ROW(Инвестиционные_проекты!$A286),", ",))</f>
        <v/>
      </c>
      <c r="AD281" t="str">
        <f t="shared" ca="1" si="53"/>
        <v/>
      </c>
      <c r="AE281" s="5" t="str">
        <f>IFERROR(IF(OR(Инвестиционные_проекты!K286="идея",Инвестиционные_проекты!K286="проектная стадия"),IF(Инвестиционные_проекты!M286&gt;DATEVALUE(ФЛК!CV280),"","Ошибка!"),""),"")</f>
        <v/>
      </c>
      <c r="AF281" s="4" t="str">
        <f>IF(Техлист!AE281="","",CONCATENATE(ROW(Инвестиционные_проекты!$A286),", ",))</f>
        <v/>
      </c>
      <c r="AG281" t="str">
        <f t="shared" si="54"/>
        <v/>
      </c>
    </row>
    <row r="282" spans="1:33" x14ac:dyDescent="0.25">
      <c r="A282" s="5" t="str">
        <f>IF(AND(COUNTBLANK(Инвестиционные_проекты!H287:Q287)+COUNTBLANK(Инвестиционные_проекты!S287:T287)+COUNTBLANK(Инвестиционные_проекты!Z287)+COUNTBLANK(Инвестиционные_проекты!B287:E287)&lt;&gt;17,COUNTBLANK(Инвестиционные_проекты!H287:Q287)+COUNTBLANK(Инвестиционные_проекты!S287:T287)+COUNTBLANK(Инвестиционные_проекты!Z287)+COUNTBLANK(Инвестиционные_проекты!B287:E287)&lt;&gt;0),"Ошибка!","")</f>
        <v/>
      </c>
      <c r="B282" s="4" t="str">
        <f>IF(A282="","",CONCATENATE(ROW(Инвестиционные_проекты!$A287),", ",))</f>
        <v/>
      </c>
      <c r="C282" t="str">
        <f t="shared" si="44"/>
        <v xml:space="preserve">8, </v>
      </c>
      <c r="D282" s="5" t="str">
        <f>IF(AND(COUNTBLANK(Инвестиционные_проекты!AB287)=0,COUNTBLANK(Инвестиционные_проекты!W287:Y287)&lt;&gt;0),"Ошибка!","")</f>
        <v/>
      </c>
      <c r="E282" s="4" t="str">
        <f>IF(D282="","",CONCATENATE(ROW(Инвестиционные_проекты!$A287),", ",))</f>
        <v/>
      </c>
      <c r="F282" t="str">
        <f t="shared" si="45"/>
        <v xml:space="preserve">8, </v>
      </c>
      <c r="G282" s="8" t="str">
        <f>IF(AND(Инвестиционные_проекты!J287="создание нового",Инвестиционные_проекты!S287=""),"Ошибка!","")</f>
        <v/>
      </c>
      <c r="H282" s="4" t="str">
        <f>IF(Техлист!G282="","",CONCATENATE(ROW(Инвестиционные_проекты!$A287),", ",))</f>
        <v/>
      </c>
      <c r="I282" t="str">
        <f t="shared" si="46"/>
        <v/>
      </c>
      <c r="J282" s="5" t="str">
        <f>IF(Инвестиционные_проекты!J287="модернизация",IF(COUNTBLANK(Инвестиционные_проекты!R287:S287)&lt;&gt;0,"Ошибка!",""),"")</f>
        <v/>
      </c>
      <c r="K282" s="9" t="str">
        <f>IF(Техлист!J282="","",CONCATENATE(ROW(Инвестиционные_проекты!$A287),", ",))</f>
        <v/>
      </c>
      <c r="L282" t="str">
        <f t="shared" si="47"/>
        <v/>
      </c>
      <c r="M282" s="5" t="str">
        <f>IF(Инвестиционные_проекты!S287&lt;Инвестиционные_проекты!R287,"Ошибка!","")</f>
        <v/>
      </c>
      <c r="N282" s="4" t="str">
        <f>IF(Техлист!M282="","",CONCATENATE(ROW(Инвестиционные_проекты!$A287),", ",))</f>
        <v/>
      </c>
      <c r="O282" t="str">
        <f t="shared" si="48"/>
        <v/>
      </c>
      <c r="P282" s="5" t="str">
        <f>IF(Инвестиционные_проекты!Z287&lt;&gt;SUM(Инвестиционные_проекты!AA287:AB287),"Ошибка!","")</f>
        <v/>
      </c>
      <c r="Q282" s="4" t="str">
        <f>IF(Техлист!P282="","",CONCATENATE(ROW(Инвестиционные_проекты!$A287),", ",))</f>
        <v/>
      </c>
      <c r="R282" t="str">
        <f t="shared" si="49"/>
        <v/>
      </c>
      <c r="S282" s="5" t="str">
        <f>IF(Инвестиционные_проекты!Y287&gt;Инвестиционные_проекты!AB287,"Ошибка!","")</f>
        <v/>
      </c>
      <c r="T282" s="4" t="str">
        <f>IF(Техлист!S282="","",CONCATENATE(ROW(Инвестиционные_проекты!$A287),", ",))</f>
        <v/>
      </c>
      <c r="U282" t="str">
        <f t="shared" si="50"/>
        <v/>
      </c>
      <c r="V282" s="5" t="str">
        <f>IF(Инвестиционные_проекты!O287&lt;Инвестиционные_проекты!N287,"Ошибка!","")</f>
        <v/>
      </c>
      <c r="W282" s="4" t="str">
        <f>IF(Техлист!V282="","",CONCATENATE(ROW(Инвестиционные_проекты!$A287),", ",))</f>
        <v/>
      </c>
      <c r="X282" t="str">
        <f t="shared" si="51"/>
        <v xml:space="preserve">8, </v>
      </c>
      <c r="Y282" s="5" t="str">
        <f>IF(Инвестиционные_проекты!N287&lt;Инвестиционные_проекты!M287,"Ошибка!","")</f>
        <v/>
      </c>
      <c r="Z282" s="4" t="str">
        <f>IF(Техлист!Y282="","",CONCATENATE(ROW(Инвестиционные_проекты!$A287),", ",))</f>
        <v/>
      </c>
      <c r="AA282" t="str">
        <f t="shared" si="52"/>
        <v/>
      </c>
      <c r="AB282" s="5" t="str">
        <f ca="1">IF(Инвестиционные_проекты!K287="реализация",IF(Инвестиционные_проекты!M287&gt;TODAY(),"Ошибка!",""),"")</f>
        <v/>
      </c>
      <c r="AC282" s="4" t="str">
        <f ca="1">IF(Техлист!AB282="","",CONCATENATE(ROW(Инвестиционные_проекты!$A287),", ",))</f>
        <v/>
      </c>
      <c r="AD282" t="str">
        <f t="shared" ca="1" si="53"/>
        <v/>
      </c>
      <c r="AE282" s="5" t="str">
        <f>IFERROR(IF(OR(Инвестиционные_проекты!K287="идея",Инвестиционные_проекты!K287="проектная стадия"),IF(Инвестиционные_проекты!M287&gt;DATEVALUE(ФЛК!CV281),"","Ошибка!"),""),"")</f>
        <v/>
      </c>
      <c r="AF282" s="4" t="str">
        <f>IF(Техлист!AE282="","",CONCATENATE(ROW(Инвестиционные_проекты!$A287),", ",))</f>
        <v/>
      </c>
      <c r="AG282" t="str">
        <f t="shared" si="54"/>
        <v/>
      </c>
    </row>
    <row r="283" spans="1:33" x14ac:dyDescent="0.25">
      <c r="A283" s="5" t="str">
        <f>IF(AND(COUNTBLANK(Инвестиционные_проекты!H288:Q288)+COUNTBLANK(Инвестиционные_проекты!S288:T288)+COUNTBLANK(Инвестиционные_проекты!Z288)+COUNTBLANK(Инвестиционные_проекты!B288:E288)&lt;&gt;17,COUNTBLANK(Инвестиционные_проекты!H288:Q288)+COUNTBLANK(Инвестиционные_проекты!S288:T288)+COUNTBLANK(Инвестиционные_проекты!Z288)+COUNTBLANK(Инвестиционные_проекты!B288:E288)&lt;&gt;0),"Ошибка!","")</f>
        <v/>
      </c>
      <c r="B283" s="4" t="str">
        <f>IF(A283="","",CONCATENATE(ROW(Инвестиционные_проекты!$A288),", ",))</f>
        <v/>
      </c>
      <c r="C283" t="str">
        <f t="shared" si="44"/>
        <v xml:space="preserve">8, </v>
      </c>
      <c r="D283" s="5" t="str">
        <f>IF(AND(COUNTBLANK(Инвестиционные_проекты!AB288)=0,COUNTBLANK(Инвестиционные_проекты!W288:Y288)&lt;&gt;0),"Ошибка!","")</f>
        <v/>
      </c>
      <c r="E283" s="4" t="str">
        <f>IF(D283="","",CONCATENATE(ROW(Инвестиционные_проекты!$A288),", ",))</f>
        <v/>
      </c>
      <c r="F283" t="str">
        <f t="shared" si="45"/>
        <v xml:space="preserve">8, </v>
      </c>
      <c r="G283" s="8" t="str">
        <f>IF(AND(Инвестиционные_проекты!J288="создание нового",Инвестиционные_проекты!S288=""),"Ошибка!","")</f>
        <v/>
      </c>
      <c r="H283" s="4" t="str">
        <f>IF(Техлист!G283="","",CONCATENATE(ROW(Инвестиционные_проекты!$A288),", ",))</f>
        <v/>
      </c>
      <c r="I283" t="str">
        <f t="shared" si="46"/>
        <v/>
      </c>
      <c r="J283" s="5" t="str">
        <f>IF(Инвестиционные_проекты!J288="модернизация",IF(COUNTBLANK(Инвестиционные_проекты!R288:S288)&lt;&gt;0,"Ошибка!",""),"")</f>
        <v/>
      </c>
      <c r="K283" s="9" t="str">
        <f>IF(Техлист!J283="","",CONCATENATE(ROW(Инвестиционные_проекты!$A288),", ",))</f>
        <v/>
      </c>
      <c r="L283" t="str">
        <f t="shared" si="47"/>
        <v/>
      </c>
      <c r="M283" s="5" t="str">
        <f>IF(Инвестиционные_проекты!S288&lt;Инвестиционные_проекты!R288,"Ошибка!","")</f>
        <v/>
      </c>
      <c r="N283" s="4" t="str">
        <f>IF(Техлист!M283="","",CONCATENATE(ROW(Инвестиционные_проекты!$A288),", ",))</f>
        <v/>
      </c>
      <c r="O283" t="str">
        <f t="shared" si="48"/>
        <v/>
      </c>
      <c r="P283" s="5" t="str">
        <f>IF(Инвестиционные_проекты!Z288&lt;&gt;SUM(Инвестиционные_проекты!AA288:AB288),"Ошибка!","")</f>
        <v/>
      </c>
      <c r="Q283" s="4" t="str">
        <f>IF(Техлист!P283="","",CONCATENATE(ROW(Инвестиционные_проекты!$A288),", ",))</f>
        <v/>
      </c>
      <c r="R283" t="str">
        <f t="shared" si="49"/>
        <v/>
      </c>
      <c r="S283" s="5" t="str">
        <f>IF(Инвестиционные_проекты!Y288&gt;Инвестиционные_проекты!AB288,"Ошибка!","")</f>
        <v/>
      </c>
      <c r="T283" s="4" t="str">
        <f>IF(Техлист!S283="","",CONCATENATE(ROW(Инвестиционные_проекты!$A288),", ",))</f>
        <v/>
      </c>
      <c r="U283" t="str">
        <f t="shared" si="50"/>
        <v/>
      </c>
      <c r="V283" s="5" t="str">
        <f>IF(Инвестиционные_проекты!O288&lt;Инвестиционные_проекты!N288,"Ошибка!","")</f>
        <v/>
      </c>
      <c r="W283" s="4" t="str">
        <f>IF(Техлист!V283="","",CONCATENATE(ROW(Инвестиционные_проекты!$A288),", ",))</f>
        <v/>
      </c>
      <c r="X283" t="str">
        <f t="shared" si="51"/>
        <v xml:space="preserve">8, </v>
      </c>
      <c r="Y283" s="5" t="str">
        <f>IF(Инвестиционные_проекты!N288&lt;Инвестиционные_проекты!M288,"Ошибка!","")</f>
        <v/>
      </c>
      <c r="Z283" s="4" t="str">
        <f>IF(Техлист!Y283="","",CONCATENATE(ROW(Инвестиционные_проекты!$A288),", ",))</f>
        <v/>
      </c>
      <c r="AA283" t="str">
        <f t="shared" si="52"/>
        <v/>
      </c>
      <c r="AB283" s="5" t="str">
        <f ca="1">IF(Инвестиционные_проекты!K288="реализация",IF(Инвестиционные_проекты!M288&gt;TODAY(),"Ошибка!",""),"")</f>
        <v/>
      </c>
      <c r="AC283" s="4" t="str">
        <f ca="1">IF(Техлист!AB283="","",CONCATENATE(ROW(Инвестиционные_проекты!$A288),", ",))</f>
        <v/>
      </c>
      <c r="AD283" t="str">
        <f t="shared" ca="1" si="53"/>
        <v/>
      </c>
      <c r="AE283" s="5" t="str">
        <f>IFERROR(IF(OR(Инвестиционные_проекты!K288="идея",Инвестиционные_проекты!K288="проектная стадия"),IF(Инвестиционные_проекты!M288&gt;DATEVALUE(ФЛК!CV282),"","Ошибка!"),""),"")</f>
        <v/>
      </c>
      <c r="AF283" s="4" t="str">
        <f>IF(Техлист!AE283="","",CONCATENATE(ROW(Инвестиционные_проекты!$A288),", ",))</f>
        <v/>
      </c>
      <c r="AG283" t="str">
        <f t="shared" si="54"/>
        <v/>
      </c>
    </row>
    <row r="284" spans="1:33" x14ac:dyDescent="0.25">
      <c r="A284" s="5" t="str">
        <f>IF(AND(COUNTBLANK(Инвестиционные_проекты!H289:Q289)+COUNTBLANK(Инвестиционные_проекты!S289:T289)+COUNTBLANK(Инвестиционные_проекты!Z289)+COUNTBLANK(Инвестиционные_проекты!B289:E289)&lt;&gt;17,COUNTBLANK(Инвестиционные_проекты!H289:Q289)+COUNTBLANK(Инвестиционные_проекты!S289:T289)+COUNTBLANK(Инвестиционные_проекты!Z289)+COUNTBLANK(Инвестиционные_проекты!B289:E289)&lt;&gt;0),"Ошибка!","")</f>
        <v/>
      </c>
      <c r="B284" s="4" t="str">
        <f>IF(A284="","",CONCATENATE(ROW(Инвестиционные_проекты!$A289),", ",))</f>
        <v/>
      </c>
      <c r="C284" t="str">
        <f t="shared" si="44"/>
        <v xml:space="preserve">8, </v>
      </c>
      <c r="D284" s="5" t="str">
        <f>IF(AND(COUNTBLANK(Инвестиционные_проекты!AB289)=0,COUNTBLANK(Инвестиционные_проекты!W289:Y289)&lt;&gt;0),"Ошибка!","")</f>
        <v/>
      </c>
      <c r="E284" s="4" t="str">
        <f>IF(D284="","",CONCATENATE(ROW(Инвестиционные_проекты!$A289),", ",))</f>
        <v/>
      </c>
      <c r="F284" t="str">
        <f t="shared" si="45"/>
        <v xml:space="preserve">8, </v>
      </c>
      <c r="G284" s="8" t="str">
        <f>IF(AND(Инвестиционные_проекты!J289="создание нового",Инвестиционные_проекты!S289=""),"Ошибка!","")</f>
        <v/>
      </c>
      <c r="H284" s="4" t="str">
        <f>IF(Техлист!G284="","",CONCATENATE(ROW(Инвестиционные_проекты!$A289),", ",))</f>
        <v/>
      </c>
      <c r="I284" t="str">
        <f t="shared" si="46"/>
        <v/>
      </c>
      <c r="J284" s="5" t="str">
        <f>IF(Инвестиционные_проекты!J289="модернизация",IF(COUNTBLANK(Инвестиционные_проекты!R289:S289)&lt;&gt;0,"Ошибка!",""),"")</f>
        <v/>
      </c>
      <c r="K284" s="9" t="str">
        <f>IF(Техлист!J284="","",CONCATENATE(ROW(Инвестиционные_проекты!$A289),", ",))</f>
        <v/>
      </c>
      <c r="L284" t="str">
        <f t="shared" si="47"/>
        <v/>
      </c>
      <c r="M284" s="5" t="str">
        <f>IF(Инвестиционные_проекты!S289&lt;Инвестиционные_проекты!R289,"Ошибка!","")</f>
        <v/>
      </c>
      <c r="N284" s="4" t="str">
        <f>IF(Техлист!M284="","",CONCATENATE(ROW(Инвестиционные_проекты!$A289),", ",))</f>
        <v/>
      </c>
      <c r="O284" t="str">
        <f t="shared" si="48"/>
        <v/>
      </c>
      <c r="P284" s="5" t="str">
        <f>IF(Инвестиционные_проекты!Z289&lt;&gt;SUM(Инвестиционные_проекты!AA289:AB289),"Ошибка!","")</f>
        <v/>
      </c>
      <c r="Q284" s="4" t="str">
        <f>IF(Техлист!P284="","",CONCATENATE(ROW(Инвестиционные_проекты!$A289),", ",))</f>
        <v/>
      </c>
      <c r="R284" t="str">
        <f t="shared" si="49"/>
        <v/>
      </c>
      <c r="S284" s="5" t="str">
        <f>IF(Инвестиционные_проекты!Y289&gt;Инвестиционные_проекты!AB289,"Ошибка!","")</f>
        <v/>
      </c>
      <c r="T284" s="4" t="str">
        <f>IF(Техлист!S284="","",CONCATENATE(ROW(Инвестиционные_проекты!$A289),", ",))</f>
        <v/>
      </c>
      <c r="U284" t="str">
        <f t="shared" si="50"/>
        <v/>
      </c>
      <c r="V284" s="5" t="str">
        <f>IF(Инвестиционные_проекты!O289&lt;Инвестиционные_проекты!N289,"Ошибка!","")</f>
        <v/>
      </c>
      <c r="W284" s="4" t="str">
        <f>IF(Техлист!V284="","",CONCATENATE(ROW(Инвестиционные_проекты!$A289),", ",))</f>
        <v/>
      </c>
      <c r="X284" t="str">
        <f t="shared" si="51"/>
        <v xml:space="preserve">8, </v>
      </c>
      <c r="Y284" s="5" t="str">
        <f>IF(Инвестиционные_проекты!N289&lt;Инвестиционные_проекты!M289,"Ошибка!","")</f>
        <v/>
      </c>
      <c r="Z284" s="4" t="str">
        <f>IF(Техлист!Y284="","",CONCATENATE(ROW(Инвестиционные_проекты!$A289),", ",))</f>
        <v/>
      </c>
      <c r="AA284" t="str">
        <f t="shared" si="52"/>
        <v/>
      </c>
      <c r="AB284" s="5" t="str">
        <f ca="1">IF(Инвестиционные_проекты!K289="реализация",IF(Инвестиционные_проекты!M289&gt;TODAY(),"Ошибка!",""),"")</f>
        <v/>
      </c>
      <c r="AC284" s="4" t="str">
        <f ca="1">IF(Техлист!AB284="","",CONCATENATE(ROW(Инвестиционные_проекты!$A289),", ",))</f>
        <v/>
      </c>
      <c r="AD284" t="str">
        <f t="shared" ca="1" si="53"/>
        <v/>
      </c>
      <c r="AE284" s="5" t="str">
        <f>IFERROR(IF(OR(Инвестиционные_проекты!K289="идея",Инвестиционные_проекты!K289="проектная стадия"),IF(Инвестиционные_проекты!M289&gt;DATEVALUE(ФЛК!CV283),"","Ошибка!"),""),"")</f>
        <v/>
      </c>
      <c r="AF284" s="4" t="str">
        <f>IF(Техлист!AE284="","",CONCATENATE(ROW(Инвестиционные_проекты!$A289),", ",))</f>
        <v/>
      </c>
      <c r="AG284" t="str">
        <f t="shared" si="54"/>
        <v/>
      </c>
    </row>
    <row r="285" spans="1:33" x14ac:dyDescent="0.25">
      <c r="A285" s="5" t="str">
        <f>IF(AND(COUNTBLANK(Инвестиционные_проекты!H290:Q290)+COUNTBLANK(Инвестиционные_проекты!S290:T290)+COUNTBLANK(Инвестиционные_проекты!Z290)+COUNTBLANK(Инвестиционные_проекты!B290:E290)&lt;&gt;17,COUNTBLANK(Инвестиционные_проекты!H290:Q290)+COUNTBLANK(Инвестиционные_проекты!S290:T290)+COUNTBLANK(Инвестиционные_проекты!Z290)+COUNTBLANK(Инвестиционные_проекты!B290:E290)&lt;&gt;0),"Ошибка!","")</f>
        <v/>
      </c>
      <c r="B285" s="4" t="str">
        <f>IF(A285="","",CONCATENATE(ROW(Инвестиционные_проекты!$A290),", ",))</f>
        <v/>
      </c>
      <c r="C285" t="str">
        <f t="shared" si="44"/>
        <v xml:space="preserve">8, </v>
      </c>
      <c r="D285" s="5" t="str">
        <f>IF(AND(COUNTBLANK(Инвестиционные_проекты!AB290)=0,COUNTBLANK(Инвестиционные_проекты!W290:Y290)&lt;&gt;0),"Ошибка!","")</f>
        <v/>
      </c>
      <c r="E285" s="4" t="str">
        <f>IF(D285="","",CONCATENATE(ROW(Инвестиционные_проекты!$A290),", ",))</f>
        <v/>
      </c>
      <c r="F285" t="str">
        <f t="shared" si="45"/>
        <v xml:space="preserve">8, </v>
      </c>
      <c r="G285" s="8" t="str">
        <f>IF(AND(Инвестиционные_проекты!J290="создание нового",Инвестиционные_проекты!S290=""),"Ошибка!","")</f>
        <v/>
      </c>
      <c r="H285" s="4" t="str">
        <f>IF(Техлист!G285="","",CONCATENATE(ROW(Инвестиционные_проекты!$A290),", ",))</f>
        <v/>
      </c>
      <c r="I285" t="str">
        <f t="shared" si="46"/>
        <v/>
      </c>
      <c r="J285" s="5" t="str">
        <f>IF(Инвестиционные_проекты!J290="модернизация",IF(COUNTBLANK(Инвестиционные_проекты!R290:S290)&lt;&gt;0,"Ошибка!",""),"")</f>
        <v/>
      </c>
      <c r="K285" s="9" t="str">
        <f>IF(Техлист!J285="","",CONCATENATE(ROW(Инвестиционные_проекты!$A290),", ",))</f>
        <v/>
      </c>
      <c r="L285" t="str">
        <f t="shared" si="47"/>
        <v/>
      </c>
      <c r="M285" s="5" t="str">
        <f>IF(Инвестиционные_проекты!S290&lt;Инвестиционные_проекты!R290,"Ошибка!","")</f>
        <v/>
      </c>
      <c r="N285" s="4" t="str">
        <f>IF(Техлист!M285="","",CONCATENATE(ROW(Инвестиционные_проекты!$A290),", ",))</f>
        <v/>
      </c>
      <c r="O285" t="str">
        <f t="shared" si="48"/>
        <v/>
      </c>
      <c r="P285" s="5" t="str">
        <f>IF(Инвестиционные_проекты!Z290&lt;&gt;SUM(Инвестиционные_проекты!AA290:AB290),"Ошибка!","")</f>
        <v/>
      </c>
      <c r="Q285" s="4" t="str">
        <f>IF(Техлист!P285="","",CONCATENATE(ROW(Инвестиционные_проекты!$A290),", ",))</f>
        <v/>
      </c>
      <c r="R285" t="str">
        <f t="shared" si="49"/>
        <v/>
      </c>
      <c r="S285" s="5" t="str">
        <f>IF(Инвестиционные_проекты!Y290&gt;Инвестиционные_проекты!AB290,"Ошибка!","")</f>
        <v/>
      </c>
      <c r="T285" s="4" t="str">
        <f>IF(Техлист!S285="","",CONCATENATE(ROW(Инвестиционные_проекты!$A290),", ",))</f>
        <v/>
      </c>
      <c r="U285" t="str">
        <f t="shared" si="50"/>
        <v/>
      </c>
      <c r="V285" s="5" t="str">
        <f>IF(Инвестиционные_проекты!O290&lt;Инвестиционные_проекты!N290,"Ошибка!","")</f>
        <v/>
      </c>
      <c r="W285" s="4" t="str">
        <f>IF(Техлист!V285="","",CONCATENATE(ROW(Инвестиционные_проекты!$A290),", ",))</f>
        <v/>
      </c>
      <c r="X285" t="str">
        <f t="shared" si="51"/>
        <v xml:space="preserve">8, </v>
      </c>
      <c r="Y285" s="5" t="str">
        <f>IF(Инвестиционные_проекты!N290&lt;Инвестиционные_проекты!M290,"Ошибка!","")</f>
        <v/>
      </c>
      <c r="Z285" s="4" t="str">
        <f>IF(Техлист!Y285="","",CONCATENATE(ROW(Инвестиционные_проекты!$A290),", ",))</f>
        <v/>
      </c>
      <c r="AA285" t="str">
        <f t="shared" si="52"/>
        <v/>
      </c>
      <c r="AB285" s="5" t="str">
        <f ca="1">IF(Инвестиционные_проекты!K290="реализация",IF(Инвестиционные_проекты!M290&gt;TODAY(),"Ошибка!",""),"")</f>
        <v/>
      </c>
      <c r="AC285" s="4" t="str">
        <f ca="1">IF(Техлист!AB285="","",CONCATENATE(ROW(Инвестиционные_проекты!$A290),", ",))</f>
        <v/>
      </c>
      <c r="AD285" t="str">
        <f t="shared" ca="1" si="53"/>
        <v/>
      </c>
      <c r="AE285" s="5" t="str">
        <f>IFERROR(IF(OR(Инвестиционные_проекты!K290="идея",Инвестиционные_проекты!K290="проектная стадия"),IF(Инвестиционные_проекты!M290&gt;DATEVALUE(ФЛК!CV284),"","Ошибка!"),""),"")</f>
        <v/>
      </c>
      <c r="AF285" s="4" t="str">
        <f>IF(Техлист!AE285="","",CONCATENATE(ROW(Инвестиционные_проекты!$A290),", ",))</f>
        <v/>
      </c>
      <c r="AG285" t="str">
        <f t="shared" si="54"/>
        <v/>
      </c>
    </row>
    <row r="286" spans="1:33" x14ac:dyDescent="0.25">
      <c r="A286" s="5" t="str">
        <f>IF(AND(COUNTBLANK(Инвестиционные_проекты!H291:Q291)+COUNTBLANK(Инвестиционные_проекты!S291:T291)+COUNTBLANK(Инвестиционные_проекты!Z291)+COUNTBLANK(Инвестиционные_проекты!B291:E291)&lt;&gt;17,COUNTBLANK(Инвестиционные_проекты!H291:Q291)+COUNTBLANK(Инвестиционные_проекты!S291:T291)+COUNTBLANK(Инвестиционные_проекты!Z291)+COUNTBLANK(Инвестиционные_проекты!B291:E291)&lt;&gt;0),"Ошибка!","")</f>
        <v/>
      </c>
      <c r="B286" s="4" t="str">
        <f>IF(A286="","",CONCATENATE(ROW(Инвестиционные_проекты!$A291),", ",))</f>
        <v/>
      </c>
      <c r="C286" t="str">
        <f t="shared" si="44"/>
        <v xml:space="preserve">8, </v>
      </c>
      <c r="D286" s="5" t="str">
        <f>IF(AND(COUNTBLANK(Инвестиционные_проекты!AB291)=0,COUNTBLANK(Инвестиционные_проекты!W291:Y291)&lt;&gt;0),"Ошибка!","")</f>
        <v/>
      </c>
      <c r="E286" s="4" t="str">
        <f>IF(D286="","",CONCATENATE(ROW(Инвестиционные_проекты!$A291),", ",))</f>
        <v/>
      </c>
      <c r="F286" t="str">
        <f t="shared" si="45"/>
        <v xml:space="preserve">8, </v>
      </c>
      <c r="G286" s="8" t="str">
        <f>IF(AND(Инвестиционные_проекты!J291="создание нового",Инвестиционные_проекты!S291=""),"Ошибка!","")</f>
        <v/>
      </c>
      <c r="H286" s="4" t="str">
        <f>IF(Техлист!G286="","",CONCATENATE(ROW(Инвестиционные_проекты!$A291),", ",))</f>
        <v/>
      </c>
      <c r="I286" t="str">
        <f t="shared" si="46"/>
        <v/>
      </c>
      <c r="J286" s="5" t="str">
        <f>IF(Инвестиционные_проекты!J291="модернизация",IF(COUNTBLANK(Инвестиционные_проекты!R291:S291)&lt;&gt;0,"Ошибка!",""),"")</f>
        <v/>
      </c>
      <c r="K286" s="9" t="str">
        <f>IF(Техлист!J286="","",CONCATENATE(ROW(Инвестиционные_проекты!$A291),", ",))</f>
        <v/>
      </c>
      <c r="L286" t="str">
        <f t="shared" si="47"/>
        <v/>
      </c>
      <c r="M286" s="5" t="str">
        <f>IF(Инвестиционные_проекты!S291&lt;Инвестиционные_проекты!R291,"Ошибка!","")</f>
        <v/>
      </c>
      <c r="N286" s="4" t="str">
        <f>IF(Техлист!M286="","",CONCATENATE(ROW(Инвестиционные_проекты!$A291),", ",))</f>
        <v/>
      </c>
      <c r="O286" t="str">
        <f t="shared" si="48"/>
        <v/>
      </c>
      <c r="P286" s="5" t="str">
        <f>IF(Инвестиционные_проекты!Z291&lt;&gt;SUM(Инвестиционные_проекты!AA291:AB291),"Ошибка!","")</f>
        <v/>
      </c>
      <c r="Q286" s="4" t="str">
        <f>IF(Техлист!P286="","",CONCATENATE(ROW(Инвестиционные_проекты!$A291),", ",))</f>
        <v/>
      </c>
      <c r="R286" t="str">
        <f t="shared" si="49"/>
        <v/>
      </c>
      <c r="S286" s="5" t="str">
        <f>IF(Инвестиционные_проекты!Y291&gt;Инвестиционные_проекты!AB291,"Ошибка!","")</f>
        <v/>
      </c>
      <c r="T286" s="4" t="str">
        <f>IF(Техлист!S286="","",CONCATENATE(ROW(Инвестиционные_проекты!$A291),", ",))</f>
        <v/>
      </c>
      <c r="U286" t="str">
        <f t="shared" si="50"/>
        <v/>
      </c>
      <c r="V286" s="5" t="str">
        <f>IF(Инвестиционные_проекты!O291&lt;Инвестиционные_проекты!N291,"Ошибка!","")</f>
        <v/>
      </c>
      <c r="W286" s="4" t="str">
        <f>IF(Техлист!V286="","",CONCATENATE(ROW(Инвестиционные_проекты!$A291),", ",))</f>
        <v/>
      </c>
      <c r="X286" t="str">
        <f t="shared" si="51"/>
        <v xml:space="preserve">8, </v>
      </c>
      <c r="Y286" s="5" t="str">
        <f>IF(Инвестиционные_проекты!N291&lt;Инвестиционные_проекты!M291,"Ошибка!","")</f>
        <v/>
      </c>
      <c r="Z286" s="4" t="str">
        <f>IF(Техлист!Y286="","",CONCATENATE(ROW(Инвестиционные_проекты!$A291),", ",))</f>
        <v/>
      </c>
      <c r="AA286" t="str">
        <f t="shared" si="52"/>
        <v/>
      </c>
      <c r="AB286" s="5" t="str">
        <f ca="1">IF(Инвестиционные_проекты!K291="реализация",IF(Инвестиционные_проекты!M291&gt;TODAY(),"Ошибка!",""),"")</f>
        <v/>
      </c>
      <c r="AC286" s="4" t="str">
        <f ca="1">IF(Техлист!AB286="","",CONCATENATE(ROW(Инвестиционные_проекты!$A291),", ",))</f>
        <v/>
      </c>
      <c r="AD286" t="str">
        <f t="shared" ca="1" si="53"/>
        <v/>
      </c>
      <c r="AE286" s="5" t="str">
        <f>IFERROR(IF(OR(Инвестиционные_проекты!K291="идея",Инвестиционные_проекты!K291="проектная стадия"),IF(Инвестиционные_проекты!M291&gt;DATEVALUE(ФЛК!CV285),"","Ошибка!"),""),"")</f>
        <v/>
      </c>
      <c r="AF286" s="4" t="str">
        <f>IF(Техлист!AE286="","",CONCATENATE(ROW(Инвестиционные_проекты!$A291),", ",))</f>
        <v/>
      </c>
      <c r="AG286" t="str">
        <f t="shared" si="54"/>
        <v/>
      </c>
    </row>
    <row r="287" spans="1:33" x14ac:dyDescent="0.25">
      <c r="A287" s="5" t="str">
        <f>IF(AND(COUNTBLANK(Инвестиционные_проекты!H292:Q292)+COUNTBLANK(Инвестиционные_проекты!S292:T292)+COUNTBLANK(Инвестиционные_проекты!Z292)+COUNTBLANK(Инвестиционные_проекты!B292:E292)&lt;&gt;17,COUNTBLANK(Инвестиционные_проекты!H292:Q292)+COUNTBLANK(Инвестиционные_проекты!S292:T292)+COUNTBLANK(Инвестиционные_проекты!Z292)+COUNTBLANK(Инвестиционные_проекты!B292:E292)&lt;&gt;0),"Ошибка!","")</f>
        <v/>
      </c>
      <c r="B287" s="4" t="str">
        <f>IF(A287="","",CONCATENATE(ROW(Инвестиционные_проекты!$A292),", ",))</f>
        <v/>
      </c>
      <c r="C287" t="str">
        <f t="shared" si="44"/>
        <v xml:space="preserve">8, </v>
      </c>
      <c r="D287" s="5" t="str">
        <f>IF(AND(COUNTBLANK(Инвестиционные_проекты!AB292)=0,COUNTBLANK(Инвестиционные_проекты!W292:Y292)&lt;&gt;0),"Ошибка!","")</f>
        <v/>
      </c>
      <c r="E287" s="4" t="str">
        <f>IF(D287="","",CONCATENATE(ROW(Инвестиционные_проекты!$A292),", ",))</f>
        <v/>
      </c>
      <c r="F287" t="str">
        <f t="shared" si="45"/>
        <v xml:space="preserve">8, </v>
      </c>
      <c r="G287" s="8" t="str">
        <f>IF(AND(Инвестиционные_проекты!J292="создание нового",Инвестиционные_проекты!S292=""),"Ошибка!","")</f>
        <v/>
      </c>
      <c r="H287" s="4" t="str">
        <f>IF(Техлист!G287="","",CONCATENATE(ROW(Инвестиционные_проекты!$A292),", ",))</f>
        <v/>
      </c>
      <c r="I287" t="str">
        <f t="shared" si="46"/>
        <v/>
      </c>
      <c r="J287" s="5" t="str">
        <f>IF(Инвестиционные_проекты!J292="модернизация",IF(COUNTBLANK(Инвестиционные_проекты!R292:S292)&lt;&gt;0,"Ошибка!",""),"")</f>
        <v/>
      </c>
      <c r="K287" s="9" t="str">
        <f>IF(Техлист!J287="","",CONCATENATE(ROW(Инвестиционные_проекты!$A292),", ",))</f>
        <v/>
      </c>
      <c r="L287" t="str">
        <f t="shared" si="47"/>
        <v/>
      </c>
      <c r="M287" s="5" t="str">
        <f>IF(Инвестиционные_проекты!S292&lt;Инвестиционные_проекты!R292,"Ошибка!","")</f>
        <v/>
      </c>
      <c r="N287" s="4" t="str">
        <f>IF(Техлист!M287="","",CONCATENATE(ROW(Инвестиционные_проекты!$A292),", ",))</f>
        <v/>
      </c>
      <c r="O287" t="str">
        <f t="shared" si="48"/>
        <v/>
      </c>
      <c r="P287" s="5" t="str">
        <f>IF(Инвестиционные_проекты!Z292&lt;&gt;SUM(Инвестиционные_проекты!AA292:AB292),"Ошибка!","")</f>
        <v/>
      </c>
      <c r="Q287" s="4" t="str">
        <f>IF(Техлист!P287="","",CONCATENATE(ROW(Инвестиционные_проекты!$A292),", ",))</f>
        <v/>
      </c>
      <c r="R287" t="str">
        <f t="shared" si="49"/>
        <v/>
      </c>
      <c r="S287" s="5" t="str">
        <f>IF(Инвестиционные_проекты!Y292&gt;Инвестиционные_проекты!AB292,"Ошибка!","")</f>
        <v/>
      </c>
      <c r="T287" s="4" t="str">
        <f>IF(Техлист!S287="","",CONCATENATE(ROW(Инвестиционные_проекты!$A292),", ",))</f>
        <v/>
      </c>
      <c r="U287" t="str">
        <f t="shared" si="50"/>
        <v/>
      </c>
      <c r="V287" s="5" t="str">
        <f>IF(Инвестиционные_проекты!O292&lt;Инвестиционные_проекты!N292,"Ошибка!","")</f>
        <v/>
      </c>
      <c r="W287" s="4" t="str">
        <f>IF(Техлист!V287="","",CONCATENATE(ROW(Инвестиционные_проекты!$A292),", ",))</f>
        <v/>
      </c>
      <c r="X287" t="str">
        <f t="shared" si="51"/>
        <v xml:space="preserve">8, </v>
      </c>
      <c r="Y287" s="5" t="str">
        <f>IF(Инвестиционные_проекты!N292&lt;Инвестиционные_проекты!M292,"Ошибка!","")</f>
        <v/>
      </c>
      <c r="Z287" s="4" t="str">
        <f>IF(Техлист!Y287="","",CONCATENATE(ROW(Инвестиционные_проекты!$A292),", ",))</f>
        <v/>
      </c>
      <c r="AA287" t="str">
        <f t="shared" si="52"/>
        <v/>
      </c>
      <c r="AB287" s="5" t="str">
        <f ca="1">IF(Инвестиционные_проекты!K292="реализация",IF(Инвестиционные_проекты!M292&gt;TODAY(),"Ошибка!",""),"")</f>
        <v/>
      </c>
      <c r="AC287" s="4" t="str">
        <f ca="1">IF(Техлист!AB287="","",CONCATENATE(ROW(Инвестиционные_проекты!$A292),", ",))</f>
        <v/>
      </c>
      <c r="AD287" t="str">
        <f t="shared" ca="1" si="53"/>
        <v/>
      </c>
      <c r="AE287" s="5" t="str">
        <f>IFERROR(IF(OR(Инвестиционные_проекты!K292="идея",Инвестиционные_проекты!K292="проектная стадия"),IF(Инвестиционные_проекты!M292&gt;DATEVALUE(ФЛК!CV286),"","Ошибка!"),""),"")</f>
        <v/>
      </c>
      <c r="AF287" s="4" t="str">
        <f>IF(Техлист!AE287="","",CONCATENATE(ROW(Инвестиционные_проекты!$A292),", ",))</f>
        <v/>
      </c>
      <c r="AG287" t="str">
        <f t="shared" si="54"/>
        <v/>
      </c>
    </row>
    <row r="288" spans="1:33" x14ac:dyDescent="0.25">
      <c r="A288" s="5" t="str">
        <f>IF(AND(COUNTBLANK(Инвестиционные_проекты!H293:Q293)+COUNTBLANK(Инвестиционные_проекты!S293:T293)+COUNTBLANK(Инвестиционные_проекты!Z293)+COUNTBLANK(Инвестиционные_проекты!B293:E293)&lt;&gt;17,COUNTBLANK(Инвестиционные_проекты!H293:Q293)+COUNTBLANK(Инвестиционные_проекты!S293:T293)+COUNTBLANK(Инвестиционные_проекты!Z293)+COUNTBLANK(Инвестиционные_проекты!B293:E293)&lt;&gt;0),"Ошибка!","")</f>
        <v/>
      </c>
      <c r="B288" s="4" t="str">
        <f>IF(A288="","",CONCATENATE(ROW(Инвестиционные_проекты!$A293),", ",))</f>
        <v/>
      </c>
      <c r="C288" t="str">
        <f t="shared" si="44"/>
        <v xml:space="preserve">8, </v>
      </c>
      <c r="D288" s="5" t="str">
        <f>IF(AND(COUNTBLANK(Инвестиционные_проекты!AB293)=0,COUNTBLANK(Инвестиционные_проекты!W293:Y293)&lt;&gt;0),"Ошибка!","")</f>
        <v/>
      </c>
      <c r="E288" s="4" t="str">
        <f>IF(D288="","",CONCATENATE(ROW(Инвестиционные_проекты!$A293),", ",))</f>
        <v/>
      </c>
      <c r="F288" t="str">
        <f t="shared" si="45"/>
        <v xml:space="preserve">8, </v>
      </c>
      <c r="G288" s="8" t="str">
        <f>IF(AND(Инвестиционные_проекты!J293="создание нового",Инвестиционные_проекты!S293=""),"Ошибка!","")</f>
        <v/>
      </c>
      <c r="H288" s="4" t="str">
        <f>IF(Техлист!G288="","",CONCATENATE(ROW(Инвестиционные_проекты!$A293),", ",))</f>
        <v/>
      </c>
      <c r="I288" t="str">
        <f t="shared" si="46"/>
        <v/>
      </c>
      <c r="J288" s="5" t="str">
        <f>IF(Инвестиционные_проекты!J293="модернизация",IF(COUNTBLANK(Инвестиционные_проекты!R293:S293)&lt;&gt;0,"Ошибка!",""),"")</f>
        <v/>
      </c>
      <c r="K288" s="9" t="str">
        <f>IF(Техлист!J288="","",CONCATENATE(ROW(Инвестиционные_проекты!$A293),", ",))</f>
        <v/>
      </c>
      <c r="L288" t="str">
        <f t="shared" si="47"/>
        <v/>
      </c>
      <c r="M288" s="5" t="str">
        <f>IF(Инвестиционные_проекты!S293&lt;Инвестиционные_проекты!R293,"Ошибка!","")</f>
        <v/>
      </c>
      <c r="N288" s="4" t="str">
        <f>IF(Техлист!M288="","",CONCATENATE(ROW(Инвестиционные_проекты!$A293),", ",))</f>
        <v/>
      </c>
      <c r="O288" t="str">
        <f t="shared" si="48"/>
        <v/>
      </c>
      <c r="P288" s="5" t="str">
        <f>IF(Инвестиционные_проекты!Z293&lt;&gt;SUM(Инвестиционные_проекты!AA293:AB293),"Ошибка!","")</f>
        <v/>
      </c>
      <c r="Q288" s="4" t="str">
        <f>IF(Техлист!P288="","",CONCATENATE(ROW(Инвестиционные_проекты!$A293),", ",))</f>
        <v/>
      </c>
      <c r="R288" t="str">
        <f t="shared" si="49"/>
        <v/>
      </c>
      <c r="S288" s="5" t="str">
        <f>IF(Инвестиционные_проекты!Y293&gt;Инвестиционные_проекты!AB293,"Ошибка!","")</f>
        <v/>
      </c>
      <c r="T288" s="4" t="str">
        <f>IF(Техлист!S288="","",CONCATENATE(ROW(Инвестиционные_проекты!$A293),", ",))</f>
        <v/>
      </c>
      <c r="U288" t="str">
        <f t="shared" si="50"/>
        <v/>
      </c>
      <c r="V288" s="5" t="str">
        <f>IF(Инвестиционные_проекты!O293&lt;Инвестиционные_проекты!N293,"Ошибка!","")</f>
        <v/>
      </c>
      <c r="W288" s="4" t="str">
        <f>IF(Техлист!V288="","",CONCATENATE(ROW(Инвестиционные_проекты!$A293),", ",))</f>
        <v/>
      </c>
      <c r="X288" t="str">
        <f t="shared" si="51"/>
        <v xml:space="preserve">8, </v>
      </c>
      <c r="Y288" s="5" t="str">
        <f>IF(Инвестиционные_проекты!N293&lt;Инвестиционные_проекты!M293,"Ошибка!","")</f>
        <v/>
      </c>
      <c r="Z288" s="4" t="str">
        <f>IF(Техлист!Y288="","",CONCATENATE(ROW(Инвестиционные_проекты!$A293),", ",))</f>
        <v/>
      </c>
      <c r="AA288" t="str">
        <f t="shared" si="52"/>
        <v/>
      </c>
      <c r="AB288" s="5" t="str">
        <f ca="1">IF(Инвестиционные_проекты!K293="реализация",IF(Инвестиционные_проекты!M293&gt;TODAY(),"Ошибка!",""),"")</f>
        <v/>
      </c>
      <c r="AC288" s="4" t="str">
        <f ca="1">IF(Техлист!AB288="","",CONCATENATE(ROW(Инвестиционные_проекты!$A293),", ",))</f>
        <v/>
      </c>
      <c r="AD288" t="str">
        <f t="shared" ca="1" si="53"/>
        <v/>
      </c>
      <c r="AE288" s="5" t="str">
        <f>IFERROR(IF(OR(Инвестиционные_проекты!K293="идея",Инвестиционные_проекты!K293="проектная стадия"),IF(Инвестиционные_проекты!M293&gt;DATEVALUE(ФЛК!CV287),"","Ошибка!"),""),"")</f>
        <v/>
      </c>
      <c r="AF288" s="4" t="str">
        <f>IF(Техлист!AE288="","",CONCATENATE(ROW(Инвестиционные_проекты!$A293),", ",))</f>
        <v/>
      </c>
      <c r="AG288" t="str">
        <f t="shared" si="54"/>
        <v/>
      </c>
    </row>
    <row r="289" spans="1:33" x14ac:dyDescent="0.25">
      <c r="A289" s="5" t="str">
        <f>IF(AND(COUNTBLANK(Инвестиционные_проекты!H294:Q294)+COUNTBLANK(Инвестиционные_проекты!S294:T294)+COUNTBLANK(Инвестиционные_проекты!Z294)+COUNTBLANK(Инвестиционные_проекты!B294:E294)&lt;&gt;17,COUNTBLANK(Инвестиционные_проекты!H294:Q294)+COUNTBLANK(Инвестиционные_проекты!S294:T294)+COUNTBLANK(Инвестиционные_проекты!Z294)+COUNTBLANK(Инвестиционные_проекты!B294:E294)&lt;&gt;0),"Ошибка!","")</f>
        <v/>
      </c>
      <c r="B289" s="4" t="str">
        <f>IF(A289="","",CONCATENATE(ROW(Инвестиционные_проекты!$A294),", ",))</f>
        <v/>
      </c>
      <c r="C289" t="str">
        <f t="shared" si="44"/>
        <v xml:space="preserve">8, </v>
      </c>
      <c r="D289" s="5" t="str">
        <f>IF(AND(COUNTBLANK(Инвестиционные_проекты!AB294)=0,COUNTBLANK(Инвестиционные_проекты!W294:Y294)&lt;&gt;0),"Ошибка!","")</f>
        <v/>
      </c>
      <c r="E289" s="4" t="str">
        <f>IF(D289="","",CONCATENATE(ROW(Инвестиционные_проекты!$A294),", ",))</f>
        <v/>
      </c>
      <c r="F289" t="str">
        <f t="shared" si="45"/>
        <v xml:space="preserve">8, </v>
      </c>
      <c r="G289" s="8" t="str">
        <f>IF(AND(Инвестиционные_проекты!J294="создание нового",Инвестиционные_проекты!S294=""),"Ошибка!","")</f>
        <v/>
      </c>
      <c r="H289" s="4" t="str">
        <f>IF(Техлист!G289="","",CONCATENATE(ROW(Инвестиционные_проекты!$A294),", ",))</f>
        <v/>
      </c>
      <c r="I289" t="str">
        <f t="shared" si="46"/>
        <v/>
      </c>
      <c r="J289" s="5" t="str">
        <f>IF(Инвестиционные_проекты!J294="модернизация",IF(COUNTBLANK(Инвестиционные_проекты!R294:S294)&lt;&gt;0,"Ошибка!",""),"")</f>
        <v/>
      </c>
      <c r="K289" s="9" t="str">
        <f>IF(Техлист!J289="","",CONCATENATE(ROW(Инвестиционные_проекты!$A294),", ",))</f>
        <v/>
      </c>
      <c r="L289" t="str">
        <f t="shared" si="47"/>
        <v/>
      </c>
      <c r="M289" s="5" t="str">
        <f>IF(Инвестиционные_проекты!S294&lt;Инвестиционные_проекты!R294,"Ошибка!","")</f>
        <v/>
      </c>
      <c r="N289" s="4" t="str">
        <f>IF(Техлист!M289="","",CONCATENATE(ROW(Инвестиционные_проекты!$A294),", ",))</f>
        <v/>
      </c>
      <c r="O289" t="str">
        <f t="shared" si="48"/>
        <v/>
      </c>
      <c r="P289" s="5" t="str">
        <f>IF(Инвестиционные_проекты!Z294&lt;&gt;SUM(Инвестиционные_проекты!AA294:AB294),"Ошибка!","")</f>
        <v/>
      </c>
      <c r="Q289" s="4" t="str">
        <f>IF(Техлист!P289="","",CONCATENATE(ROW(Инвестиционные_проекты!$A294),", ",))</f>
        <v/>
      </c>
      <c r="R289" t="str">
        <f t="shared" si="49"/>
        <v/>
      </c>
      <c r="S289" s="5" t="str">
        <f>IF(Инвестиционные_проекты!Y294&gt;Инвестиционные_проекты!AB294,"Ошибка!","")</f>
        <v/>
      </c>
      <c r="T289" s="4" t="str">
        <f>IF(Техлист!S289="","",CONCATENATE(ROW(Инвестиционные_проекты!$A294),", ",))</f>
        <v/>
      </c>
      <c r="U289" t="str">
        <f t="shared" si="50"/>
        <v/>
      </c>
      <c r="V289" s="5" t="str">
        <f>IF(Инвестиционные_проекты!O294&lt;Инвестиционные_проекты!N294,"Ошибка!","")</f>
        <v/>
      </c>
      <c r="W289" s="4" t="str">
        <f>IF(Техлист!V289="","",CONCATENATE(ROW(Инвестиционные_проекты!$A294),", ",))</f>
        <v/>
      </c>
      <c r="X289" t="str">
        <f t="shared" si="51"/>
        <v xml:space="preserve">8, </v>
      </c>
      <c r="Y289" s="5" t="str">
        <f>IF(Инвестиционные_проекты!N294&lt;Инвестиционные_проекты!M294,"Ошибка!","")</f>
        <v/>
      </c>
      <c r="Z289" s="4" t="str">
        <f>IF(Техлист!Y289="","",CONCATENATE(ROW(Инвестиционные_проекты!$A294),", ",))</f>
        <v/>
      </c>
      <c r="AA289" t="str">
        <f t="shared" si="52"/>
        <v/>
      </c>
      <c r="AB289" s="5" t="str">
        <f ca="1">IF(Инвестиционные_проекты!K294="реализация",IF(Инвестиционные_проекты!M294&gt;TODAY(),"Ошибка!",""),"")</f>
        <v/>
      </c>
      <c r="AC289" s="4" t="str">
        <f ca="1">IF(Техлист!AB289="","",CONCATENATE(ROW(Инвестиционные_проекты!$A294),", ",))</f>
        <v/>
      </c>
      <c r="AD289" t="str">
        <f t="shared" ca="1" si="53"/>
        <v/>
      </c>
      <c r="AE289" s="5" t="str">
        <f>IFERROR(IF(OR(Инвестиционные_проекты!K294="идея",Инвестиционные_проекты!K294="проектная стадия"),IF(Инвестиционные_проекты!M294&gt;DATEVALUE(ФЛК!CV288),"","Ошибка!"),""),"")</f>
        <v/>
      </c>
      <c r="AF289" s="4" t="str">
        <f>IF(Техлист!AE289="","",CONCATENATE(ROW(Инвестиционные_проекты!$A294),", ",))</f>
        <v/>
      </c>
      <c r="AG289" t="str">
        <f t="shared" si="54"/>
        <v/>
      </c>
    </row>
    <row r="290" spans="1:33" x14ac:dyDescent="0.25">
      <c r="A290" s="5" t="str">
        <f>IF(AND(COUNTBLANK(Инвестиционные_проекты!H295:Q295)+COUNTBLANK(Инвестиционные_проекты!S295:T295)+COUNTBLANK(Инвестиционные_проекты!Z295)+COUNTBLANK(Инвестиционные_проекты!B295:E295)&lt;&gt;17,COUNTBLANK(Инвестиционные_проекты!H295:Q295)+COUNTBLANK(Инвестиционные_проекты!S295:T295)+COUNTBLANK(Инвестиционные_проекты!Z295)+COUNTBLANK(Инвестиционные_проекты!B295:E295)&lt;&gt;0),"Ошибка!","")</f>
        <v/>
      </c>
      <c r="B290" s="4" t="str">
        <f>IF(A290="","",CONCATENATE(ROW(Инвестиционные_проекты!$A295),", ",))</f>
        <v/>
      </c>
      <c r="C290" t="str">
        <f t="shared" si="44"/>
        <v xml:space="preserve">8, </v>
      </c>
      <c r="D290" s="5" t="str">
        <f>IF(AND(COUNTBLANK(Инвестиционные_проекты!AB295)=0,COUNTBLANK(Инвестиционные_проекты!W295:Y295)&lt;&gt;0),"Ошибка!","")</f>
        <v/>
      </c>
      <c r="E290" s="4" t="str">
        <f>IF(D290="","",CONCATENATE(ROW(Инвестиционные_проекты!$A295),", ",))</f>
        <v/>
      </c>
      <c r="F290" t="str">
        <f t="shared" si="45"/>
        <v xml:space="preserve">8, </v>
      </c>
      <c r="G290" s="8" t="str">
        <f>IF(AND(Инвестиционные_проекты!J295="создание нового",Инвестиционные_проекты!S295=""),"Ошибка!","")</f>
        <v/>
      </c>
      <c r="H290" s="4" t="str">
        <f>IF(Техлист!G290="","",CONCATENATE(ROW(Инвестиционные_проекты!$A295),", ",))</f>
        <v/>
      </c>
      <c r="I290" t="str">
        <f t="shared" si="46"/>
        <v/>
      </c>
      <c r="J290" s="5" t="str">
        <f>IF(Инвестиционные_проекты!J295="модернизация",IF(COUNTBLANK(Инвестиционные_проекты!R295:S295)&lt;&gt;0,"Ошибка!",""),"")</f>
        <v/>
      </c>
      <c r="K290" s="9" t="str">
        <f>IF(Техлист!J290="","",CONCATENATE(ROW(Инвестиционные_проекты!$A295),", ",))</f>
        <v/>
      </c>
      <c r="L290" t="str">
        <f t="shared" si="47"/>
        <v/>
      </c>
      <c r="M290" s="5" t="str">
        <f>IF(Инвестиционные_проекты!S295&lt;Инвестиционные_проекты!R295,"Ошибка!","")</f>
        <v/>
      </c>
      <c r="N290" s="4" t="str">
        <f>IF(Техлист!M290="","",CONCATENATE(ROW(Инвестиционные_проекты!$A295),", ",))</f>
        <v/>
      </c>
      <c r="O290" t="str">
        <f t="shared" si="48"/>
        <v/>
      </c>
      <c r="P290" s="5" t="str">
        <f>IF(Инвестиционные_проекты!Z295&lt;&gt;SUM(Инвестиционные_проекты!AA295:AB295),"Ошибка!","")</f>
        <v/>
      </c>
      <c r="Q290" s="4" t="str">
        <f>IF(Техлист!P290="","",CONCATENATE(ROW(Инвестиционные_проекты!$A295),", ",))</f>
        <v/>
      </c>
      <c r="R290" t="str">
        <f t="shared" si="49"/>
        <v/>
      </c>
      <c r="S290" s="5" t="str">
        <f>IF(Инвестиционные_проекты!Y295&gt;Инвестиционные_проекты!AB295,"Ошибка!","")</f>
        <v/>
      </c>
      <c r="T290" s="4" t="str">
        <f>IF(Техлист!S290="","",CONCATENATE(ROW(Инвестиционные_проекты!$A295),", ",))</f>
        <v/>
      </c>
      <c r="U290" t="str">
        <f t="shared" si="50"/>
        <v/>
      </c>
      <c r="V290" s="5" t="str">
        <f>IF(Инвестиционные_проекты!O295&lt;Инвестиционные_проекты!N295,"Ошибка!","")</f>
        <v/>
      </c>
      <c r="W290" s="4" t="str">
        <f>IF(Техлист!V290="","",CONCATENATE(ROW(Инвестиционные_проекты!$A295),", ",))</f>
        <v/>
      </c>
      <c r="X290" t="str">
        <f t="shared" si="51"/>
        <v xml:space="preserve">8, </v>
      </c>
      <c r="Y290" s="5" t="str">
        <f>IF(Инвестиционные_проекты!N295&lt;Инвестиционные_проекты!M295,"Ошибка!","")</f>
        <v/>
      </c>
      <c r="Z290" s="4" t="str">
        <f>IF(Техлист!Y290="","",CONCATENATE(ROW(Инвестиционные_проекты!$A295),", ",))</f>
        <v/>
      </c>
      <c r="AA290" t="str">
        <f t="shared" si="52"/>
        <v/>
      </c>
      <c r="AB290" s="5" t="str">
        <f ca="1">IF(Инвестиционные_проекты!K295="реализация",IF(Инвестиционные_проекты!M295&gt;TODAY(),"Ошибка!",""),"")</f>
        <v/>
      </c>
      <c r="AC290" s="4" t="str">
        <f ca="1">IF(Техлист!AB290="","",CONCATENATE(ROW(Инвестиционные_проекты!$A295),", ",))</f>
        <v/>
      </c>
      <c r="AD290" t="str">
        <f t="shared" ca="1" si="53"/>
        <v/>
      </c>
      <c r="AE290" s="5" t="str">
        <f>IFERROR(IF(OR(Инвестиционные_проекты!K295="идея",Инвестиционные_проекты!K295="проектная стадия"),IF(Инвестиционные_проекты!M295&gt;DATEVALUE(ФЛК!CV289),"","Ошибка!"),""),"")</f>
        <v/>
      </c>
      <c r="AF290" s="4" t="str">
        <f>IF(Техлист!AE290="","",CONCATENATE(ROW(Инвестиционные_проекты!$A295),", ",))</f>
        <v/>
      </c>
      <c r="AG290" t="str">
        <f t="shared" si="54"/>
        <v/>
      </c>
    </row>
    <row r="291" spans="1:33" x14ac:dyDescent="0.25">
      <c r="A291" s="5" t="str">
        <f>IF(AND(COUNTBLANK(Инвестиционные_проекты!H296:Q296)+COUNTBLANK(Инвестиционные_проекты!S296:T296)+COUNTBLANK(Инвестиционные_проекты!Z296)+COUNTBLANK(Инвестиционные_проекты!B296:E296)&lt;&gt;17,COUNTBLANK(Инвестиционные_проекты!H296:Q296)+COUNTBLANK(Инвестиционные_проекты!S296:T296)+COUNTBLANK(Инвестиционные_проекты!Z296)+COUNTBLANK(Инвестиционные_проекты!B296:E296)&lt;&gt;0),"Ошибка!","")</f>
        <v/>
      </c>
      <c r="B291" s="4" t="str">
        <f>IF(A291="","",CONCATENATE(ROW(Инвестиционные_проекты!$A296),", ",))</f>
        <v/>
      </c>
      <c r="C291" t="str">
        <f t="shared" si="44"/>
        <v xml:space="preserve">8, </v>
      </c>
      <c r="D291" s="5" t="str">
        <f>IF(AND(COUNTBLANK(Инвестиционные_проекты!AB296)=0,COUNTBLANK(Инвестиционные_проекты!W296:Y296)&lt;&gt;0),"Ошибка!","")</f>
        <v/>
      </c>
      <c r="E291" s="4" t="str">
        <f>IF(D291="","",CONCATENATE(ROW(Инвестиционные_проекты!$A296),", ",))</f>
        <v/>
      </c>
      <c r="F291" t="str">
        <f t="shared" si="45"/>
        <v xml:space="preserve">8, </v>
      </c>
      <c r="G291" s="8" t="str">
        <f>IF(AND(Инвестиционные_проекты!J296="создание нового",Инвестиционные_проекты!S296=""),"Ошибка!","")</f>
        <v/>
      </c>
      <c r="H291" s="4" t="str">
        <f>IF(Техлист!G291="","",CONCATENATE(ROW(Инвестиционные_проекты!$A296),", ",))</f>
        <v/>
      </c>
      <c r="I291" t="str">
        <f t="shared" si="46"/>
        <v/>
      </c>
      <c r="J291" s="5" t="str">
        <f>IF(Инвестиционные_проекты!J296="модернизация",IF(COUNTBLANK(Инвестиционные_проекты!R296:S296)&lt;&gt;0,"Ошибка!",""),"")</f>
        <v/>
      </c>
      <c r="K291" s="9" t="str">
        <f>IF(Техлист!J291="","",CONCATENATE(ROW(Инвестиционные_проекты!$A296),", ",))</f>
        <v/>
      </c>
      <c r="L291" t="str">
        <f t="shared" si="47"/>
        <v/>
      </c>
      <c r="M291" s="5" t="str">
        <f>IF(Инвестиционные_проекты!S296&lt;Инвестиционные_проекты!R296,"Ошибка!","")</f>
        <v/>
      </c>
      <c r="N291" s="4" t="str">
        <f>IF(Техлист!M291="","",CONCATENATE(ROW(Инвестиционные_проекты!$A296),", ",))</f>
        <v/>
      </c>
      <c r="O291" t="str">
        <f t="shared" si="48"/>
        <v/>
      </c>
      <c r="P291" s="5" t="str">
        <f>IF(Инвестиционные_проекты!Z296&lt;&gt;SUM(Инвестиционные_проекты!AA296:AB296),"Ошибка!","")</f>
        <v/>
      </c>
      <c r="Q291" s="4" t="str">
        <f>IF(Техлист!P291="","",CONCATENATE(ROW(Инвестиционные_проекты!$A296),", ",))</f>
        <v/>
      </c>
      <c r="R291" t="str">
        <f t="shared" si="49"/>
        <v/>
      </c>
      <c r="S291" s="5" t="str">
        <f>IF(Инвестиционные_проекты!Y296&gt;Инвестиционные_проекты!AB296,"Ошибка!","")</f>
        <v/>
      </c>
      <c r="T291" s="4" t="str">
        <f>IF(Техлист!S291="","",CONCATENATE(ROW(Инвестиционные_проекты!$A296),", ",))</f>
        <v/>
      </c>
      <c r="U291" t="str">
        <f t="shared" si="50"/>
        <v/>
      </c>
      <c r="V291" s="5" t="str">
        <f>IF(Инвестиционные_проекты!O296&lt;Инвестиционные_проекты!N296,"Ошибка!","")</f>
        <v/>
      </c>
      <c r="W291" s="4" t="str">
        <f>IF(Техлист!V291="","",CONCATENATE(ROW(Инвестиционные_проекты!$A296),", ",))</f>
        <v/>
      </c>
      <c r="X291" t="str">
        <f t="shared" si="51"/>
        <v xml:space="preserve">8, </v>
      </c>
      <c r="Y291" s="5" t="str">
        <f>IF(Инвестиционные_проекты!N296&lt;Инвестиционные_проекты!M296,"Ошибка!","")</f>
        <v/>
      </c>
      <c r="Z291" s="4" t="str">
        <f>IF(Техлист!Y291="","",CONCATENATE(ROW(Инвестиционные_проекты!$A296),", ",))</f>
        <v/>
      </c>
      <c r="AA291" t="str">
        <f t="shared" si="52"/>
        <v/>
      </c>
      <c r="AB291" s="5" t="str">
        <f ca="1">IF(Инвестиционные_проекты!K296="реализация",IF(Инвестиционные_проекты!M296&gt;TODAY(),"Ошибка!",""),"")</f>
        <v/>
      </c>
      <c r="AC291" s="4" t="str">
        <f ca="1">IF(Техлист!AB291="","",CONCATENATE(ROW(Инвестиционные_проекты!$A296),", ",))</f>
        <v/>
      </c>
      <c r="AD291" t="str">
        <f t="shared" ca="1" si="53"/>
        <v/>
      </c>
      <c r="AE291" s="5" t="str">
        <f>IFERROR(IF(OR(Инвестиционные_проекты!K296="идея",Инвестиционные_проекты!K296="проектная стадия"),IF(Инвестиционные_проекты!M296&gt;DATEVALUE(ФЛК!CV290),"","Ошибка!"),""),"")</f>
        <v/>
      </c>
      <c r="AF291" s="4" t="str">
        <f>IF(Техлист!AE291="","",CONCATENATE(ROW(Инвестиционные_проекты!$A296),", ",))</f>
        <v/>
      </c>
      <c r="AG291" t="str">
        <f t="shared" si="54"/>
        <v/>
      </c>
    </row>
    <row r="292" spans="1:33" x14ac:dyDescent="0.25">
      <c r="A292" s="5" t="str">
        <f>IF(AND(COUNTBLANK(Инвестиционные_проекты!H297:Q297)+COUNTBLANK(Инвестиционные_проекты!S297:T297)+COUNTBLANK(Инвестиционные_проекты!Z297)+COUNTBLANK(Инвестиционные_проекты!B297:E297)&lt;&gt;17,COUNTBLANK(Инвестиционные_проекты!H297:Q297)+COUNTBLANK(Инвестиционные_проекты!S297:T297)+COUNTBLANK(Инвестиционные_проекты!Z297)+COUNTBLANK(Инвестиционные_проекты!B297:E297)&lt;&gt;0),"Ошибка!","")</f>
        <v/>
      </c>
      <c r="B292" s="4" t="str">
        <f>IF(A292="","",CONCATENATE(ROW(Инвестиционные_проекты!$A297),", ",))</f>
        <v/>
      </c>
      <c r="C292" t="str">
        <f t="shared" si="44"/>
        <v xml:space="preserve">8, </v>
      </c>
      <c r="D292" s="5" t="str">
        <f>IF(AND(COUNTBLANK(Инвестиционные_проекты!AB297)=0,COUNTBLANK(Инвестиционные_проекты!W297:Y297)&lt;&gt;0),"Ошибка!","")</f>
        <v/>
      </c>
      <c r="E292" s="4" t="str">
        <f>IF(D292="","",CONCATENATE(ROW(Инвестиционные_проекты!$A297),", ",))</f>
        <v/>
      </c>
      <c r="F292" t="str">
        <f t="shared" si="45"/>
        <v xml:space="preserve">8, </v>
      </c>
      <c r="G292" s="8" t="str">
        <f>IF(AND(Инвестиционные_проекты!J297="создание нового",Инвестиционные_проекты!S297=""),"Ошибка!","")</f>
        <v/>
      </c>
      <c r="H292" s="4" t="str">
        <f>IF(Техлист!G292="","",CONCATENATE(ROW(Инвестиционные_проекты!$A297),", ",))</f>
        <v/>
      </c>
      <c r="I292" t="str">
        <f t="shared" si="46"/>
        <v/>
      </c>
      <c r="J292" s="5" t="str">
        <f>IF(Инвестиционные_проекты!J297="модернизация",IF(COUNTBLANK(Инвестиционные_проекты!R297:S297)&lt;&gt;0,"Ошибка!",""),"")</f>
        <v/>
      </c>
      <c r="K292" s="9" t="str">
        <f>IF(Техлист!J292="","",CONCATENATE(ROW(Инвестиционные_проекты!$A297),", ",))</f>
        <v/>
      </c>
      <c r="L292" t="str">
        <f t="shared" si="47"/>
        <v/>
      </c>
      <c r="M292" s="5" t="str">
        <f>IF(Инвестиционные_проекты!S297&lt;Инвестиционные_проекты!R297,"Ошибка!","")</f>
        <v/>
      </c>
      <c r="N292" s="4" t="str">
        <f>IF(Техлист!M292="","",CONCATENATE(ROW(Инвестиционные_проекты!$A297),", ",))</f>
        <v/>
      </c>
      <c r="O292" t="str">
        <f t="shared" si="48"/>
        <v/>
      </c>
      <c r="P292" s="5" t="str">
        <f>IF(Инвестиционные_проекты!Z297&lt;&gt;SUM(Инвестиционные_проекты!AA297:AB297),"Ошибка!","")</f>
        <v/>
      </c>
      <c r="Q292" s="4" t="str">
        <f>IF(Техлист!P292="","",CONCATENATE(ROW(Инвестиционные_проекты!$A297),", ",))</f>
        <v/>
      </c>
      <c r="R292" t="str">
        <f t="shared" si="49"/>
        <v/>
      </c>
      <c r="S292" s="5" t="str">
        <f>IF(Инвестиционные_проекты!Y297&gt;Инвестиционные_проекты!AB297,"Ошибка!","")</f>
        <v/>
      </c>
      <c r="T292" s="4" t="str">
        <f>IF(Техлист!S292="","",CONCATENATE(ROW(Инвестиционные_проекты!$A297),", ",))</f>
        <v/>
      </c>
      <c r="U292" t="str">
        <f t="shared" si="50"/>
        <v/>
      </c>
      <c r="V292" s="5" t="str">
        <f>IF(Инвестиционные_проекты!O297&lt;Инвестиционные_проекты!N297,"Ошибка!","")</f>
        <v/>
      </c>
      <c r="W292" s="4" t="str">
        <f>IF(Техлист!V292="","",CONCATENATE(ROW(Инвестиционные_проекты!$A297),", ",))</f>
        <v/>
      </c>
      <c r="X292" t="str">
        <f t="shared" si="51"/>
        <v xml:space="preserve">8, </v>
      </c>
      <c r="Y292" s="5" t="str">
        <f>IF(Инвестиционные_проекты!N297&lt;Инвестиционные_проекты!M297,"Ошибка!","")</f>
        <v/>
      </c>
      <c r="Z292" s="4" t="str">
        <f>IF(Техлист!Y292="","",CONCATENATE(ROW(Инвестиционные_проекты!$A297),", ",))</f>
        <v/>
      </c>
      <c r="AA292" t="str">
        <f t="shared" si="52"/>
        <v/>
      </c>
      <c r="AB292" s="5" t="str">
        <f ca="1">IF(Инвестиционные_проекты!K297="реализация",IF(Инвестиционные_проекты!M297&gt;TODAY(),"Ошибка!",""),"")</f>
        <v/>
      </c>
      <c r="AC292" s="4" t="str">
        <f ca="1">IF(Техлист!AB292="","",CONCATENATE(ROW(Инвестиционные_проекты!$A297),", ",))</f>
        <v/>
      </c>
      <c r="AD292" t="str">
        <f t="shared" ca="1" si="53"/>
        <v/>
      </c>
      <c r="AE292" s="5" t="str">
        <f>IFERROR(IF(OR(Инвестиционные_проекты!K297="идея",Инвестиционные_проекты!K297="проектная стадия"),IF(Инвестиционные_проекты!M297&gt;DATEVALUE(ФЛК!CV291),"","Ошибка!"),""),"")</f>
        <v/>
      </c>
      <c r="AF292" s="4" t="str">
        <f>IF(Техлист!AE292="","",CONCATENATE(ROW(Инвестиционные_проекты!$A297),", ",))</f>
        <v/>
      </c>
      <c r="AG292" t="str">
        <f t="shared" si="54"/>
        <v/>
      </c>
    </row>
    <row r="293" spans="1:33" x14ac:dyDescent="0.25">
      <c r="A293" s="5" t="str">
        <f>IF(AND(COUNTBLANK(Инвестиционные_проекты!H298:Q298)+COUNTBLANK(Инвестиционные_проекты!S298:T298)+COUNTBLANK(Инвестиционные_проекты!Z298)+COUNTBLANK(Инвестиционные_проекты!B298:E298)&lt;&gt;17,COUNTBLANK(Инвестиционные_проекты!H298:Q298)+COUNTBLANK(Инвестиционные_проекты!S298:T298)+COUNTBLANK(Инвестиционные_проекты!Z298)+COUNTBLANK(Инвестиционные_проекты!B298:E298)&lt;&gt;0),"Ошибка!","")</f>
        <v/>
      </c>
      <c r="B293" s="4" t="str">
        <f>IF(A293="","",CONCATENATE(ROW(Инвестиционные_проекты!$A298),", ",))</f>
        <v/>
      </c>
      <c r="C293" t="str">
        <f t="shared" si="44"/>
        <v xml:space="preserve">8, </v>
      </c>
      <c r="D293" s="5" t="str">
        <f>IF(AND(COUNTBLANK(Инвестиционные_проекты!AB298)=0,COUNTBLANK(Инвестиционные_проекты!W298:Y298)&lt;&gt;0),"Ошибка!","")</f>
        <v/>
      </c>
      <c r="E293" s="4" t="str">
        <f>IF(D293="","",CONCATENATE(ROW(Инвестиционные_проекты!$A298),", ",))</f>
        <v/>
      </c>
      <c r="F293" t="str">
        <f t="shared" si="45"/>
        <v xml:space="preserve">8, </v>
      </c>
      <c r="G293" s="8" t="str">
        <f>IF(AND(Инвестиционные_проекты!J298="создание нового",Инвестиционные_проекты!S298=""),"Ошибка!","")</f>
        <v/>
      </c>
      <c r="H293" s="4" t="str">
        <f>IF(Техлист!G293="","",CONCATENATE(ROW(Инвестиционные_проекты!$A298),", ",))</f>
        <v/>
      </c>
      <c r="I293" t="str">
        <f t="shared" si="46"/>
        <v/>
      </c>
      <c r="J293" s="5" t="str">
        <f>IF(Инвестиционные_проекты!J298="модернизация",IF(COUNTBLANK(Инвестиционные_проекты!R298:S298)&lt;&gt;0,"Ошибка!",""),"")</f>
        <v/>
      </c>
      <c r="K293" s="9" t="str">
        <f>IF(Техлист!J293="","",CONCATENATE(ROW(Инвестиционные_проекты!$A298),", ",))</f>
        <v/>
      </c>
      <c r="L293" t="str">
        <f t="shared" si="47"/>
        <v/>
      </c>
      <c r="M293" s="5" t="str">
        <f>IF(Инвестиционные_проекты!S298&lt;Инвестиционные_проекты!R298,"Ошибка!","")</f>
        <v/>
      </c>
      <c r="N293" s="4" t="str">
        <f>IF(Техлист!M293="","",CONCATENATE(ROW(Инвестиционные_проекты!$A298),", ",))</f>
        <v/>
      </c>
      <c r="O293" t="str">
        <f t="shared" si="48"/>
        <v/>
      </c>
      <c r="P293" s="5" t="str">
        <f>IF(Инвестиционные_проекты!Z298&lt;&gt;SUM(Инвестиционные_проекты!AA298:AB298),"Ошибка!","")</f>
        <v/>
      </c>
      <c r="Q293" s="4" t="str">
        <f>IF(Техлист!P293="","",CONCATENATE(ROW(Инвестиционные_проекты!$A298),", ",))</f>
        <v/>
      </c>
      <c r="R293" t="str">
        <f t="shared" si="49"/>
        <v/>
      </c>
      <c r="S293" s="5" t="str">
        <f>IF(Инвестиционные_проекты!Y298&gt;Инвестиционные_проекты!AB298,"Ошибка!","")</f>
        <v/>
      </c>
      <c r="T293" s="4" t="str">
        <f>IF(Техлист!S293="","",CONCATENATE(ROW(Инвестиционные_проекты!$A298),", ",))</f>
        <v/>
      </c>
      <c r="U293" t="str">
        <f t="shared" si="50"/>
        <v/>
      </c>
      <c r="V293" s="5" t="str">
        <f>IF(Инвестиционные_проекты!O298&lt;Инвестиционные_проекты!N298,"Ошибка!","")</f>
        <v/>
      </c>
      <c r="W293" s="4" t="str">
        <f>IF(Техлист!V293="","",CONCATENATE(ROW(Инвестиционные_проекты!$A298),", ",))</f>
        <v/>
      </c>
      <c r="X293" t="str">
        <f t="shared" si="51"/>
        <v xml:space="preserve">8, </v>
      </c>
      <c r="Y293" s="5" t="str">
        <f>IF(Инвестиционные_проекты!N298&lt;Инвестиционные_проекты!M298,"Ошибка!","")</f>
        <v/>
      </c>
      <c r="Z293" s="4" t="str">
        <f>IF(Техлист!Y293="","",CONCATENATE(ROW(Инвестиционные_проекты!$A298),", ",))</f>
        <v/>
      </c>
      <c r="AA293" t="str">
        <f t="shared" si="52"/>
        <v/>
      </c>
      <c r="AB293" s="5" t="str">
        <f ca="1">IF(Инвестиционные_проекты!K298="реализация",IF(Инвестиционные_проекты!M298&gt;TODAY(),"Ошибка!",""),"")</f>
        <v/>
      </c>
      <c r="AC293" s="4" t="str">
        <f ca="1">IF(Техлист!AB293="","",CONCATENATE(ROW(Инвестиционные_проекты!$A298),", ",))</f>
        <v/>
      </c>
      <c r="AD293" t="str">
        <f t="shared" ca="1" si="53"/>
        <v/>
      </c>
      <c r="AE293" s="5" t="str">
        <f>IFERROR(IF(OR(Инвестиционные_проекты!K298="идея",Инвестиционные_проекты!K298="проектная стадия"),IF(Инвестиционные_проекты!M298&gt;DATEVALUE(ФЛК!CV292),"","Ошибка!"),""),"")</f>
        <v/>
      </c>
      <c r="AF293" s="4" t="str">
        <f>IF(Техлист!AE293="","",CONCATENATE(ROW(Инвестиционные_проекты!$A298),", ",))</f>
        <v/>
      </c>
      <c r="AG293" t="str">
        <f t="shared" si="54"/>
        <v/>
      </c>
    </row>
    <row r="294" spans="1:33" x14ac:dyDescent="0.25">
      <c r="A294" s="5" t="str">
        <f>IF(AND(COUNTBLANK(Инвестиционные_проекты!H299:Q299)+COUNTBLANK(Инвестиционные_проекты!S299:T299)+COUNTBLANK(Инвестиционные_проекты!Z299)+COUNTBLANK(Инвестиционные_проекты!B299:E299)&lt;&gt;17,COUNTBLANK(Инвестиционные_проекты!H299:Q299)+COUNTBLANK(Инвестиционные_проекты!S299:T299)+COUNTBLANK(Инвестиционные_проекты!Z299)+COUNTBLANK(Инвестиционные_проекты!B299:E299)&lt;&gt;0),"Ошибка!","")</f>
        <v/>
      </c>
      <c r="B294" s="4" t="str">
        <f>IF(A294="","",CONCATENATE(ROW(Инвестиционные_проекты!$A299),", ",))</f>
        <v/>
      </c>
      <c r="C294" t="str">
        <f t="shared" si="44"/>
        <v xml:space="preserve">8, </v>
      </c>
      <c r="D294" s="5" t="str">
        <f>IF(AND(COUNTBLANK(Инвестиционные_проекты!AB299)=0,COUNTBLANK(Инвестиционные_проекты!W299:Y299)&lt;&gt;0),"Ошибка!","")</f>
        <v/>
      </c>
      <c r="E294" s="4" t="str">
        <f>IF(D294="","",CONCATENATE(ROW(Инвестиционные_проекты!$A299),", ",))</f>
        <v/>
      </c>
      <c r="F294" t="str">
        <f t="shared" si="45"/>
        <v xml:space="preserve">8, </v>
      </c>
      <c r="G294" s="8" t="str">
        <f>IF(AND(Инвестиционные_проекты!J299="создание нового",Инвестиционные_проекты!S299=""),"Ошибка!","")</f>
        <v/>
      </c>
      <c r="H294" s="4" t="str">
        <f>IF(Техлист!G294="","",CONCATENATE(ROW(Инвестиционные_проекты!$A299),", ",))</f>
        <v/>
      </c>
      <c r="I294" t="str">
        <f t="shared" si="46"/>
        <v/>
      </c>
      <c r="J294" s="5" t="str">
        <f>IF(Инвестиционные_проекты!J299="модернизация",IF(COUNTBLANK(Инвестиционные_проекты!R299:S299)&lt;&gt;0,"Ошибка!",""),"")</f>
        <v/>
      </c>
      <c r="K294" s="9" t="str">
        <f>IF(Техлист!J294="","",CONCATENATE(ROW(Инвестиционные_проекты!$A299),", ",))</f>
        <v/>
      </c>
      <c r="L294" t="str">
        <f t="shared" si="47"/>
        <v/>
      </c>
      <c r="M294" s="5" t="str">
        <f>IF(Инвестиционные_проекты!S299&lt;Инвестиционные_проекты!R299,"Ошибка!","")</f>
        <v/>
      </c>
      <c r="N294" s="4" t="str">
        <f>IF(Техлист!M294="","",CONCATENATE(ROW(Инвестиционные_проекты!$A299),", ",))</f>
        <v/>
      </c>
      <c r="O294" t="str">
        <f t="shared" si="48"/>
        <v/>
      </c>
      <c r="P294" s="5" t="str">
        <f>IF(Инвестиционные_проекты!Z299&lt;&gt;SUM(Инвестиционные_проекты!AA299:AB299),"Ошибка!","")</f>
        <v/>
      </c>
      <c r="Q294" s="4" t="str">
        <f>IF(Техлист!P294="","",CONCATENATE(ROW(Инвестиционные_проекты!$A299),", ",))</f>
        <v/>
      </c>
      <c r="R294" t="str">
        <f t="shared" si="49"/>
        <v/>
      </c>
      <c r="S294" s="5" t="str">
        <f>IF(Инвестиционные_проекты!Y299&gt;Инвестиционные_проекты!AB299,"Ошибка!","")</f>
        <v/>
      </c>
      <c r="T294" s="4" t="str">
        <f>IF(Техлист!S294="","",CONCATENATE(ROW(Инвестиционные_проекты!$A299),", ",))</f>
        <v/>
      </c>
      <c r="U294" t="str">
        <f t="shared" si="50"/>
        <v/>
      </c>
      <c r="V294" s="5" t="str">
        <f>IF(Инвестиционные_проекты!O299&lt;Инвестиционные_проекты!N299,"Ошибка!","")</f>
        <v/>
      </c>
      <c r="W294" s="4" t="str">
        <f>IF(Техлист!V294="","",CONCATENATE(ROW(Инвестиционные_проекты!$A299),", ",))</f>
        <v/>
      </c>
      <c r="X294" t="str">
        <f t="shared" si="51"/>
        <v xml:space="preserve">8, </v>
      </c>
      <c r="Y294" s="5" t="str">
        <f>IF(Инвестиционные_проекты!N299&lt;Инвестиционные_проекты!M299,"Ошибка!","")</f>
        <v/>
      </c>
      <c r="Z294" s="4" t="str">
        <f>IF(Техлист!Y294="","",CONCATENATE(ROW(Инвестиционные_проекты!$A299),", ",))</f>
        <v/>
      </c>
      <c r="AA294" t="str">
        <f t="shared" si="52"/>
        <v/>
      </c>
      <c r="AB294" s="5" t="str">
        <f ca="1">IF(Инвестиционные_проекты!K299="реализация",IF(Инвестиционные_проекты!M299&gt;TODAY(),"Ошибка!",""),"")</f>
        <v/>
      </c>
      <c r="AC294" s="4" t="str">
        <f ca="1">IF(Техлист!AB294="","",CONCATENATE(ROW(Инвестиционные_проекты!$A299),", ",))</f>
        <v/>
      </c>
      <c r="AD294" t="str">
        <f t="shared" ca="1" si="53"/>
        <v/>
      </c>
      <c r="AE294" s="5" t="str">
        <f>IFERROR(IF(OR(Инвестиционные_проекты!K299="идея",Инвестиционные_проекты!K299="проектная стадия"),IF(Инвестиционные_проекты!M299&gt;DATEVALUE(ФЛК!CV293),"","Ошибка!"),""),"")</f>
        <v/>
      </c>
      <c r="AF294" s="4" t="str">
        <f>IF(Техлист!AE294="","",CONCATENATE(ROW(Инвестиционные_проекты!$A299),", ",))</f>
        <v/>
      </c>
      <c r="AG294" t="str">
        <f t="shared" si="54"/>
        <v/>
      </c>
    </row>
    <row r="295" spans="1:33" x14ac:dyDescent="0.25">
      <c r="A295" s="5" t="str">
        <f>IF(AND(COUNTBLANK(Инвестиционные_проекты!H300:Q300)+COUNTBLANK(Инвестиционные_проекты!S300:T300)+COUNTBLANK(Инвестиционные_проекты!Z300)+COUNTBLANK(Инвестиционные_проекты!B300:E300)&lt;&gt;17,COUNTBLANK(Инвестиционные_проекты!H300:Q300)+COUNTBLANK(Инвестиционные_проекты!S300:T300)+COUNTBLANK(Инвестиционные_проекты!Z300)+COUNTBLANK(Инвестиционные_проекты!B300:E300)&lt;&gt;0),"Ошибка!","")</f>
        <v/>
      </c>
      <c r="B295" s="4" t="str">
        <f>IF(A295="","",CONCATENATE(ROW(Инвестиционные_проекты!$A300),", ",))</f>
        <v/>
      </c>
      <c r="C295" t="str">
        <f t="shared" si="44"/>
        <v xml:space="preserve">8, </v>
      </c>
      <c r="D295" s="5" t="str">
        <f>IF(AND(COUNTBLANK(Инвестиционные_проекты!AB300)=0,COUNTBLANK(Инвестиционные_проекты!W300:Y300)&lt;&gt;0),"Ошибка!","")</f>
        <v/>
      </c>
      <c r="E295" s="4" t="str">
        <f>IF(D295="","",CONCATENATE(ROW(Инвестиционные_проекты!$A300),", ",))</f>
        <v/>
      </c>
      <c r="F295" t="str">
        <f t="shared" si="45"/>
        <v xml:space="preserve">8, </v>
      </c>
      <c r="G295" s="8" t="str">
        <f>IF(AND(Инвестиционные_проекты!J300="создание нового",Инвестиционные_проекты!S300=""),"Ошибка!","")</f>
        <v/>
      </c>
      <c r="H295" s="4" t="str">
        <f>IF(Техлист!G295="","",CONCATENATE(ROW(Инвестиционные_проекты!$A300),", ",))</f>
        <v/>
      </c>
      <c r="I295" t="str">
        <f t="shared" si="46"/>
        <v/>
      </c>
      <c r="J295" s="5" t="str">
        <f>IF(Инвестиционные_проекты!J300="модернизация",IF(COUNTBLANK(Инвестиционные_проекты!R300:S300)&lt;&gt;0,"Ошибка!",""),"")</f>
        <v/>
      </c>
      <c r="K295" s="9" t="str">
        <f>IF(Техлист!J295="","",CONCATENATE(ROW(Инвестиционные_проекты!$A300),", ",))</f>
        <v/>
      </c>
      <c r="L295" t="str">
        <f t="shared" si="47"/>
        <v/>
      </c>
      <c r="M295" s="5" t="str">
        <f>IF(Инвестиционные_проекты!S300&lt;Инвестиционные_проекты!R300,"Ошибка!","")</f>
        <v/>
      </c>
      <c r="N295" s="4" t="str">
        <f>IF(Техлист!M295="","",CONCATENATE(ROW(Инвестиционные_проекты!$A300),", ",))</f>
        <v/>
      </c>
      <c r="O295" t="str">
        <f t="shared" si="48"/>
        <v/>
      </c>
      <c r="P295" s="5" t="str">
        <f>IF(Инвестиционные_проекты!Z300&lt;&gt;SUM(Инвестиционные_проекты!AA300:AB300),"Ошибка!","")</f>
        <v/>
      </c>
      <c r="Q295" s="4" t="str">
        <f>IF(Техлист!P295="","",CONCATENATE(ROW(Инвестиционные_проекты!$A300),", ",))</f>
        <v/>
      </c>
      <c r="R295" t="str">
        <f t="shared" si="49"/>
        <v/>
      </c>
      <c r="S295" s="5" t="str">
        <f>IF(Инвестиционные_проекты!Y300&gt;Инвестиционные_проекты!AB300,"Ошибка!","")</f>
        <v/>
      </c>
      <c r="T295" s="4" t="str">
        <f>IF(Техлист!S295="","",CONCATENATE(ROW(Инвестиционные_проекты!$A300),", ",))</f>
        <v/>
      </c>
      <c r="U295" t="str">
        <f t="shared" si="50"/>
        <v/>
      </c>
      <c r="V295" s="5" t="str">
        <f>IF(Инвестиционные_проекты!O300&lt;Инвестиционные_проекты!N300,"Ошибка!","")</f>
        <v/>
      </c>
      <c r="W295" s="4" t="str">
        <f>IF(Техлист!V295="","",CONCATENATE(ROW(Инвестиционные_проекты!$A300),", ",))</f>
        <v/>
      </c>
      <c r="X295" t="str">
        <f t="shared" si="51"/>
        <v xml:space="preserve">8, </v>
      </c>
      <c r="Y295" s="5" t="str">
        <f>IF(Инвестиционные_проекты!N300&lt;Инвестиционные_проекты!M300,"Ошибка!","")</f>
        <v/>
      </c>
      <c r="Z295" s="4" t="str">
        <f>IF(Техлист!Y295="","",CONCATENATE(ROW(Инвестиционные_проекты!$A300),", ",))</f>
        <v/>
      </c>
      <c r="AA295" t="str">
        <f t="shared" si="52"/>
        <v/>
      </c>
      <c r="AB295" s="5" t="str">
        <f ca="1">IF(Инвестиционные_проекты!K300="реализация",IF(Инвестиционные_проекты!M300&gt;TODAY(),"Ошибка!",""),"")</f>
        <v/>
      </c>
      <c r="AC295" s="4" t="str">
        <f ca="1">IF(Техлист!AB295="","",CONCATENATE(ROW(Инвестиционные_проекты!$A300),", ",))</f>
        <v/>
      </c>
      <c r="AD295" t="str">
        <f t="shared" ca="1" si="53"/>
        <v/>
      </c>
      <c r="AE295" s="5" t="str">
        <f>IFERROR(IF(OR(Инвестиционные_проекты!K300="идея",Инвестиционные_проекты!K300="проектная стадия"),IF(Инвестиционные_проекты!M300&gt;DATEVALUE(ФЛК!CV294),"","Ошибка!"),""),"")</f>
        <v/>
      </c>
      <c r="AF295" s="4" t="str">
        <f>IF(Техлист!AE295="","",CONCATENATE(ROW(Инвестиционные_проекты!$A300),", ",))</f>
        <v/>
      </c>
      <c r="AG295" t="str">
        <f t="shared" si="54"/>
        <v/>
      </c>
    </row>
    <row r="296" spans="1:33" x14ac:dyDescent="0.25">
      <c r="A296" s="5" t="str">
        <f>IF(AND(COUNTBLANK(Инвестиционные_проекты!H301:Q301)+COUNTBLANK(Инвестиционные_проекты!S301:T301)+COUNTBLANK(Инвестиционные_проекты!Z301)+COUNTBLANK(Инвестиционные_проекты!B301:E301)&lt;&gt;17,COUNTBLANK(Инвестиционные_проекты!H301:Q301)+COUNTBLANK(Инвестиционные_проекты!S301:T301)+COUNTBLANK(Инвестиционные_проекты!Z301)+COUNTBLANK(Инвестиционные_проекты!B301:E301)&lt;&gt;0),"Ошибка!","")</f>
        <v/>
      </c>
      <c r="B296" s="4" t="str">
        <f>IF(A296="","",CONCATENATE(ROW(Инвестиционные_проекты!$A301),", ",))</f>
        <v/>
      </c>
      <c r="C296" t="str">
        <f t="shared" si="44"/>
        <v xml:space="preserve">8, </v>
      </c>
      <c r="D296" s="5" t="str">
        <f>IF(AND(COUNTBLANK(Инвестиционные_проекты!AB301)=0,COUNTBLANK(Инвестиционные_проекты!W301:Y301)&lt;&gt;0),"Ошибка!","")</f>
        <v/>
      </c>
      <c r="E296" s="4" t="str">
        <f>IF(D296="","",CONCATENATE(ROW(Инвестиционные_проекты!$A301),", ",))</f>
        <v/>
      </c>
      <c r="F296" t="str">
        <f t="shared" si="45"/>
        <v xml:space="preserve">8, </v>
      </c>
      <c r="G296" s="8" t="str">
        <f>IF(AND(Инвестиционные_проекты!J301="создание нового",Инвестиционные_проекты!S301=""),"Ошибка!","")</f>
        <v/>
      </c>
      <c r="H296" s="4" t="str">
        <f>IF(Техлист!G296="","",CONCATENATE(ROW(Инвестиционные_проекты!$A301),", ",))</f>
        <v/>
      </c>
      <c r="I296" t="str">
        <f t="shared" si="46"/>
        <v/>
      </c>
      <c r="J296" s="5" t="str">
        <f>IF(Инвестиционные_проекты!J301="модернизация",IF(COUNTBLANK(Инвестиционные_проекты!R301:S301)&lt;&gt;0,"Ошибка!",""),"")</f>
        <v/>
      </c>
      <c r="K296" s="9" t="str">
        <f>IF(Техлист!J296="","",CONCATENATE(ROW(Инвестиционные_проекты!$A301),", ",))</f>
        <v/>
      </c>
      <c r="L296" t="str">
        <f t="shared" si="47"/>
        <v/>
      </c>
      <c r="M296" s="5" t="str">
        <f>IF(Инвестиционные_проекты!S301&lt;Инвестиционные_проекты!R301,"Ошибка!","")</f>
        <v/>
      </c>
      <c r="N296" s="4" t="str">
        <f>IF(Техлист!M296="","",CONCATENATE(ROW(Инвестиционные_проекты!$A301),", ",))</f>
        <v/>
      </c>
      <c r="O296" t="str">
        <f t="shared" si="48"/>
        <v/>
      </c>
      <c r="P296" s="5" t="str">
        <f>IF(Инвестиционные_проекты!Z301&lt;&gt;SUM(Инвестиционные_проекты!AA301:AB301),"Ошибка!","")</f>
        <v/>
      </c>
      <c r="Q296" s="4" t="str">
        <f>IF(Техлист!P296="","",CONCATENATE(ROW(Инвестиционные_проекты!$A301),", ",))</f>
        <v/>
      </c>
      <c r="R296" t="str">
        <f t="shared" si="49"/>
        <v/>
      </c>
      <c r="S296" s="5" t="str">
        <f>IF(Инвестиционные_проекты!Y301&gt;Инвестиционные_проекты!AB301,"Ошибка!","")</f>
        <v/>
      </c>
      <c r="T296" s="4" t="str">
        <f>IF(Техлист!S296="","",CONCATENATE(ROW(Инвестиционные_проекты!$A301),", ",))</f>
        <v/>
      </c>
      <c r="U296" t="str">
        <f t="shared" si="50"/>
        <v/>
      </c>
      <c r="V296" s="5" t="str">
        <f>IF(Инвестиционные_проекты!O301&lt;Инвестиционные_проекты!N301,"Ошибка!","")</f>
        <v/>
      </c>
      <c r="W296" s="4" t="str">
        <f>IF(Техлист!V296="","",CONCATENATE(ROW(Инвестиционные_проекты!$A301),", ",))</f>
        <v/>
      </c>
      <c r="X296" t="str">
        <f t="shared" si="51"/>
        <v xml:space="preserve">8, </v>
      </c>
      <c r="Y296" s="5" t="str">
        <f>IF(Инвестиционные_проекты!N301&lt;Инвестиционные_проекты!M301,"Ошибка!","")</f>
        <v/>
      </c>
      <c r="Z296" s="4" t="str">
        <f>IF(Техлист!Y296="","",CONCATENATE(ROW(Инвестиционные_проекты!$A301),", ",))</f>
        <v/>
      </c>
      <c r="AA296" t="str">
        <f t="shared" si="52"/>
        <v/>
      </c>
      <c r="AB296" s="5" t="str">
        <f ca="1">IF(Инвестиционные_проекты!K301="реализация",IF(Инвестиционные_проекты!M301&gt;TODAY(),"Ошибка!",""),"")</f>
        <v/>
      </c>
      <c r="AC296" s="4" t="str">
        <f ca="1">IF(Техлист!AB296="","",CONCATENATE(ROW(Инвестиционные_проекты!$A301),", ",))</f>
        <v/>
      </c>
      <c r="AD296" t="str">
        <f t="shared" ca="1" si="53"/>
        <v/>
      </c>
      <c r="AE296" s="5" t="str">
        <f>IFERROR(IF(OR(Инвестиционные_проекты!K301="идея",Инвестиционные_проекты!K301="проектная стадия"),IF(Инвестиционные_проекты!M301&gt;DATEVALUE(ФЛК!CV295),"","Ошибка!"),""),"")</f>
        <v/>
      </c>
      <c r="AF296" s="4" t="str">
        <f>IF(Техлист!AE296="","",CONCATENATE(ROW(Инвестиционные_проекты!$A301),", ",))</f>
        <v/>
      </c>
      <c r="AG296" t="str">
        <f t="shared" si="54"/>
        <v/>
      </c>
    </row>
    <row r="297" spans="1:33" x14ac:dyDescent="0.25">
      <c r="A297" s="5" t="str">
        <f>IF(AND(COUNTBLANK(Инвестиционные_проекты!H302:Q302)+COUNTBLANK(Инвестиционные_проекты!S302:T302)+COUNTBLANK(Инвестиционные_проекты!Z302)+COUNTBLANK(Инвестиционные_проекты!B302:E302)&lt;&gt;17,COUNTBLANK(Инвестиционные_проекты!H302:Q302)+COUNTBLANK(Инвестиционные_проекты!S302:T302)+COUNTBLANK(Инвестиционные_проекты!Z302)+COUNTBLANK(Инвестиционные_проекты!B302:E302)&lt;&gt;0),"Ошибка!","")</f>
        <v/>
      </c>
      <c r="B297" s="4" t="str">
        <f>IF(A297="","",CONCATENATE(ROW(Инвестиционные_проекты!$A302),", ",))</f>
        <v/>
      </c>
      <c r="C297" t="str">
        <f t="shared" si="44"/>
        <v xml:space="preserve">8, </v>
      </c>
      <c r="D297" s="5" t="str">
        <f>IF(AND(COUNTBLANK(Инвестиционные_проекты!AB302)=0,COUNTBLANK(Инвестиционные_проекты!W302:Y302)&lt;&gt;0),"Ошибка!","")</f>
        <v/>
      </c>
      <c r="E297" s="4" t="str">
        <f>IF(D297="","",CONCATENATE(ROW(Инвестиционные_проекты!$A302),", ",))</f>
        <v/>
      </c>
      <c r="F297" t="str">
        <f t="shared" si="45"/>
        <v xml:space="preserve">8, </v>
      </c>
      <c r="G297" s="8" t="str">
        <f>IF(AND(Инвестиционные_проекты!J302="создание нового",Инвестиционные_проекты!S302=""),"Ошибка!","")</f>
        <v/>
      </c>
      <c r="H297" s="4" t="str">
        <f>IF(Техлист!G297="","",CONCATENATE(ROW(Инвестиционные_проекты!$A302),", ",))</f>
        <v/>
      </c>
      <c r="I297" t="str">
        <f t="shared" si="46"/>
        <v/>
      </c>
      <c r="J297" s="5" t="str">
        <f>IF(Инвестиционные_проекты!J302="модернизация",IF(COUNTBLANK(Инвестиционные_проекты!R302:S302)&lt;&gt;0,"Ошибка!",""),"")</f>
        <v/>
      </c>
      <c r="K297" s="9" t="str">
        <f>IF(Техлист!J297="","",CONCATENATE(ROW(Инвестиционные_проекты!$A302),", ",))</f>
        <v/>
      </c>
      <c r="L297" t="str">
        <f t="shared" si="47"/>
        <v/>
      </c>
      <c r="M297" s="5" t="str">
        <f>IF(Инвестиционные_проекты!S302&lt;Инвестиционные_проекты!R302,"Ошибка!","")</f>
        <v/>
      </c>
      <c r="N297" s="4" t="str">
        <f>IF(Техлист!M297="","",CONCATENATE(ROW(Инвестиционные_проекты!$A302),", ",))</f>
        <v/>
      </c>
      <c r="O297" t="str">
        <f t="shared" si="48"/>
        <v/>
      </c>
      <c r="P297" s="5" t="str">
        <f>IF(Инвестиционные_проекты!Z302&lt;&gt;SUM(Инвестиционные_проекты!AA302:AB302),"Ошибка!","")</f>
        <v/>
      </c>
      <c r="Q297" s="4" t="str">
        <f>IF(Техлист!P297="","",CONCATENATE(ROW(Инвестиционные_проекты!$A302),", ",))</f>
        <v/>
      </c>
      <c r="R297" t="str">
        <f t="shared" si="49"/>
        <v/>
      </c>
      <c r="S297" s="5" t="str">
        <f>IF(Инвестиционные_проекты!Y302&gt;Инвестиционные_проекты!AB302,"Ошибка!","")</f>
        <v/>
      </c>
      <c r="T297" s="4" t="str">
        <f>IF(Техлист!S297="","",CONCATENATE(ROW(Инвестиционные_проекты!$A302),", ",))</f>
        <v/>
      </c>
      <c r="U297" t="str">
        <f t="shared" si="50"/>
        <v/>
      </c>
      <c r="V297" s="5" t="str">
        <f>IF(Инвестиционные_проекты!O302&lt;Инвестиционные_проекты!N302,"Ошибка!","")</f>
        <v/>
      </c>
      <c r="W297" s="4" t="str">
        <f>IF(Техлист!V297="","",CONCATENATE(ROW(Инвестиционные_проекты!$A302),", ",))</f>
        <v/>
      </c>
      <c r="X297" t="str">
        <f t="shared" si="51"/>
        <v xml:space="preserve">8, </v>
      </c>
      <c r="Y297" s="5" t="str">
        <f>IF(Инвестиционные_проекты!N302&lt;Инвестиционные_проекты!M302,"Ошибка!","")</f>
        <v/>
      </c>
      <c r="Z297" s="4" t="str">
        <f>IF(Техлист!Y297="","",CONCATENATE(ROW(Инвестиционные_проекты!$A302),", ",))</f>
        <v/>
      </c>
      <c r="AA297" t="str">
        <f t="shared" si="52"/>
        <v/>
      </c>
      <c r="AB297" s="5" t="str">
        <f ca="1">IF(Инвестиционные_проекты!K302="реализация",IF(Инвестиционные_проекты!M302&gt;TODAY(),"Ошибка!",""),"")</f>
        <v/>
      </c>
      <c r="AC297" s="4" t="str">
        <f ca="1">IF(Техлист!AB297="","",CONCATENATE(ROW(Инвестиционные_проекты!$A302),", ",))</f>
        <v/>
      </c>
      <c r="AD297" t="str">
        <f t="shared" ca="1" si="53"/>
        <v/>
      </c>
      <c r="AE297" s="5" t="str">
        <f>IFERROR(IF(OR(Инвестиционные_проекты!K302="идея",Инвестиционные_проекты!K302="проектная стадия"),IF(Инвестиционные_проекты!M302&gt;DATEVALUE(ФЛК!CV296),"","Ошибка!"),""),"")</f>
        <v/>
      </c>
      <c r="AF297" s="4" t="str">
        <f>IF(Техлист!AE297="","",CONCATENATE(ROW(Инвестиционные_проекты!$A302),", ",))</f>
        <v/>
      </c>
      <c r="AG297" t="str">
        <f t="shared" si="54"/>
        <v/>
      </c>
    </row>
    <row r="298" spans="1:33" x14ac:dyDescent="0.25">
      <c r="A298" s="5" t="str">
        <f>IF(AND(COUNTBLANK(Инвестиционные_проекты!H303:Q303)+COUNTBLANK(Инвестиционные_проекты!S303:T303)+COUNTBLANK(Инвестиционные_проекты!Z303)+COUNTBLANK(Инвестиционные_проекты!B303:E303)&lt;&gt;17,COUNTBLANK(Инвестиционные_проекты!H303:Q303)+COUNTBLANK(Инвестиционные_проекты!S303:T303)+COUNTBLANK(Инвестиционные_проекты!Z303)+COUNTBLANK(Инвестиционные_проекты!B303:E303)&lt;&gt;0),"Ошибка!","")</f>
        <v/>
      </c>
      <c r="B298" s="4" t="str">
        <f>IF(A298="","",CONCATENATE(ROW(Инвестиционные_проекты!$A303),", ",))</f>
        <v/>
      </c>
      <c r="C298" t="str">
        <f t="shared" si="44"/>
        <v xml:space="preserve">8, </v>
      </c>
      <c r="D298" s="5" t="str">
        <f>IF(AND(COUNTBLANK(Инвестиционные_проекты!AB303)=0,COUNTBLANK(Инвестиционные_проекты!W303:Y303)&lt;&gt;0),"Ошибка!","")</f>
        <v/>
      </c>
      <c r="E298" s="4" t="str">
        <f>IF(D298="","",CONCATENATE(ROW(Инвестиционные_проекты!$A303),", ",))</f>
        <v/>
      </c>
      <c r="F298" t="str">
        <f t="shared" si="45"/>
        <v xml:space="preserve">8, </v>
      </c>
      <c r="G298" s="8" t="str">
        <f>IF(AND(Инвестиционные_проекты!J303="создание нового",Инвестиционные_проекты!S303=""),"Ошибка!","")</f>
        <v/>
      </c>
      <c r="H298" s="4" t="str">
        <f>IF(Техлист!G298="","",CONCATENATE(ROW(Инвестиционные_проекты!$A303),", ",))</f>
        <v/>
      </c>
      <c r="I298" t="str">
        <f t="shared" si="46"/>
        <v/>
      </c>
      <c r="J298" s="5" t="str">
        <f>IF(Инвестиционные_проекты!J303="модернизация",IF(COUNTBLANK(Инвестиционные_проекты!R303:S303)&lt;&gt;0,"Ошибка!",""),"")</f>
        <v/>
      </c>
      <c r="K298" s="9" t="str">
        <f>IF(Техлист!J298="","",CONCATENATE(ROW(Инвестиционные_проекты!$A303),", ",))</f>
        <v/>
      </c>
      <c r="L298" t="str">
        <f t="shared" si="47"/>
        <v/>
      </c>
      <c r="M298" s="5" t="str">
        <f>IF(Инвестиционные_проекты!S303&lt;Инвестиционные_проекты!R303,"Ошибка!","")</f>
        <v/>
      </c>
      <c r="N298" s="4" t="str">
        <f>IF(Техлист!M298="","",CONCATENATE(ROW(Инвестиционные_проекты!$A303),", ",))</f>
        <v/>
      </c>
      <c r="O298" t="str">
        <f t="shared" si="48"/>
        <v/>
      </c>
      <c r="P298" s="5" t="str">
        <f>IF(Инвестиционные_проекты!Z303&lt;&gt;SUM(Инвестиционные_проекты!AA303:AB303),"Ошибка!","")</f>
        <v/>
      </c>
      <c r="Q298" s="4" t="str">
        <f>IF(Техлист!P298="","",CONCATENATE(ROW(Инвестиционные_проекты!$A303),", ",))</f>
        <v/>
      </c>
      <c r="R298" t="str">
        <f t="shared" si="49"/>
        <v/>
      </c>
      <c r="S298" s="5" t="str">
        <f>IF(Инвестиционные_проекты!Y303&gt;Инвестиционные_проекты!AB303,"Ошибка!","")</f>
        <v/>
      </c>
      <c r="T298" s="4" t="str">
        <f>IF(Техлист!S298="","",CONCATENATE(ROW(Инвестиционные_проекты!$A303),", ",))</f>
        <v/>
      </c>
      <c r="U298" t="str">
        <f t="shared" si="50"/>
        <v/>
      </c>
      <c r="V298" s="5" t="str">
        <f>IF(Инвестиционные_проекты!O303&lt;Инвестиционные_проекты!N303,"Ошибка!","")</f>
        <v/>
      </c>
      <c r="W298" s="4" t="str">
        <f>IF(Техлист!V298="","",CONCATENATE(ROW(Инвестиционные_проекты!$A303),", ",))</f>
        <v/>
      </c>
      <c r="X298" t="str">
        <f t="shared" si="51"/>
        <v xml:space="preserve">8, </v>
      </c>
      <c r="Y298" s="5" t="str">
        <f>IF(Инвестиционные_проекты!N303&lt;Инвестиционные_проекты!M303,"Ошибка!","")</f>
        <v/>
      </c>
      <c r="Z298" s="4" t="str">
        <f>IF(Техлист!Y298="","",CONCATENATE(ROW(Инвестиционные_проекты!$A303),", ",))</f>
        <v/>
      </c>
      <c r="AA298" t="str">
        <f t="shared" si="52"/>
        <v/>
      </c>
      <c r="AB298" s="5" t="str">
        <f ca="1">IF(Инвестиционные_проекты!K303="реализация",IF(Инвестиционные_проекты!M303&gt;TODAY(),"Ошибка!",""),"")</f>
        <v/>
      </c>
      <c r="AC298" s="4" t="str">
        <f ca="1">IF(Техлист!AB298="","",CONCATENATE(ROW(Инвестиционные_проекты!$A303),", ",))</f>
        <v/>
      </c>
      <c r="AD298" t="str">
        <f t="shared" ca="1" si="53"/>
        <v/>
      </c>
      <c r="AE298" s="5" t="str">
        <f>IFERROR(IF(OR(Инвестиционные_проекты!K303="идея",Инвестиционные_проекты!K303="проектная стадия"),IF(Инвестиционные_проекты!M303&gt;DATEVALUE(ФЛК!CV297),"","Ошибка!"),""),"")</f>
        <v/>
      </c>
      <c r="AF298" s="4" t="str">
        <f>IF(Техлист!AE298="","",CONCATENATE(ROW(Инвестиционные_проекты!$A303),", ",))</f>
        <v/>
      </c>
      <c r="AG298" t="str">
        <f t="shared" si="54"/>
        <v/>
      </c>
    </row>
    <row r="299" spans="1:33" x14ac:dyDescent="0.25">
      <c r="A299" s="5" t="str">
        <f>IF(AND(COUNTBLANK(Инвестиционные_проекты!H304:Q304)+COUNTBLANK(Инвестиционные_проекты!S304:T304)+COUNTBLANK(Инвестиционные_проекты!Z304)+COUNTBLANK(Инвестиционные_проекты!B304:E304)&lt;&gt;17,COUNTBLANK(Инвестиционные_проекты!H304:Q304)+COUNTBLANK(Инвестиционные_проекты!S304:T304)+COUNTBLANK(Инвестиционные_проекты!Z304)+COUNTBLANK(Инвестиционные_проекты!B304:E304)&lt;&gt;0),"Ошибка!","")</f>
        <v/>
      </c>
      <c r="B299" s="4" t="str">
        <f>IF(A299="","",CONCATENATE(ROW(Инвестиционные_проекты!$A304),", ",))</f>
        <v/>
      </c>
      <c r="C299" t="str">
        <f t="shared" si="44"/>
        <v xml:space="preserve">8, </v>
      </c>
      <c r="D299" s="5" t="str">
        <f>IF(AND(COUNTBLANK(Инвестиционные_проекты!AB304)=0,COUNTBLANK(Инвестиционные_проекты!W304:Y304)&lt;&gt;0),"Ошибка!","")</f>
        <v/>
      </c>
      <c r="E299" s="4" t="str">
        <f>IF(D299="","",CONCATENATE(ROW(Инвестиционные_проекты!$A304),", ",))</f>
        <v/>
      </c>
      <c r="F299" t="str">
        <f t="shared" si="45"/>
        <v xml:space="preserve">8, </v>
      </c>
      <c r="G299" s="8" t="str">
        <f>IF(AND(Инвестиционные_проекты!J304="создание нового",Инвестиционные_проекты!S304=""),"Ошибка!","")</f>
        <v/>
      </c>
      <c r="H299" s="4" t="str">
        <f>IF(Техлист!G299="","",CONCATENATE(ROW(Инвестиционные_проекты!$A304),", ",))</f>
        <v/>
      </c>
      <c r="I299" t="str">
        <f t="shared" si="46"/>
        <v/>
      </c>
      <c r="J299" s="5" t="str">
        <f>IF(Инвестиционные_проекты!J304="модернизация",IF(COUNTBLANK(Инвестиционные_проекты!R304:S304)&lt;&gt;0,"Ошибка!",""),"")</f>
        <v/>
      </c>
      <c r="K299" s="9" t="str">
        <f>IF(Техлист!J299="","",CONCATENATE(ROW(Инвестиционные_проекты!$A304),", ",))</f>
        <v/>
      </c>
      <c r="L299" t="str">
        <f t="shared" si="47"/>
        <v/>
      </c>
      <c r="M299" s="5" t="str">
        <f>IF(Инвестиционные_проекты!S304&lt;Инвестиционные_проекты!R304,"Ошибка!","")</f>
        <v/>
      </c>
      <c r="N299" s="4" t="str">
        <f>IF(Техлист!M299="","",CONCATENATE(ROW(Инвестиционные_проекты!$A304),", ",))</f>
        <v/>
      </c>
      <c r="O299" t="str">
        <f t="shared" si="48"/>
        <v/>
      </c>
      <c r="P299" s="5" t="str">
        <f>IF(Инвестиционные_проекты!Z304&lt;&gt;SUM(Инвестиционные_проекты!AA304:AB304),"Ошибка!","")</f>
        <v/>
      </c>
      <c r="Q299" s="4" t="str">
        <f>IF(Техлист!P299="","",CONCATENATE(ROW(Инвестиционные_проекты!$A304),", ",))</f>
        <v/>
      </c>
      <c r="R299" t="str">
        <f t="shared" si="49"/>
        <v/>
      </c>
      <c r="S299" s="5" t="str">
        <f>IF(Инвестиционные_проекты!Y304&gt;Инвестиционные_проекты!AB304,"Ошибка!","")</f>
        <v/>
      </c>
      <c r="T299" s="4" t="str">
        <f>IF(Техлист!S299="","",CONCATENATE(ROW(Инвестиционные_проекты!$A304),", ",))</f>
        <v/>
      </c>
      <c r="U299" t="str">
        <f t="shared" si="50"/>
        <v/>
      </c>
      <c r="V299" s="5" t="str">
        <f>IF(Инвестиционные_проекты!O304&lt;Инвестиционные_проекты!N304,"Ошибка!","")</f>
        <v/>
      </c>
      <c r="W299" s="4" t="str">
        <f>IF(Техлист!V299="","",CONCATENATE(ROW(Инвестиционные_проекты!$A304),", ",))</f>
        <v/>
      </c>
      <c r="X299" t="str">
        <f t="shared" si="51"/>
        <v xml:space="preserve">8, </v>
      </c>
      <c r="Y299" s="5" t="str">
        <f>IF(Инвестиционные_проекты!N304&lt;Инвестиционные_проекты!M304,"Ошибка!","")</f>
        <v/>
      </c>
      <c r="Z299" s="4" t="str">
        <f>IF(Техлист!Y299="","",CONCATENATE(ROW(Инвестиционные_проекты!$A304),", ",))</f>
        <v/>
      </c>
      <c r="AA299" t="str">
        <f t="shared" si="52"/>
        <v/>
      </c>
      <c r="AB299" s="5" t="str">
        <f ca="1">IF(Инвестиционные_проекты!K304="реализация",IF(Инвестиционные_проекты!M304&gt;TODAY(),"Ошибка!",""),"")</f>
        <v/>
      </c>
      <c r="AC299" s="4" t="str">
        <f ca="1">IF(Техлист!AB299="","",CONCATENATE(ROW(Инвестиционные_проекты!$A304),", ",))</f>
        <v/>
      </c>
      <c r="AD299" t="str">
        <f t="shared" ca="1" si="53"/>
        <v/>
      </c>
      <c r="AE299" s="5" t="str">
        <f>IFERROR(IF(OR(Инвестиционные_проекты!K304="идея",Инвестиционные_проекты!K304="проектная стадия"),IF(Инвестиционные_проекты!M304&gt;DATEVALUE(ФЛК!CV298),"","Ошибка!"),""),"")</f>
        <v/>
      </c>
      <c r="AF299" s="4" t="str">
        <f>IF(Техлист!AE299="","",CONCATENATE(ROW(Инвестиционные_проекты!$A304),", ",))</f>
        <v/>
      </c>
      <c r="AG299" t="str">
        <f t="shared" si="54"/>
        <v/>
      </c>
    </row>
    <row r="300" spans="1:33" x14ac:dyDescent="0.25">
      <c r="A300" s="5" t="str">
        <f>IF(AND(COUNTBLANK(Инвестиционные_проекты!H305:Q305)+COUNTBLANK(Инвестиционные_проекты!S305:T305)+COUNTBLANK(Инвестиционные_проекты!Z305)+COUNTBLANK(Инвестиционные_проекты!B305:E305)&lt;&gt;17,COUNTBLANK(Инвестиционные_проекты!H305:Q305)+COUNTBLANK(Инвестиционные_проекты!S305:T305)+COUNTBLANK(Инвестиционные_проекты!Z305)+COUNTBLANK(Инвестиционные_проекты!B305:E305)&lt;&gt;0),"Ошибка!","")</f>
        <v/>
      </c>
      <c r="B300" s="4" t="str">
        <f>IF(A300="","",CONCATENATE(ROW(Инвестиционные_проекты!$A305),", ",))</f>
        <v/>
      </c>
      <c r="C300" t="str">
        <f t="shared" si="44"/>
        <v xml:space="preserve">8, </v>
      </c>
      <c r="D300" s="5" t="str">
        <f>IF(AND(COUNTBLANK(Инвестиционные_проекты!AB305)=0,COUNTBLANK(Инвестиционные_проекты!W305:Y305)&lt;&gt;0),"Ошибка!","")</f>
        <v/>
      </c>
      <c r="E300" s="4" t="str">
        <f>IF(D300="","",CONCATENATE(ROW(Инвестиционные_проекты!$A305),", ",))</f>
        <v/>
      </c>
      <c r="F300" t="str">
        <f t="shared" si="45"/>
        <v xml:space="preserve">8, </v>
      </c>
      <c r="G300" s="8" t="str">
        <f>IF(AND(Инвестиционные_проекты!J305="создание нового",Инвестиционные_проекты!S305=""),"Ошибка!","")</f>
        <v/>
      </c>
      <c r="H300" s="4" t="str">
        <f>IF(Техлист!G300="","",CONCATENATE(ROW(Инвестиционные_проекты!$A305),", ",))</f>
        <v/>
      </c>
      <c r="I300" t="str">
        <f t="shared" si="46"/>
        <v/>
      </c>
      <c r="J300" s="5" t="str">
        <f>IF(Инвестиционные_проекты!J305="модернизация",IF(COUNTBLANK(Инвестиционные_проекты!R305:S305)&lt;&gt;0,"Ошибка!",""),"")</f>
        <v/>
      </c>
      <c r="K300" s="9" t="str">
        <f>IF(Техлист!J300="","",CONCATENATE(ROW(Инвестиционные_проекты!$A305),", ",))</f>
        <v/>
      </c>
      <c r="L300" t="str">
        <f t="shared" si="47"/>
        <v/>
      </c>
      <c r="M300" s="5" t="str">
        <f>IF(Инвестиционные_проекты!S305&lt;Инвестиционные_проекты!R305,"Ошибка!","")</f>
        <v/>
      </c>
      <c r="N300" s="4" t="str">
        <f>IF(Техлист!M300="","",CONCATENATE(ROW(Инвестиционные_проекты!$A305),", ",))</f>
        <v/>
      </c>
      <c r="O300" t="str">
        <f t="shared" si="48"/>
        <v/>
      </c>
      <c r="P300" s="5" t="str">
        <f>IF(Инвестиционные_проекты!Z305&lt;&gt;SUM(Инвестиционные_проекты!AA305:AB305),"Ошибка!","")</f>
        <v/>
      </c>
      <c r="Q300" s="4" t="str">
        <f>IF(Техлист!P300="","",CONCATENATE(ROW(Инвестиционные_проекты!$A305),", ",))</f>
        <v/>
      </c>
      <c r="R300" t="str">
        <f t="shared" si="49"/>
        <v/>
      </c>
      <c r="S300" s="5" t="str">
        <f>IF(Инвестиционные_проекты!Y305&gt;Инвестиционные_проекты!AB305,"Ошибка!","")</f>
        <v/>
      </c>
      <c r="T300" s="4" t="str">
        <f>IF(Техлист!S300="","",CONCATENATE(ROW(Инвестиционные_проекты!$A305),", ",))</f>
        <v/>
      </c>
      <c r="U300" t="str">
        <f t="shared" si="50"/>
        <v/>
      </c>
      <c r="V300" s="5" t="str">
        <f>IF(Инвестиционные_проекты!O305&lt;Инвестиционные_проекты!N305,"Ошибка!","")</f>
        <v/>
      </c>
      <c r="W300" s="4" t="str">
        <f>IF(Техлист!V300="","",CONCATENATE(ROW(Инвестиционные_проекты!$A305),", ",))</f>
        <v/>
      </c>
      <c r="X300" t="str">
        <f t="shared" si="51"/>
        <v xml:space="preserve">8, </v>
      </c>
      <c r="Y300" s="5" t="str">
        <f>IF(Инвестиционные_проекты!N305&lt;Инвестиционные_проекты!M305,"Ошибка!","")</f>
        <v/>
      </c>
      <c r="Z300" s="4" t="str">
        <f>IF(Техлист!Y300="","",CONCATENATE(ROW(Инвестиционные_проекты!$A305),", ",))</f>
        <v/>
      </c>
      <c r="AA300" t="str">
        <f t="shared" si="52"/>
        <v/>
      </c>
      <c r="AB300" s="5" t="str">
        <f ca="1">IF(Инвестиционные_проекты!K305="реализация",IF(Инвестиционные_проекты!M305&gt;TODAY(),"Ошибка!",""),"")</f>
        <v/>
      </c>
      <c r="AC300" s="4" t="str">
        <f ca="1">IF(Техлист!AB300="","",CONCATENATE(ROW(Инвестиционные_проекты!$A305),", ",))</f>
        <v/>
      </c>
      <c r="AD300" t="str">
        <f t="shared" ca="1" si="53"/>
        <v/>
      </c>
      <c r="AE300" s="5" t="str">
        <f>IFERROR(IF(OR(Инвестиционные_проекты!K305="идея",Инвестиционные_проекты!K305="проектная стадия"),IF(Инвестиционные_проекты!M305&gt;DATEVALUE(ФЛК!CV299),"","Ошибка!"),""),"")</f>
        <v/>
      </c>
      <c r="AF300" s="4" t="str">
        <f>IF(Техлист!AE300="","",CONCATENATE(ROW(Инвестиционные_проекты!$A305),", ",))</f>
        <v/>
      </c>
      <c r="AG300" t="str">
        <f t="shared" si="54"/>
        <v/>
      </c>
    </row>
    <row r="301" spans="1:33" x14ac:dyDescent="0.25">
      <c r="A301" s="5" t="str">
        <f>IF(AND(COUNTBLANK(Инвестиционные_проекты!H306:Q306)+COUNTBLANK(Инвестиционные_проекты!S306:T306)+COUNTBLANK(Инвестиционные_проекты!Z306)+COUNTBLANK(Инвестиционные_проекты!B306:E306)&lt;&gt;17,COUNTBLANK(Инвестиционные_проекты!H306:Q306)+COUNTBLANK(Инвестиционные_проекты!S306:T306)+COUNTBLANK(Инвестиционные_проекты!Z306)+COUNTBLANK(Инвестиционные_проекты!B306:E306)&lt;&gt;0),"Ошибка!","")</f>
        <v/>
      </c>
      <c r="B301" s="4" t="str">
        <f>IF(A301="","",CONCATENATE(ROW(Инвестиционные_проекты!$A306),", ",))</f>
        <v/>
      </c>
      <c r="C301" t="str">
        <f t="shared" si="44"/>
        <v xml:space="preserve">8, </v>
      </c>
      <c r="D301" s="5" t="str">
        <f>IF(AND(COUNTBLANK(Инвестиционные_проекты!AB306)=0,COUNTBLANK(Инвестиционные_проекты!W306:Y306)&lt;&gt;0),"Ошибка!","")</f>
        <v/>
      </c>
      <c r="E301" s="4" t="str">
        <f>IF(D301="","",CONCATENATE(ROW(Инвестиционные_проекты!$A306),", ",))</f>
        <v/>
      </c>
      <c r="F301" t="str">
        <f t="shared" si="45"/>
        <v xml:space="preserve">8, </v>
      </c>
      <c r="G301" s="8" t="str">
        <f>IF(AND(Инвестиционные_проекты!J306="создание нового",Инвестиционные_проекты!S306=""),"Ошибка!","")</f>
        <v/>
      </c>
      <c r="H301" s="4" t="str">
        <f>IF(Техлист!G301="","",CONCATENATE(ROW(Инвестиционные_проекты!$A306),", ",))</f>
        <v/>
      </c>
      <c r="I301" t="str">
        <f t="shared" si="46"/>
        <v/>
      </c>
      <c r="J301" s="5" t="str">
        <f>IF(Инвестиционные_проекты!J306="модернизация",IF(COUNTBLANK(Инвестиционные_проекты!R306:S306)&lt;&gt;0,"Ошибка!",""),"")</f>
        <v/>
      </c>
      <c r="K301" s="9" t="str">
        <f>IF(Техлист!J301="","",CONCATENATE(ROW(Инвестиционные_проекты!$A306),", ",))</f>
        <v/>
      </c>
      <c r="L301" t="str">
        <f t="shared" si="47"/>
        <v/>
      </c>
      <c r="M301" s="5" t="str">
        <f>IF(Инвестиционные_проекты!S306&lt;Инвестиционные_проекты!R306,"Ошибка!","")</f>
        <v/>
      </c>
      <c r="N301" s="4" t="str">
        <f>IF(Техлист!M301="","",CONCATENATE(ROW(Инвестиционные_проекты!$A306),", ",))</f>
        <v/>
      </c>
      <c r="O301" t="str">
        <f t="shared" si="48"/>
        <v/>
      </c>
      <c r="P301" s="5" t="str">
        <f>IF(Инвестиционные_проекты!Z306&lt;&gt;SUM(Инвестиционные_проекты!AA306:AB306),"Ошибка!","")</f>
        <v/>
      </c>
      <c r="Q301" s="4" t="str">
        <f>IF(Техлист!P301="","",CONCATENATE(ROW(Инвестиционные_проекты!$A306),", ",))</f>
        <v/>
      </c>
      <c r="R301" t="str">
        <f t="shared" si="49"/>
        <v/>
      </c>
      <c r="S301" s="5" t="str">
        <f>IF(Инвестиционные_проекты!Y306&gt;Инвестиционные_проекты!AB306,"Ошибка!","")</f>
        <v/>
      </c>
      <c r="T301" s="4" t="str">
        <f>IF(Техлист!S301="","",CONCATENATE(ROW(Инвестиционные_проекты!$A306),", ",))</f>
        <v/>
      </c>
      <c r="U301" t="str">
        <f t="shared" si="50"/>
        <v/>
      </c>
      <c r="V301" s="5" t="str">
        <f>IF(Инвестиционные_проекты!O306&lt;Инвестиционные_проекты!N306,"Ошибка!","")</f>
        <v/>
      </c>
      <c r="W301" s="4" t="str">
        <f>IF(Техлист!V301="","",CONCATENATE(ROW(Инвестиционные_проекты!$A306),", ",))</f>
        <v/>
      </c>
      <c r="X301" t="str">
        <f t="shared" si="51"/>
        <v xml:space="preserve">8, </v>
      </c>
      <c r="Y301" s="5" t="str">
        <f>IF(Инвестиционные_проекты!N306&lt;Инвестиционные_проекты!M306,"Ошибка!","")</f>
        <v/>
      </c>
      <c r="Z301" s="4" t="str">
        <f>IF(Техлист!Y301="","",CONCATENATE(ROW(Инвестиционные_проекты!$A306),", ",))</f>
        <v/>
      </c>
      <c r="AA301" t="str">
        <f t="shared" si="52"/>
        <v/>
      </c>
      <c r="AB301" s="5" t="str">
        <f ca="1">IF(Инвестиционные_проекты!K306="реализация",IF(Инвестиционные_проекты!M306&gt;TODAY(),"Ошибка!",""),"")</f>
        <v/>
      </c>
      <c r="AC301" s="4" t="str">
        <f ca="1">IF(Техлист!AB301="","",CONCATENATE(ROW(Инвестиционные_проекты!$A306),", ",))</f>
        <v/>
      </c>
      <c r="AD301" t="str">
        <f t="shared" ca="1" si="53"/>
        <v/>
      </c>
      <c r="AE301" s="5" t="str">
        <f>IFERROR(IF(OR(Инвестиционные_проекты!K306="идея",Инвестиционные_проекты!K306="проектная стадия"),IF(Инвестиционные_проекты!M306&gt;DATEVALUE(ФЛК!CV300),"","Ошибка!"),""),"")</f>
        <v/>
      </c>
      <c r="AF301" s="4" t="str">
        <f>IF(Техлист!AE301="","",CONCATENATE(ROW(Инвестиционные_проекты!$A306),", ",))</f>
        <v/>
      </c>
      <c r="AG301" t="str">
        <f t="shared" si="54"/>
        <v/>
      </c>
    </row>
    <row r="302" spans="1:33" x14ac:dyDescent="0.25">
      <c r="A302" s="5" t="str">
        <f>IF(AND(COUNTBLANK(Инвестиционные_проекты!H307:Q307)+COUNTBLANK(Инвестиционные_проекты!S307:T307)+COUNTBLANK(Инвестиционные_проекты!Z307)+COUNTBLANK(Инвестиционные_проекты!B307:E307)&lt;&gt;17,COUNTBLANK(Инвестиционные_проекты!H307:Q307)+COUNTBLANK(Инвестиционные_проекты!S307:T307)+COUNTBLANK(Инвестиционные_проекты!Z307)+COUNTBLANK(Инвестиционные_проекты!B307:E307)&lt;&gt;0),"Ошибка!","")</f>
        <v/>
      </c>
      <c r="B302" s="4" t="str">
        <f>IF(A302="","",CONCATENATE(ROW(Инвестиционные_проекты!$A307),", ",))</f>
        <v/>
      </c>
      <c r="C302" t="str">
        <f t="shared" si="44"/>
        <v xml:space="preserve">8, </v>
      </c>
      <c r="D302" s="5" t="str">
        <f>IF(AND(COUNTBLANK(Инвестиционные_проекты!AB307)=0,COUNTBLANK(Инвестиционные_проекты!W307:Y307)&lt;&gt;0),"Ошибка!","")</f>
        <v/>
      </c>
      <c r="E302" s="4" t="str">
        <f>IF(D302="","",CONCATENATE(ROW(Инвестиционные_проекты!$A307),", ",))</f>
        <v/>
      </c>
      <c r="F302" t="str">
        <f t="shared" si="45"/>
        <v xml:space="preserve">8, </v>
      </c>
      <c r="G302" s="8" t="str">
        <f>IF(AND(Инвестиционные_проекты!J307="создание нового",Инвестиционные_проекты!S307=""),"Ошибка!","")</f>
        <v/>
      </c>
      <c r="H302" s="4" t="str">
        <f>IF(Техлист!G302="","",CONCATENATE(ROW(Инвестиционные_проекты!$A307),", ",))</f>
        <v/>
      </c>
      <c r="I302" t="str">
        <f t="shared" si="46"/>
        <v/>
      </c>
      <c r="J302" s="5" t="str">
        <f>IF(Инвестиционные_проекты!J307="модернизация",IF(COUNTBLANK(Инвестиционные_проекты!R307:S307)&lt;&gt;0,"Ошибка!",""),"")</f>
        <v/>
      </c>
      <c r="K302" s="9" t="str">
        <f>IF(Техлист!J302="","",CONCATENATE(ROW(Инвестиционные_проекты!$A307),", ",))</f>
        <v/>
      </c>
      <c r="L302" t="str">
        <f t="shared" si="47"/>
        <v/>
      </c>
      <c r="M302" s="5" t="str">
        <f>IF(Инвестиционные_проекты!S307&lt;Инвестиционные_проекты!R307,"Ошибка!","")</f>
        <v/>
      </c>
      <c r="N302" s="4" t="str">
        <f>IF(Техлист!M302="","",CONCATENATE(ROW(Инвестиционные_проекты!$A307),", ",))</f>
        <v/>
      </c>
      <c r="O302" t="str">
        <f t="shared" si="48"/>
        <v/>
      </c>
      <c r="P302" s="5" t="str">
        <f>IF(Инвестиционные_проекты!Z307&lt;&gt;SUM(Инвестиционные_проекты!AA307:AB307),"Ошибка!","")</f>
        <v/>
      </c>
      <c r="Q302" s="4" t="str">
        <f>IF(Техлист!P302="","",CONCATENATE(ROW(Инвестиционные_проекты!$A307),", ",))</f>
        <v/>
      </c>
      <c r="R302" t="str">
        <f t="shared" si="49"/>
        <v/>
      </c>
      <c r="S302" s="5" t="str">
        <f>IF(Инвестиционные_проекты!Y307&gt;Инвестиционные_проекты!AB307,"Ошибка!","")</f>
        <v/>
      </c>
      <c r="T302" s="4" t="str">
        <f>IF(Техлист!S302="","",CONCATENATE(ROW(Инвестиционные_проекты!$A307),", ",))</f>
        <v/>
      </c>
      <c r="U302" t="str">
        <f t="shared" si="50"/>
        <v/>
      </c>
      <c r="V302" s="5" t="str">
        <f>IF(Инвестиционные_проекты!O307&lt;Инвестиционные_проекты!N307,"Ошибка!","")</f>
        <v/>
      </c>
      <c r="W302" s="4" t="str">
        <f>IF(Техлист!V302="","",CONCATENATE(ROW(Инвестиционные_проекты!$A307),", ",))</f>
        <v/>
      </c>
      <c r="X302" t="str">
        <f t="shared" si="51"/>
        <v xml:space="preserve">8, </v>
      </c>
      <c r="Y302" s="5" t="str">
        <f>IF(Инвестиционные_проекты!N307&lt;Инвестиционные_проекты!M307,"Ошибка!","")</f>
        <v/>
      </c>
      <c r="Z302" s="4" t="str">
        <f>IF(Техлист!Y302="","",CONCATENATE(ROW(Инвестиционные_проекты!$A307),", ",))</f>
        <v/>
      </c>
      <c r="AA302" t="str">
        <f t="shared" si="52"/>
        <v/>
      </c>
      <c r="AB302" s="5" t="str">
        <f ca="1">IF(Инвестиционные_проекты!K307="реализация",IF(Инвестиционные_проекты!M307&gt;TODAY(),"Ошибка!",""),"")</f>
        <v/>
      </c>
      <c r="AC302" s="4" t="str">
        <f ca="1">IF(Техлист!AB302="","",CONCATENATE(ROW(Инвестиционные_проекты!$A307),", ",))</f>
        <v/>
      </c>
      <c r="AD302" t="str">
        <f t="shared" ca="1" si="53"/>
        <v/>
      </c>
      <c r="AE302" s="5" t="str">
        <f>IFERROR(IF(OR(Инвестиционные_проекты!K307="идея",Инвестиционные_проекты!K307="проектная стадия"),IF(Инвестиционные_проекты!M307&gt;DATEVALUE(ФЛК!CV301),"","Ошибка!"),""),"")</f>
        <v/>
      </c>
      <c r="AF302" s="4" t="str">
        <f>IF(Техлист!AE302="","",CONCATENATE(ROW(Инвестиционные_проекты!$A307),", ",))</f>
        <v/>
      </c>
      <c r="AG302" t="str">
        <f t="shared" si="54"/>
        <v/>
      </c>
    </row>
    <row r="303" spans="1:33" x14ac:dyDescent="0.25">
      <c r="A303" s="5" t="str">
        <f>IF(AND(COUNTBLANK(Инвестиционные_проекты!H308:Q308)+COUNTBLANK(Инвестиционные_проекты!S308:T308)+COUNTBLANK(Инвестиционные_проекты!Z308)+COUNTBLANK(Инвестиционные_проекты!B308:E308)&lt;&gt;17,COUNTBLANK(Инвестиционные_проекты!H308:Q308)+COUNTBLANK(Инвестиционные_проекты!S308:T308)+COUNTBLANK(Инвестиционные_проекты!Z308)+COUNTBLANK(Инвестиционные_проекты!B308:E308)&lt;&gt;0),"Ошибка!","")</f>
        <v/>
      </c>
      <c r="B303" s="4" t="str">
        <f>IF(A303="","",CONCATENATE(ROW(Инвестиционные_проекты!$A308),", ",))</f>
        <v/>
      </c>
      <c r="C303" t="str">
        <f t="shared" si="44"/>
        <v xml:space="preserve">8, </v>
      </c>
      <c r="D303" s="5" t="str">
        <f>IF(AND(COUNTBLANK(Инвестиционные_проекты!AB308)=0,COUNTBLANK(Инвестиционные_проекты!W308:Y308)&lt;&gt;0),"Ошибка!","")</f>
        <v/>
      </c>
      <c r="E303" s="4" t="str">
        <f>IF(D303="","",CONCATENATE(ROW(Инвестиционные_проекты!$A308),", ",))</f>
        <v/>
      </c>
      <c r="F303" t="str">
        <f t="shared" si="45"/>
        <v xml:space="preserve">8, </v>
      </c>
      <c r="G303" s="8" t="str">
        <f>IF(AND(Инвестиционные_проекты!J308="создание нового",Инвестиционные_проекты!S308=""),"Ошибка!","")</f>
        <v/>
      </c>
      <c r="H303" s="4" t="str">
        <f>IF(Техлист!G303="","",CONCATENATE(ROW(Инвестиционные_проекты!$A308),", ",))</f>
        <v/>
      </c>
      <c r="I303" t="str">
        <f t="shared" si="46"/>
        <v/>
      </c>
      <c r="J303" s="5" t="str">
        <f>IF(Инвестиционные_проекты!J308="модернизация",IF(COUNTBLANK(Инвестиционные_проекты!R308:S308)&lt;&gt;0,"Ошибка!",""),"")</f>
        <v/>
      </c>
      <c r="K303" s="9" t="str">
        <f>IF(Техлист!J303="","",CONCATENATE(ROW(Инвестиционные_проекты!$A308),", ",))</f>
        <v/>
      </c>
      <c r="L303" t="str">
        <f t="shared" si="47"/>
        <v/>
      </c>
      <c r="M303" s="5" t="str">
        <f>IF(Инвестиционные_проекты!S308&lt;Инвестиционные_проекты!R308,"Ошибка!","")</f>
        <v/>
      </c>
      <c r="N303" s="4" t="str">
        <f>IF(Техлист!M303="","",CONCATENATE(ROW(Инвестиционные_проекты!$A308),", ",))</f>
        <v/>
      </c>
      <c r="O303" t="str">
        <f t="shared" si="48"/>
        <v/>
      </c>
      <c r="P303" s="5" t="str">
        <f>IF(Инвестиционные_проекты!Z308&lt;&gt;SUM(Инвестиционные_проекты!AA308:AB308),"Ошибка!","")</f>
        <v/>
      </c>
      <c r="Q303" s="4" t="str">
        <f>IF(Техлист!P303="","",CONCATENATE(ROW(Инвестиционные_проекты!$A308),", ",))</f>
        <v/>
      </c>
      <c r="R303" t="str">
        <f t="shared" si="49"/>
        <v/>
      </c>
      <c r="S303" s="5" t="str">
        <f>IF(Инвестиционные_проекты!Y308&gt;Инвестиционные_проекты!AB308,"Ошибка!","")</f>
        <v/>
      </c>
      <c r="T303" s="4" t="str">
        <f>IF(Техлист!S303="","",CONCATENATE(ROW(Инвестиционные_проекты!$A308),", ",))</f>
        <v/>
      </c>
      <c r="U303" t="str">
        <f t="shared" si="50"/>
        <v/>
      </c>
      <c r="V303" s="5" t="str">
        <f>IF(Инвестиционные_проекты!O308&lt;Инвестиционные_проекты!N308,"Ошибка!","")</f>
        <v/>
      </c>
      <c r="W303" s="4" t="str">
        <f>IF(Техлист!V303="","",CONCATENATE(ROW(Инвестиционные_проекты!$A308),", ",))</f>
        <v/>
      </c>
      <c r="X303" t="str">
        <f t="shared" si="51"/>
        <v xml:space="preserve">8, </v>
      </c>
      <c r="Y303" s="5" t="str">
        <f>IF(Инвестиционные_проекты!N308&lt;Инвестиционные_проекты!M308,"Ошибка!","")</f>
        <v/>
      </c>
      <c r="Z303" s="4" t="str">
        <f>IF(Техлист!Y303="","",CONCATENATE(ROW(Инвестиционные_проекты!$A308),", ",))</f>
        <v/>
      </c>
      <c r="AA303" t="str">
        <f t="shared" si="52"/>
        <v/>
      </c>
      <c r="AB303" s="5" t="str">
        <f ca="1">IF(Инвестиционные_проекты!K308="реализация",IF(Инвестиционные_проекты!M308&gt;TODAY(),"Ошибка!",""),"")</f>
        <v/>
      </c>
      <c r="AC303" s="4" t="str">
        <f ca="1">IF(Техлист!AB303="","",CONCATENATE(ROW(Инвестиционные_проекты!$A308),", ",))</f>
        <v/>
      </c>
      <c r="AD303" t="str">
        <f t="shared" ca="1" si="53"/>
        <v/>
      </c>
      <c r="AE303" s="5" t="str">
        <f>IFERROR(IF(OR(Инвестиционные_проекты!K308="идея",Инвестиционные_проекты!K308="проектная стадия"),IF(Инвестиционные_проекты!M308&gt;DATEVALUE(ФЛК!CV302),"","Ошибка!"),""),"")</f>
        <v/>
      </c>
      <c r="AF303" s="4" t="str">
        <f>IF(Техлист!AE303="","",CONCATENATE(ROW(Инвестиционные_проекты!$A308),", ",))</f>
        <v/>
      </c>
      <c r="AG303" t="str">
        <f t="shared" si="54"/>
        <v/>
      </c>
    </row>
    <row r="304" spans="1:33" x14ac:dyDescent="0.25">
      <c r="A304" s="5" t="str">
        <f>IF(AND(COUNTBLANK(Инвестиционные_проекты!H309:Q309)+COUNTBLANK(Инвестиционные_проекты!S309:T309)+COUNTBLANK(Инвестиционные_проекты!Z309)+COUNTBLANK(Инвестиционные_проекты!B309:E309)&lt;&gt;17,COUNTBLANK(Инвестиционные_проекты!H309:Q309)+COUNTBLANK(Инвестиционные_проекты!S309:T309)+COUNTBLANK(Инвестиционные_проекты!Z309)+COUNTBLANK(Инвестиционные_проекты!B309:E309)&lt;&gt;0),"Ошибка!","")</f>
        <v/>
      </c>
      <c r="B304" s="4" t="str">
        <f>IF(A304="","",CONCATENATE(ROW(Инвестиционные_проекты!$A309),", ",))</f>
        <v/>
      </c>
      <c r="C304" t="str">
        <f t="shared" si="44"/>
        <v xml:space="preserve">8, </v>
      </c>
      <c r="D304" s="5" t="str">
        <f>IF(AND(COUNTBLANK(Инвестиционные_проекты!AB309)=0,COUNTBLANK(Инвестиционные_проекты!W309:Y309)&lt;&gt;0),"Ошибка!","")</f>
        <v/>
      </c>
      <c r="E304" s="4" t="str">
        <f>IF(D304="","",CONCATENATE(ROW(Инвестиционные_проекты!$A309),", ",))</f>
        <v/>
      </c>
      <c r="F304" t="str">
        <f t="shared" si="45"/>
        <v xml:space="preserve">8, </v>
      </c>
      <c r="G304" s="8" t="str">
        <f>IF(AND(Инвестиционные_проекты!J309="создание нового",Инвестиционные_проекты!S309=""),"Ошибка!","")</f>
        <v/>
      </c>
      <c r="H304" s="4" t="str">
        <f>IF(Техлист!G304="","",CONCATENATE(ROW(Инвестиционные_проекты!$A309),", ",))</f>
        <v/>
      </c>
      <c r="I304" t="str">
        <f t="shared" si="46"/>
        <v/>
      </c>
      <c r="J304" s="5" t="str">
        <f>IF(Инвестиционные_проекты!J309="модернизация",IF(COUNTBLANK(Инвестиционные_проекты!R309:S309)&lt;&gt;0,"Ошибка!",""),"")</f>
        <v/>
      </c>
      <c r="K304" s="9" t="str">
        <f>IF(Техлист!J304="","",CONCATENATE(ROW(Инвестиционные_проекты!$A309),", ",))</f>
        <v/>
      </c>
      <c r="L304" t="str">
        <f t="shared" si="47"/>
        <v/>
      </c>
      <c r="M304" s="5" t="str">
        <f>IF(Инвестиционные_проекты!S309&lt;Инвестиционные_проекты!R309,"Ошибка!","")</f>
        <v/>
      </c>
      <c r="N304" s="4" t="str">
        <f>IF(Техлист!M304="","",CONCATENATE(ROW(Инвестиционные_проекты!$A309),", ",))</f>
        <v/>
      </c>
      <c r="O304" t="str">
        <f t="shared" si="48"/>
        <v/>
      </c>
      <c r="P304" s="5" t="str">
        <f>IF(Инвестиционные_проекты!Z309&lt;&gt;SUM(Инвестиционные_проекты!AA309:AB309),"Ошибка!","")</f>
        <v/>
      </c>
      <c r="Q304" s="4" t="str">
        <f>IF(Техлист!P304="","",CONCATENATE(ROW(Инвестиционные_проекты!$A309),", ",))</f>
        <v/>
      </c>
      <c r="R304" t="str">
        <f t="shared" si="49"/>
        <v/>
      </c>
      <c r="S304" s="5" t="str">
        <f>IF(Инвестиционные_проекты!Y309&gt;Инвестиционные_проекты!AB309,"Ошибка!","")</f>
        <v/>
      </c>
      <c r="T304" s="4" t="str">
        <f>IF(Техлист!S304="","",CONCATENATE(ROW(Инвестиционные_проекты!$A309),", ",))</f>
        <v/>
      </c>
      <c r="U304" t="str">
        <f t="shared" si="50"/>
        <v/>
      </c>
      <c r="V304" s="5" t="str">
        <f>IF(Инвестиционные_проекты!O309&lt;Инвестиционные_проекты!N309,"Ошибка!","")</f>
        <v/>
      </c>
      <c r="W304" s="4" t="str">
        <f>IF(Техлист!V304="","",CONCATENATE(ROW(Инвестиционные_проекты!$A309),", ",))</f>
        <v/>
      </c>
      <c r="X304" t="str">
        <f t="shared" si="51"/>
        <v xml:space="preserve">8, </v>
      </c>
      <c r="Y304" s="5" t="str">
        <f>IF(Инвестиционные_проекты!N309&lt;Инвестиционные_проекты!M309,"Ошибка!","")</f>
        <v/>
      </c>
      <c r="Z304" s="4" t="str">
        <f>IF(Техлист!Y304="","",CONCATENATE(ROW(Инвестиционные_проекты!$A309),", ",))</f>
        <v/>
      </c>
      <c r="AA304" t="str">
        <f t="shared" si="52"/>
        <v/>
      </c>
      <c r="AB304" s="5" t="str">
        <f ca="1">IF(Инвестиционные_проекты!K309="реализация",IF(Инвестиционные_проекты!M309&gt;TODAY(),"Ошибка!",""),"")</f>
        <v/>
      </c>
      <c r="AC304" s="4" t="str">
        <f ca="1">IF(Техлист!AB304="","",CONCATENATE(ROW(Инвестиционные_проекты!$A309),", ",))</f>
        <v/>
      </c>
      <c r="AD304" t="str">
        <f t="shared" ca="1" si="53"/>
        <v/>
      </c>
      <c r="AE304" s="5" t="str">
        <f>IFERROR(IF(OR(Инвестиционные_проекты!K309="идея",Инвестиционные_проекты!K309="проектная стадия"),IF(Инвестиционные_проекты!M309&gt;DATEVALUE(ФЛК!CV303),"","Ошибка!"),""),"")</f>
        <v/>
      </c>
      <c r="AF304" s="4" t="str">
        <f>IF(Техлист!AE304="","",CONCATENATE(ROW(Инвестиционные_проекты!$A309),", ",))</f>
        <v/>
      </c>
      <c r="AG304" t="str">
        <f t="shared" si="54"/>
        <v/>
      </c>
    </row>
    <row r="305" spans="1:33" x14ac:dyDescent="0.25">
      <c r="A305" s="5" t="str">
        <f>IF(AND(COUNTBLANK(Инвестиционные_проекты!H310:Q310)+COUNTBLANK(Инвестиционные_проекты!S310:T310)+COUNTBLANK(Инвестиционные_проекты!Z310)+COUNTBLANK(Инвестиционные_проекты!B310:E310)&lt;&gt;17,COUNTBLANK(Инвестиционные_проекты!H310:Q310)+COUNTBLANK(Инвестиционные_проекты!S310:T310)+COUNTBLANK(Инвестиционные_проекты!Z310)+COUNTBLANK(Инвестиционные_проекты!B310:E310)&lt;&gt;0),"Ошибка!","")</f>
        <v/>
      </c>
      <c r="B305" s="4" t="str">
        <f>IF(A305="","",CONCATENATE(ROW(Инвестиционные_проекты!$A310),", ",))</f>
        <v/>
      </c>
      <c r="C305" t="str">
        <f t="shared" si="44"/>
        <v xml:space="preserve">8, </v>
      </c>
      <c r="D305" s="5" t="str">
        <f>IF(AND(COUNTBLANK(Инвестиционные_проекты!AB310)=0,COUNTBLANK(Инвестиционные_проекты!W310:Y310)&lt;&gt;0),"Ошибка!","")</f>
        <v/>
      </c>
      <c r="E305" s="4" t="str">
        <f>IF(D305="","",CONCATENATE(ROW(Инвестиционные_проекты!$A310),", ",))</f>
        <v/>
      </c>
      <c r="F305" t="str">
        <f t="shared" si="45"/>
        <v xml:space="preserve">8, </v>
      </c>
      <c r="G305" s="8" t="str">
        <f>IF(AND(Инвестиционные_проекты!J310="создание нового",Инвестиционные_проекты!S310=""),"Ошибка!","")</f>
        <v/>
      </c>
      <c r="H305" s="4" t="str">
        <f>IF(Техлист!G305="","",CONCATENATE(ROW(Инвестиционные_проекты!$A310),", ",))</f>
        <v/>
      </c>
      <c r="I305" t="str">
        <f t="shared" si="46"/>
        <v/>
      </c>
      <c r="J305" s="5" t="str">
        <f>IF(Инвестиционные_проекты!J310="модернизация",IF(COUNTBLANK(Инвестиционные_проекты!R310:S310)&lt;&gt;0,"Ошибка!",""),"")</f>
        <v/>
      </c>
      <c r="K305" s="9" t="str">
        <f>IF(Техлист!J305="","",CONCATENATE(ROW(Инвестиционные_проекты!$A310),", ",))</f>
        <v/>
      </c>
      <c r="L305" t="str">
        <f t="shared" si="47"/>
        <v/>
      </c>
      <c r="M305" s="5" t="str">
        <f>IF(Инвестиционные_проекты!S310&lt;Инвестиционные_проекты!R310,"Ошибка!","")</f>
        <v/>
      </c>
      <c r="N305" s="4" t="str">
        <f>IF(Техлист!M305="","",CONCATENATE(ROW(Инвестиционные_проекты!$A310),", ",))</f>
        <v/>
      </c>
      <c r="O305" t="str">
        <f t="shared" si="48"/>
        <v/>
      </c>
      <c r="P305" s="5" t="str">
        <f>IF(Инвестиционные_проекты!Z310&lt;&gt;SUM(Инвестиционные_проекты!AA310:AB310),"Ошибка!","")</f>
        <v/>
      </c>
      <c r="Q305" s="4" t="str">
        <f>IF(Техлист!P305="","",CONCATENATE(ROW(Инвестиционные_проекты!$A310),", ",))</f>
        <v/>
      </c>
      <c r="R305" t="str">
        <f t="shared" si="49"/>
        <v/>
      </c>
      <c r="S305" s="5" t="str">
        <f>IF(Инвестиционные_проекты!Y310&gt;Инвестиционные_проекты!AB310,"Ошибка!","")</f>
        <v/>
      </c>
      <c r="T305" s="4" t="str">
        <f>IF(Техлист!S305="","",CONCATENATE(ROW(Инвестиционные_проекты!$A310),", ",))</f>
        <v/>
      </c>
      <c r="U305" t="str">
        <f t="shared" si="50"/>
        <v/>
      </c>
      <c r="V305" s="5" t="str">
        <f>IF(Инвестиционные_проекты!O310&lt;Инвестиционные_проекты!N310,"Ошибка!","")</f>
        <v/>
      </c>
      <c r="W305" s="4" t="str">
        <f>IF(Техлист!V305="","",CONCATENATE(ROW(Инвестиционные_проекты!$A310),", ",))</f>
        <v/>
      </c>
      <c r="X305" t="str">
        <f t="shared" si="51"/>
        <v xml:space="preserve">8, </v>
      </c>
      <c r="Y305" s="5" t="str">
        <f>IF(Инвестиционные_проекты!N310&lt;Инвестиционные_проекты!M310,"Ошибка!","")</f>
        <v/>
      </c>
      <c r="Z305" s="4" t="str">
        <f>IF(Техлист!Y305="","",CONCATENATE(ROW(Инвестиционные_проекты!$A310),", ",))</f>
        <v/>
      </c>
      <c r="AA305" t="str">
        <f t="shared" si="52"/>
        <v/>
      </c>
      <c r="AB305" s="5" t="str">
        <f ca="1">IF(Инвестиционные_проекты!K310="реализация",IF(Инвестиционные_проекты!M310&gt;TODAY(),"Ошибка!",""),"")</f>
        <v/>
      </c>
      <c r="AC305" s="4" t="str">
        <f ca="1">IF(Техлист!AB305="","",CONCATENATE(ROW(Инвестиционные_проекты!$A310),", ",))</f>
        <v/>
      </c>
      <c r="AD305" t="str">
        <f t="shared" ca="1" si="53"/>
        <v/>
      </c>
      <c r="AE305" s="5" t="str">
        <f>IFERROR(IF(OR(Инвестиционные_проекты!K310="идея",Инвестиционные_проекты!K310="проектная стадия"),IF(Инвестиционные_проекты!M310&gt;DATEVALUE(ФЛК!CV304),"","Ошибка!"),""),"")</f>
        <v/>
      </c>
      <c r="AF305" s="4" t="str">
        <f>IF(Техлист!AE305="","",CONCATENATE(ROW(Инвестиционные_проекты!$A310),", ",))</f>
        <v/>
      </c>
      <c r="AG305" t="str">
        <f t="shared" si="54"/>
        <v/>
      </c>
    </row>
    <row r="306" spans="1:33" x14ac:dyDescent="0.25">
      <c r="A306" s="5" t="str">
        <f>IF(AND(COUNTBLANK(Инвестиционные_проекты!H311:Q311)+COUNTBLANK(Инвестиционные_проекты!S311:T311)+COUNTBLANK(Инвестиционные_проекты!Z311)+COUNTBLANK(Инвестиционные_проекты!B311:E311)&lt;&gt;17,COUNTBLANK(Инвестиционные_проекты!H311:Q311)+COUNTBLANK(Инвестиционные_проекты!S311:T311)+COUNTBLANK(Инвестиционные_проекты!Z311)+COUNTBLANK(Инвестиционные_проекты!B311:E311)&lt;&gt;0),"Ошибка!","")</f>
        <v/>
      </c>
      <c r="B306" s="4" t="str">
        <f>IF(A306="","",CONCATENATE(ROW(Инвестиционные_проекты!$A311),", ",))</f>
        <v/>
      </c>
      <c r="C306" t="str">
        <f t="shared" si="44"/>
        <v xml:space="preserve">8, </v>
      </c>
      <c r="D306" s="5" t="str">
        <f>IF(AND(COUNTBLANK(Инвестиционные_проекты!AB311)=0,COUNTBLANK(Инвестиционные_проекты!W311:Y311)&lt;&gt;0),"Ошибка!","")</f>
        <v/>
      </c>
      <c r="E306" s="4" t="str">
        <f>IF(D306="","",CONCATENATE(ROW(Инвестиционные_проекты!$A311),", ",))</f>
        <v/>
      </c>
      <c r="F306" t="str">
        <f t="shared" si="45"/>
        <v xml:space="preserve">8, </v>
      </c>
      <c r="G306" s="8" t="str">
        <f>IF(AND(Инвестиционные_проекты!J311="создание нового",Инвестиционные_проекты!S311=""),"Ошибка!","")</f>
        <v/>
      </c>
      <c r="H306" s="4" t="str">
        <f>IF(Техлист!G306="","",CONCATENATE(ROW(Инвестиционные_проекты!$A311),", ",))</f>
        <v/>
      </c>
      <c r="I306" t="str">
        <f t="shared" si="46"/>
        <v/>
      </c>
      <c r="J306" s="5" t="str">
        <f>IF(Инвестиционные_проекты!J311="модернизация",IF(COUNTBLANK(Инвестиционные_проекты!R311:S311)&lt;&gt;0,"Ошибка!",""),"")</f>
        <v/>
      </c>
      <c r="K306" s="9" t="str">
        <f>IF(Техлист!J306="","",CONCATENATE(ROW(Инвестиционные_проекты!$A311),", ",))</f>
        <v/>
      </c>
      <c r="L306" t="str">
        <f t="shared" si="47"/>
        <v/>
      </c>
      <c r="M306" s="5" t="str">
        <f>IF(Инвестиционные_проекты!S311&lt;Инвестиционные_проекты!R311,"Ошибка!","")</f>
        <v/>
      </c>
      <c r="N306" s="4" t="str">
        <f>IF(Техлист!M306="","",CONCATENATE(ROW(Инвестиционные_проекты!$A311),", ",))</f>
        <v/>
      </c>
      <c r="O306" t="str">
        <f t="shared" si="48"/>
        <v/>
      </c>
      <c r="P306" s="5" t="str">
        <f>IF(Инвестиционные_проекты!Z311&lt;&gt;SUM(Инвестиционные_проекты!AA311:AB311),"Ошибка!","")</f>
        <v/>
      </c>
      <c r="Q306" s="4" t="str">
        <f>IF(Техлист!P306="","",CONCATENATE(ROW(Инвестиционные_проекты!$A311),", ",))</f>
        <v/>
      </c>
      <c r="R306" t="str">
        <f t="shared" si="49"/>
        <v/>
      </c>
      <c r="S306" s="5" t="str">
        <f>IF(Инвестиционные_проекты!Y311&gt;Инвестиционные_проекты!AB311,"Ошибка!","")</f>
        <v/>
      </c>
      <c r="T306" s="4" t="str">
        <f>IF(Техлист!S306="","",CONCATENATE(ROW(Инвестиционные_проекты!$A311),", ",))</f>
        <v/>
      </c>
      <c r="U306" t="str">
        <f t="shared" si="50"/>
        <v/>
      </c>
      <c r="V306" s="5" t="str">
        <f>IF(Инвестиционные_проекты!O311&lt;Инвестиционные_проекты!N311,"Ошибка!","")</f>
        <v/>
      </c>
      <c r="W306" s="4" t="str">
        <f>IF(Техлист!V306="","",CONCATENATE(ROW(Инвестиционные_проекты!$A311),", ",))</f>
        <v/>
      </c>
      <c r="X306" t="str">
        <f t="shared" si="51"/>
        <v xml:space="preserve">8, </v>
      </c>
      <c r="Y306" s="5" t="str">
        <f>IF(Инвестиционные_проекты!N311&lt;Инвестиционные_проекты!M311,"Ошибка!","")</f>
        <v/>
      </c>
      <c r="Z306" s="4" t="str">
        <f>IF(Техлист!Y306="","",CONCATENATE(ROW(Инвестиционные_проекты!$A311),", ",))</f>
        <v/>
      </c>
      <c r="AA306" t="str">
        <f t="shared" si="52"/>
        <v/>
      </c>
      <c r="AB306" s="5" t="str">
        <f ca="1">IF(Инвестиционные_проекты!K311="реализация",IF(Инвестиционные_проекты!M311&gt;TODAY(),"Ошибка!",""),"")</f>
        <v/>
      </c>
      <c r="AC306" s="4" t="str">
        <f ca="1">IF(Техлист!AB306="","",CONCATENATE(ROW(Инвестиционные_проекты!$A311),", ",))</f>
        <v/>
      </c>
      <c r="AD306" t="str">
        <f t="shared" ca="1" si="53"/>
        <v/>
      </c>
      <c r="AE306" s="5" t="str">
        <f>IFERROR(IF(OR(Инвестиционные_проекты!K311="идея",Инвестиционные_проекты!K311="проектная стадия"),IF(Инвестиционные_проекты!M311&gt;DATEVALUE(ФЛК!CV305),"","Ошибка!"),""),"")</f>
        <v/>
      </c>
      <c r="AF306" s="4" t="str">
        <f>IF(Техлист!AE306="","",CONCATENATE(ROW(Инвестиционные_проекты!$A311),", ",))</f>
        <v/>
      </c>
      <c r="AG306" t="str">
        <f t="shared" si="54"/>
        <v/>
      </c>
    </row>
    <row r="307" spans="1:33" x14ac:dyDescent="0.25">
      <c r="A307" s="5" t="str">
        <f>IF(AND(COUNTBLANK(Инвестиционные_проекты!H312:Q312)+COUNTBLANK(Инвестиционные_проекты!S312:T312)+COUNTBLANK(Инвестиционные_проекты!Z312)+COUNTBLANK(Инвестиционные_проекты!B312:E312)&lt;&gt;17,COUNTBLANK(Инвестиционные_проекты!H312:Q312)+COUNTBLANK(Инвестиционные_проекты!S312:T312)+COUNTBLANK(Инвестиционные_проекты!Z312)+COUNTBLANK(Инвестиционные_проекты!B312:E312)&lt;&gt;0),"Ошибка!","")</f>
        <v/>
      </c>
      <c r="B307" s="4" t="str">
        <f>IF(A307="","",CONCATENATE(ROW(Инвестиционные_проекты!$A312),", ",))</f>
        <v/>
      </c>
      <c r="C307" t="str">
        <f t="shared" si="44"/>
        <v xml:space="preserve">8, </v>
      </c>
      <c r="D307" s="5" t="str">
        <f>IF(AND(COUNTBLANK(Инвестиционные_проекты!AB312)=0,COUNTBLANK(Инвестиционные_проекты!W312:Y312)&lt;&gt;0),"Ошибка!","")</f>
        <v/>
      </c>
      <c r="E307" s="4" t="str">
        <f>IF(D307="","",CONCATENATE(ROW(Инвестиционные_проекты!$A312),", ",))</f>
        <v/>
      </c>
      <c r="F307" t="str">
        <f t="shared" si="45"/>
        <v xml:space="preserve">8, </v>
      </c>
      <c r="G307" s="8" t="str">
        <f>IF(AND(Инвестиционные_проекты!J312="создание нового",Инвестиционные_проекты!S312=""),"Ошибка!","")</f>
        <v/>
      </c>
      <c r="H307" s="4" t="str">
        <f>IF(Техлист!G307="","",CONCATENATE(ROW(Инвестиционные_проекты!$A312),", ",))</f>
        <v/>
      </c>
      <c r="I307" t="str">
        <f t="shared" si="46"/>
        <v/>
      </c>
      <c r="J307" s="5" t="str">
        <f>IF(Инвестиционные_проекты!J312="модернизация",IF(COUNTBLANK(Инвестиционные_проекты!R312:S312)&lt;&gt;0,"Ошибка!",""),"")</f>
        <v/>
      </c>
      <c r="K307" s="9" t="str">
        <f>IF(Техлист!J307="","",CONCATENATE(ROW(Инвестиционные_проекты!$A312),", ",))</f>
        <v/>
      </c>
      <c r="L307" t="str">
        <f t="shared" si="47"/>
        <v/>
      </c>
      <c r="M307" s="5" t="str">
        <f>IF(Инвестиционные_проекты!S312&lt;Инвестиционные_проекты!R312,"Ошибка!","")</f>
        <v/>
      </c>
      <c r="N307" s="4" t="str">
        <f>IF(Техлист!M307="","",CONCATENATE(ROW(Инвестиционные_проекты!$A312),", ",))</f>
        <v/>
      </c>
      <c r="O307" t="str">
        <f t="shared" si="48"/>
        <v/>
      </c>
      <c r="P307" s="5" t="str">
        <f>IF(Инвестиционные_проекты!Z312&lt;&gt;SUM(Инвестиционные_проекты!AA312:AB312),"Ошибка!","")</f>
        <v/>
      </c>
      <c r="Q307" s="4" t="str">
        <f>IF(Техлист!P307="","",CONCATENATE(ROW(Инвестиционные_проекты!$A312),", ",))</f>
        <v/>
      </c>
      <c r="R307" t="str">
        <f t="shared" si="49"/>
        <v/>
      </c>
      <c r="S307" s="5" t="str">
        <f>IF(Инвестиционные_проекты!Y312&gt;Инвестиционные_проекты!AB312,"Ошибка!","")</f>
        <v/>
      </c>
      <c r="T307" s="4" t="str">
        <f>IF(Техлист!S307="","",CONCATENATE(ROW(Инвестиционные_проекты!$A312),", ",))</f>
        <v/>
      </c>
      <c r="U307" t="str">
        <f t="shared" si="50"/>
        <v/>
      </c>
      <c r="V307" s="5" t="str">
        <f>IF(Инвестиционные_проекты!O312&lt;Инвестиционные_проекты!N312,"Ошибка!","")</f>
        <v/>
      </c>
      <c r="W307" s="4" t="str">
        <f>IF(Техлист!V307="","",CONCATENATE(ROW(Инвестиционные_проекты!$A312),", ",))</f>
        <v/>
      </c>
      <c r="X307" t="str">
        <f t="shared" si="51"/>
        <v xml:space="preserve">8, </v>
      </c>
      <c r="Y307" s="5" t="str">
        <f>IF(Инвестиционные_проекты!N312&lt;Инвестиционные_проекты!M312,"Ошибка!","")</f>
        <v/>
      </c>
      <c r="Z307" s="4" t="str">
        <f>IF(Техлист!Y307="","",CONCATENATE(ROW(Инвестиционные_проекты!$A312),", ",))</f>
        <v/>
      </c>
      <c r="AA307" t="str">
        <f t="shared" si="52"/>
        <v/>
      </c>
      <c r="AB307" s="5" t="str">
        <f ca="1">IF(Инвестиционные_проекты!K312="реализация",IF(Инвестиционные_проекты!M312&gt;TODAY(),"Ошибка!",""),"")</f>
        <v/>
      </c>
      <c r="AC307" s="4" t="str">
        <f ca="1">IF(Техлист!AB307="","",CONCATENATE(ROW(Инвестиционные_проекты!$A312),", ",))</f>
        <v/>
      </c>
      <c r="AD307" t="str">
        <f t="shared" ca="1" si="53"/>
        <v/>
      </c>
      <c r="AE307" s="5" t="str">
        <f>IFERROR(IF(OR(Инвестиционные_проекты!K312="идея",Инвестиционные_проекты!K312="проектная стадия"),IF(Инвестиционные_проекты!M312&gt;DATEVALUE(ФЛК!CV306),"","Ошибка!"),""),"")</f>
        <v/>
      </c>
      <c r="AF307" s="4" t="str">
        <f>IF(Техлист!AE307="","",CONCATENATE(ROW(Инвестиционные_проекты!$A312),", ",))</f>
        <v/>
      </c>
      <c r="AG307" t="str">
        <f t="shared" si="54"/>
        <v/>
      </c>
    </row>
    <row r="308" spans="1:33" x14ac:dyDescent="0.25">
      <c r="A308" s="5" t="str">
        <f>IF(AND(COUNTBLANK(Инвестиционные_проекты!H313:Q313)+COUNTBLANK(Инвестиционные_проекты!S313:T313)+COUNTBLANK(Инвестиционные_проекты!Z313)+COUNTBLANK(Инвестиционные_проекты!B313:E313)&lt;&gt;17,COUNTBLANK(Инвестиционные_проекты!H313:Q313)+COUNTBLANK(Инвестиционные_проекты!S313:T313)+COUNTBLANK(Инвестиционные_проекты!Z313)+COUNTBLANK(Инвестиционные_проекты!B313:E313)&lt;&gt;0),"Ошибка!","")</f>
        <v/>
      </c>
      <c r="B308" s="4" t="str">
        <f>IF(A308="","",CONCATENATE(ROW(Инвестиционные_проекты!$A313),", ",))</f>
        <v/>
      </c>
      <c r="C308" t="str">
        <f t="shared" si="44"/>
        <v xml:space="preserve">8, </v>
      </c>
      <c r="D308" s="5" t="str">
        <f>IF(AND(COUNTBLANK(Инвестиционные_проекты!AB313)=0,COUNTBLANK(Инвестиционные_проекты!W313:Y313)&lt;&gt;0),"Ошибка!","")</f>
        <v/>
      </c>
      <c r="E308" s="4" t="str">
        <f>IF(D308="","",CONCATENATE(ROW(Инвестиционные_проекты!$A313),", ",))</f>
        <v/>
      </c>
      <c r="F308" t="str">
        <f t="shared" si="45"/>
        <v xml:space="preserve">8, </v>
      </c>
      <c r="G308" s="8" t="str">
        <f>IF(AND(Инвестиционные_проекты!J313="создание нового",Инвестиционные_проекты!S313=""),"Ошибка!","")</f>
        <v/>
      </c>
      <c r="H308" s="4" t="str">
        <f>IF(Техлист!G308="","",CONCATENATE(ROW(Инвестиционные_проекты!$A313),", ",))</f>
        <v/>
      </c>
      <c r="I308" t="str">
        <f t="shared" si="46"/>
        <v/>
      </c>
      <c r="J308" s="5" t="str">
        <f>IF(Инвестиционные_проекты!J313="модернизация",IF(COUNTBLANK(Инвестиционные_проекты!R313:S313)&lt;&gt;0,"Ошибка!",""),"")</f>
        <v/>
      </c>
      <c r="K308" s="9" t="str">
        <f>IF(Техлист!J308="","",CONCATENATE(ROW(Инвестиционные_проекты!$A313),", ",))</f>
        <v/>
      </c>
      <c r="L308" t="str">
        <f t="shared" si="47"/>
        <v/>
      </c>
      <c r="M308" s="5" t="str">
        <f>IF(Инвестиционные_проекты!S313&lt;Инвестиционные_проекты!R313,"Ошибка!","")</f>
        <v/>
      </c>
      <c r="N308" s="4" t="str">
        <f>IF(Техлист!M308="","",CONCATENATE(ROW(Инвестиционные_проекты!$A313),", ",))</f>
        <v/>
      </c>
      <c r="O308" t="str">
        <f t="shared" si="48"/>
        <v/>
      </c>
      <c r="P308" s="5" t="str">
        <f>IF(Инвестиционные_проекты!Z313&lt;&gt;SUM(Инвестиционные_проекты!AA313:AB313),"Ошибка!","")</f>
        <v/>
      </c>
      <c r="Q308" s="4" t="str">
        <f>IF(Техлист!P308="","",CONCATENATE(ROW(Инвестиционные_проекты!$A313),", ",))</f>
        <v/>
      </c>
      <c r="R308" t="str">
        <f t="shared" si="49"/>
        <v/>
      </c>
      <c r="S308" s="5" t="str">
        <f>IF(Инвестиционные_проекты!Y313&gt;Инвестиционные_проекты!AB313,"Ошибка!","")</f>
        <v/>
      </c>
      <c r="T308" s="4" t="str">
        <f>IF(Техлист!S308="","",CONCATENATE(ROW(Инвестиционные_проекты!$A313),", ",))</f>
        <v/>
      </c>
      <c r="U308" t="str">
        <f t="shared" si="50"/>
        <v/>
      </c>
      <c r="V308" s="5" t="str">
        <f>IF(Инвестиционные_проекты!O313&lt;Инвестиционные_проекты!N313,"Ошибка!","")</f>
        <v/>
      </c>
      <c r="W308" s="4" t="str">
        <f>IF(Техлист!V308="","",CONCATENATE(ROW(Инвестиционные_проекты!$A313),", ",))</f>
        <v/>
      </c>
      <c r="X308" t="str">
        <f t="shared" si="51"/>
        <v xml:space="preserve">8, </v>
      </c>
      <c r="Y308" s="5" t="str">
        <f>IF(Инвестиционные_проекты!N313&lt;Инвестиционные_проекты!M313,"Ошибка!","")</f>
        <v/>
      </c>
      <c r="Z308" s="4" t="str">
        <f>IF(Техлист!Y308="","",CONCATENATE(ROW(Инвестиционные_проекты!$A313),", ",))</f>
        <v/>
      </c>
      <c r="AA308" t="str">
        <f t="shared" si="52"/>
        <v/>
      </c>
      <c r="AB308" s="5" t="str">
        <f ca="1">IF(Инвестиционные_проекты!K313="реализация",IF(Инвестиционные_проекты!M313&gt;TODAY(),"Ошибка!",""),"")</f>
        <v/>
      </c>
      <c r="AC308" s="4" t="str">
        <f ca="1">IF(Техлист!AB308="","",CONCATENATE(ROW(Инвестиционные_проекты!$A313),", ",))</f>
        <v/>
      </c>
      <c r="AD308" t="str">
        <f t="shared" ca="1" si="53"/>
        <v/>
      </c>
      <c r="AE308" s="5" t="str">
        <f>IFERROR(IF(OR(Инвестиционные_проекты!K313="идея",Инвестиционные_проекты!K313="проектная стадия"),IF(Инвестиционные_проекты!M313&gt;DATEVALUE(ФЛК!CV307),"","Ошибка!"),""),"")</f>
        <v/>
      </c>
      <c r="AF308" s="4" t="str">
        <f>IF(Техлист!AE308="","",CONCATENATE(ROW(Инвестиционные_проекты!$A313),", ",))</f>
        <v/>
      </c>
      <c r="AG308" t="str">
        <f t="shared" si="54"/>
        <v/>
      </c>
    </row>
    <row r="309" spans="1:33" x14ac:dyDescent="0.25">
      <c r="A309" s="5" t="str">
        <f>IF(AND(COUNTBLANK(Инвестиционные_проекты!H314:Q314)+COUNTBLANK(Инвестиционные_проекты!S314:T314)+COUNTBLANK(Инвестиционные_проекты!Z314)+COUNTBLANK(Инвестиционные_проекты!B314:E314)&lt;&gt;17,COUNTBLANK(Инвестиционные_проекты!H314:Q314)+COUNTBLANK(Инвестиционные_проекты!S314:T314)+COUNTBLANK(Инвестиционные_проекты!Z314)+COUNTBLANK(Инвестиционные_проекты!B314:E314)&lt;&gt;0),"Ошибка!","")</f>
        <v/>
      </c>
      <c r="B309" s="4" t="str">
        <f>IF(A309="","",CONCATENATE(ROW(Инвестиционные_проекты!$A314),", ",))</f>
        <v/>
      </c>
      <c r="C309" t="str">
        <f t="shared" si="44"/>
        <v xml:space="preserve">8, </v>
      </c>
      <c r="D309" s="5" t="str">
        <f>IF(AND(COUNTBLANK(Инвестиционные_проекты!AB314)=0,COUNTBLANK(Инвестиционные_проекты!W314:Y314)&lt;&gt;0),"Ошибка!","")</f>
        <v/>
      </c>
      <c r="E309" s="4" t="str">
        <f>IF(D309="","",CONCATENATE(ROW(Инвестиционные_проекты!$A314),", ",))</f>
        <v/>
      </c>
      <c r="F309" t="str">
        <f t="shared" si="45"/>
        <v xml:space="preserve">8, </v>
      </c>
      <c r="G309" s="8" t="str">
        <f>IF(AND(Инвестиционные_проекты!J314="создание нового",Инвестиционные_проекты!S314=""),"Ошибка!","")</f>
        <v/>
      </c>
      <c r="H309" s="4" t="str">
        <f>IF(Техлист!G309="","",CONCATENATE(ROW(Инвестиционные_проекты!$A314),", ",))</f>
        <v/>
      </c>
      <c r="I309" t="str">
        <f t="shared" si="46"/>
        <v/>
      </c>
      <c r="J309" s="5" t="str">
        <f>IF(Инвестиционные_проекты!J314="модернизация",IF(COUNTBLANK(Инвестиционные_проекты!R314:S314)&lt;&gt;0,"Ошибка!",""),"")</f>
        <v/>
      </c>
      <c r="K309" s="9" t="str">
        <f>IF(Техлист!J309="","",CONCATENATE(ROW(Инвестиционные_проекты!$A314),", ",))</f>
        <v/>
      </c>
      <c r="L309" t="str">
        <f t="shared" si="47"/>
        <v/>
      </c>
      <c r="M309" s="5" t="str">
        <f>IF(Инвестиционные_проекты!S314&lt;Инвестиционные_проекты!R314,"Ошибка!","")</f>
        <v/>
      </c>
      <c r="N309" s="4" t="str">
        <f>IF(Техлист!M309="","",CONCATENATE(ROW(Инвестиционные_проекты!$A314),", ",))</f>
        <v/>
      </c>
      <c r="O309" t="str">
        <f t="shared" si="48"/>
        <v/>
      </c>
      <c r="P309" s="5" t="str">
        <f>IF(Инвестиционные_проекты!Z314&lt;&gt;SUM(Инвестиционные_проекты!AA314:AB314),"Ошибка!","")</f>
        <v/>
      </c>
      <c r="Q309" s="4" t="str">
        <f>IF(Техлист!P309="","",CONCATENATE(ROW(Инвестиционные_проекты!$A314),", ",))</f>
        <v/>
      </c>
      <c r="R309" t="str">
        <f t="shared" si="49"/>
        <v/>
      </c>
      <c r="S309" s="5" t="str">
        <f>IF(Инвестиционные_проекты!Y314&gt;Инвестиционные_проекты!AB314,"Ошибка!","")</f>
        <v/>
      </c>
      <c r="T309" s="4" t="str">
        <f>IF(Техлист!S309="","",CONCATENATE(ROW(Инвестиционные_проекты!$A314),", ",))</f>
        <v/>
      </c>
      <c r="U309" t="str">
        <f t="shared" si="50"/>
        <v/>
      </c>
      <c r="V309" s="5" t="str">
        <f>IF(Инвестиционные_проекты!O314&lt;Инвестиционные_проекты!N314,"Ошибка!","")</f>
        <v/>
      </c>
      <c r="W309" s="4" t="str">
        <f>IF(Техлист!V309="","",CONCATENATE(ROW(Инвестиционные_проекты!$A314),", ",))</f>
        <v/>
      </c>
      <c r="X309" t="str">
        <f t="shared" si="51"/>
        <v xml:space="preserve">8, </v>
      </c>
      <c r="Y309" s="5" t="str">
        <f>IF(Инвестиционные_проекты!N314&lt;Инвестиционные_проекты!M314,"Ошибка!","")</f>
        <v/>
      </c>
      <c r="Z309" s="4" t="str">
        <f>IF(Техлист!Y309="","",CONCATENATE(ROW(Инвестиционные_проекты!$A314),", ",))</f>
        <v/>
      </c>
      <c r="AA309" t="str">
        <f t="shared" si="52"/>
        <v/>
      </c>
      <c r="AB309" s="5" t="str">
        <f ca="1">IF(Инвестиционные_проекты!K314="реализация",IF(Инвестиционные_проекты!M314&gt;TODAY(),"Ошибка!",""),"")</f>
        <v/>
      </c>
      <c r="AC309" s="4" t="str">
        <f ca="1">IF(Техлист!AB309="","",CONCATENATE(ROW(Инвестиционные_проекты!$A314),", ",))</f>
        <v/>
      </c>
      <c r="AD309" t="str">
        <f t="shared" ca="1" si="53"/>
        <v/>
      </c>
      <c r="AE309" s="5" t="str">
        <f>IFERROR(IF(OR(Инвестиционные_проекты!K314="идея",Инвестиционные_проекты!K314="проектная стадия"),IF(Инвестиционные_проекты!M314&gt;DATEVALUE(ФЛК!CV308),"","Ошибка!"),""),"")</f>
        <v/>
      </c>
      <c r="AF309" s="4" t="str">
        <f>IF(Техлист!AE309="","",CONCATENATE(ROW(Инвестиционные_проекты!$A314),", ",))</f>
        <v/>
      </c>
      <c r="AG309" t="str">
        <f t="shared" si="54"/>
        <v/>
      </c>
    </row>
    <row r="310" spans="1:33" x14ac:dyDescent="0.25">
      <c r="A310" s="5" t="str">
        <f>IF(AND(COUNTBLANK(Инвестиционные_проекты!H315:Q315)+COUNTBLANK(Инвестиционные_проекты!S315:T315)+COUNTBLANK(Инвестиционные_проекты!Z315)+COUNTBLANK(Инвестиционные_проекты!B315:E315)&lt;&gt;17,COUNTBLANK(Инвестиционные_проекты!H315:Q315)+COUNTBLANK(Инвестиционные_проекты!S315:T315)+COUNTBLANK(Инвестиционные_проекты!Z315)+COUNTBLANK(Инвестиционные_проекты!B315:E315)&lt;&gt;0),"Ошибка!","")</f>
        <v/>
      </c>
      <c r="B310" s="4" t="str">
        <f>IF(A310="","",CONCATENATE(ROW(Инвестиционные_проекты!$A315),", ",))</f>
        <v/>
      </c>
      <c r="C310" t="str">
        <f t="shared" si="44"/>
        <v xml:space="preserve">8, </v>
      </c>
      <c r="D310" s="5" t="str">
        <f>IF(AND(COUNTBLANK(Инвестиционные_проекты!AB315)=0,COUNTBLANK(Инвестиционные_проекты!W315:Y315)&lt;&gt;0),"Ошибка!","")</f>
        <v/>
      </c>
      <c r="E310" s="4" t="str">
        <f>IF(D310="","",CONCATENATE(ROW(Инвестиционные_проекты!$A315),", ",))</f>
        <v/>
      </c>
      <c r="F310" t="str">
        <f t="shared" si="45"/>
        <v xml:space="preserve">8, </v>
      </c>
      <c r="G310" s="8" t="str">
        <f>IF(AND(Инвестиционные_проекты!J315="создание нового",Инвестиционные_проекты!S315=""),"Ошибка!","")</f>
        <v/>
      </c>
      <c r="H310" s="4" t="str">
        <f>IF(Техлист!G310="","",CONCATENATE(ROW(Инвестиционные_проекты!$A315),", ",))</f>
        <v/>
      </c>
      <c r="I310" t="str">
        <f t="shared" si="46"/>
        <v/>
      </c>
      <c r="J310" s="5" t="str">
        <f>IF(Инвестиционные_проекты!J315="модернизация",IF(COUNTBLANK(Инвестиционные_проекты!R315:S315)&lt;&gt;0,"Ошибка!",""),"")</f>
        <v/>
      </c>
      <c r="K310" s="9" t="str">
        <f>IF(Техлист!J310="","",CONCATENATE(ROW(Инвестиционные_проекты!$A315),", ",))</f>
        <v/>
      </c>
      <c r="L310" t="str">
        <f t="shared" si="47"/>
        <v/>
      </c>
      <c r="M310" s="5" t="str">
        <f>IF(Инвестиционные_проекты!S315&lt;Инвестиционные_проекты!R315,"Ошибка!","")</f>
        <v/>
      </c>
      <c r="N310" s="4" t="str">
        <f>IF(Техлист!M310="","",CONCATENATE(ROW(Инвестиционные_проекты!$A315),", ",))</f>
        <v/>
      </c>
      <c r="O310" t="str">
        <f t="shared" si="48"/>
        <v/>
      </c>
      <c r="P310" s="5" t="str">
        <f>IF(Инвестиционные_проекты!Z315&lt;&gt;SUM(Инвестиционные_проекты!AA315:AB315),"Ошибка!","")</f>
        <v/>
      </c>
      <c r="Q310" s="4" t="str">
        <f>IF(Техлист!P310="","",CONCATENATE(ROW(Инвестиционные_проекты!$A315),", ",))</f>
        <v/>
      </c>
      <c r="R310" t="str">
        <f t="shared" si="49"/>
        <v/>
      </c>
      <c r="S310" s="5" t="str">
        <f>IF(Инвестиционные_проекты!Y315&gt;Инвестиционные_проекты!AB315,"Ошибка!","")</f>
        <v/>
      </c>
      <c r="T310" s="4" t="str">
        <f>IF(Техлист!S310="","",CONCATENATE(ROW(Инвестиционные_проекты!$A315),", ",))</f>
        <v/>
      </c>
      <c r="U310" t="str">
        <f t="shared" si="50"/>
        <v/>
      </c>
      <c r="V310" s="5" t="str">
        <f>IF(Инвестиционные_проекты!O315&lt;Инвестиционные_проекты!N315,"Ошибка!","")</f>
        <v/>
      </c>
      <c r="W310" s="4" t="str">
        <f>IF(Техлист!V310="","",CONCATENATE(ROW(Инвестиционные_проекты!$A315),", ",))</f>
        <v/>
      </c>
      <c r="X310" t="str">
        <f t="shared" si="51"/>
        <v xml:space="preserve">8, </v>
      </c>
      <c r="Y310" s="5" t="str">
        <f>IF(Инвестиционные_проекты!N315&lt;Инвестиционные_проекты!M315,"Ошибка!","")</f>
        <v/>
      </c>
      <c r="Z310" s="4" t="str">
        <f>IF(Техлист!Y310="","",CONCATENATE(ROW(Инвестиционные_проекты!$A315),", ",))</f>
        <v/>
      </c>
      <c r="AA310" t="str">
        <f t="shared" si="52"/>
        <v/>
      </c>
      <c r="AB310" s="5" t="str">
        <f ca="1">IF(Инвестиционные_проекты!K315="реализация",IF(Инвестиционные_проекты!M315&gt;TODAY(),"Ошибка!",""),"")</f>
        <v/>
      </c>
      <c r="AC310" s="4" t="str">
        <f ca="1">IF(Техлист!AB310="","",CONCATENATE(ROW(Инвестиционные_проекты!$A315),", ",))</f>
        <v/>
      </c>
      <c r="AD310" t="str">
        <f t="shared" ca="1" si="53"/>
        <v/>
      </c>
      <c r="AE310" s="5" t="str">
        <f>IFERROR(IF(OR(Инвестиционные_проекты!K315="идея",Инвестиционные_проекты!K315="проектная стадия"),IF(Инвестиционные_проекты!M315&gt;DATEVALUE(ФЛК!CV309),"","Ошибка!"),""),"")</f>
        <v/>
      </c>
      <c r="AF310" s="4" t="str">
        <f>IF(Техлист!AE310="","",CONCATENATE(ROW(Инвестиционные_проекты!$A315),", ",))</f>
        <v/>
      </c>
      <c r="AG310" t="str">
        <f t="shared" si="54"/>
        <v/>
      </c>
    </row>
    <row r="311" spans="1:33" x14ac:dyDescent="0.25">
      <c r="A311" s="5" t="str">
        <f>IF(AND(COUNTBLANK(Инвестиционные_проекты!H316:Q316)+COUNTBLANK(Инвестиционные_проекты!S316:T316)+COUNTBLANK(Инвестиционные_проекты!Z316)+COUNTBLANK(Инвестиционные_проекты!B316:E316)&lt;&gt;17,COUNTBLANK(Инвестиционные_проекты!H316:Q316)+COUNTBLANK(Инвестиционные_проекты!S316:T316)+COUNTBLANK(Инвестиционные_проекты!Z316)+COUNTBLANK(Инвестиционные_проекты!B316:E316)&lt;&gt;0),"Ошибка!","")</f>
        <v/>
      </c>
      <c r="B311" s="4" t="str">
        <f>IF(A311="","",CONCATENATE(ROW(Инвестиционные_проекты!$A316),", ",))</f>
        <v/>
      </c>
      <c r="C311" t="str">
        <f t="shared" si="44"/>
        <v xml:space="preserve">8, </v>
      </c>
      <c r="D311" s="5" t="str">
        <f>IF(AND(COUNTBLANK(Инвестиционные_проекты!AB316)=0,COUNTBLANK(Инвестиционные_проекты!W316:Y316)&lt;&gt;0),"Ошибка!","")</f>
        <v/>
      </c>
      <c r="E311" s="4" t="str">
        <f>IF(D311="","",CONCATENATE(ROW(Инвестиционные_проекты!$A316),", ",))</f>
        <v/>
      </c>
      <c r="F311" t="str">
        <f t="shared" si="45"/>
        <v xml:space="preserve">8, </v>
      </c>
      <c r="G311" s="8" t="str">
        <f>IF(AND(Инвестиционные_проекты!J316="создание нового",Инвестиционные_проекты!S316=""),"Ошибка!","")</f>
        <v/>
      </c>
      <c r="H311" s="4" t="str">
        <f>IF(Техлист!G311="","",CONCATENATE(ROW(Инвестиционные_проекты!$A316),", ",))</f>
        <v/>
      </c>
      <c r="I311" t="str">
        <f t="shared" si="46"/>
        <v/>
      </c>
      <c r="J311" s="5" t="str">
        <f>IF(Инвестиционные_проекты!J316="модернизация",IF(COUNTBLANK(Инвестиционные_проекты!R316:S316)&lt;&gt;0,"Ошибка!",""),"")</f>
        <v/>
      </c>
      <c r="K311" s="9" t="str">
        <f>IF(Техлист!J311="","",CONCATENATE(ROW(Инвестиционные_проекты!$A316),", ",))</f>
        <v/>
      </c>
      <c r="L311" t="str">
        <f t="shared" si="47"/>
        <v/>
      </c>
      <c r="M311" s="5" t="str">
        <f>IF(Инвестиционные_проекты!S316&lt;Инвестиционные_проекты!R316,"Ошибка!","")</f>
        <v/>
      </c>
      <c r="N311" s="4" t="str">
        <f>IF(Техлист!M311="","",CONCATENATE(ROW(Инвестиционные_проекты!$A316),", ",))</f>
        <v/>
      </c>
      <c r="O311" t="str">
        <f t="shared" si="48"/>
        <v/>
      </c>
      <c r="P311" s="5" t="str">
        <f>IF(Инвестиционные_проекты!Z316&lt;&gt;SUM(Инвестиционные_проекты!AA316:AB316),"Ошибка!","")</f>
        <v/>
      </c>
      <c r="Q311" s="4" t="str">
        <f>IF(Техлист!P311="","",CONCATENATE(ROW(Инвестиционные_проекты!$A316),", ",))</f>
        <v/>
      </c>
      <c r="R311" t="str">
        <f t="shared" si="49"/>
        <v/>
      </c>
      <c r="S311" s="5" t="str">
        <f>IF(Инвестиционные_проекты!Y316&gt;Инвестиционные_проекты!AB316,"Ошибка!","")</f>
        <v/>
      </c>
      <c r="T311" s="4" t="str">
        <f>IF(Техлист!S311="","",CONCATENATE(ROW(Инвестиционные_проекты!$A316),", ",))</f>
        <v/>
      </c>
      <c r="U311" t="str">
        <f t="shared" si="50"/>
        <v/>
      </c>
      <c r="V311" s="5" t="str">
        <f>IF(Инвестиционные_проекты!O316&lt;Инвестиционные_проекты!N316,"Ошибка!","")</f>
        <v/>
      </c>
      <c r="W311" s="4" t="str">
        <f>IF(Техлист!V311="","",CONCATENATE(ROW(Инвестиционные_проекты!$A316),", ",))</f>
        <v/>
      </c>
      <c r="X311" t="str">
        <f t="shared" si="51"/>
        <v xml:space="preserve">8, </v>
      </c>
      <c r="Y311" s="5" t="str">
        <f>IF(Инвестиционные_проекты!N316&lt;Инвестиционные_проекты!M316,"Ошибка!","")</f>
        <v/>
      </c>
      <c r="Z311" s="4" t="str">
        <f>IF(Техлист!Y311="","",CONCATENATE(ROW(Инвестиционные_проекты!$A316),", ",))</f>
        <v/>
      </c>
      <c r="AA311" t="str">
        <f t="shared" si="52"/>
        <v/>
      </c>
      <c r="AB311" s="5" t="str">
        <f ca="1">IF(Инвестиционные_проекты!K316="реализация",IF(Инвестиционные_проекты!M316&gt;TODAY(),"Ошибка!",""),"")</f>
        <v/>
      </c>
      <c r="AC311" s="4" t="str">
        <f ca="1">IF(Техлист!AB311="","",CONCATENATE(ROW(Инвестиционные_проекты!$A316),", ",))</f>
        <v/>
      </c>
      <c r="AD311" t="str">
        <f t="shared" ca="1" si="53"/>
        <v/>
      </c>
      <c r="AE311" s="5" t="str">
        <f>IFERROR(IF(OR(Инвестиционные_проекты!K316="идея",Инвестиционные_проекты!K316="проектная стадия"),IF(Инвестиционные_проекты!M316&gt;DATEVALUE(ФЛК!CV310),"","Ошибка!"),""),"")</f>
        <v/>
      </c>
      <c r="AF311" s="4" t="str">
        <f>IF(Техлист!AE311="","",CONCATENATE(ROW(Инвестиционные_проекты!$A316),", ",))</f>
        <v/>
      </c>
      <c r="AG311" t="str">
        <f t="shared" si="54"/>
        <v/>
      </c>
    </row>
    <row r="312" spans="1:33" x14ac:dyDescent="0.25">
      <c r="A312" s="5" t="str">
        <f>IF(AND(COUNTBLANK(Инвестиционные_проекты!H317:Q317)+COUNTBLANK(Инвестиционные_проекты!S317:T317)+COUNTBLANK(Инвестиционные_проекты!Z317)+COUNTBLANK(Инвестиционные_проекты!B317:E317)&lt;&gt;17,COUNTBLANK(Инвестиционные_проекты!H317:Q317)+COUNTBLANK(Инвестиционные_проекты!S317:T317)+COUNTBLANK(Инвестиционные_проекты!Z317)+COUNTBLANK(Инвестиционные_проекты!B317:E317)&lt;&gt;0),"Ошибка!","")</f>
        <v/>
      </c>
      <c r="B312" s="4" t="str">
        <f>IF(A312="","",CONCATENATE(ROW(Инвестиционные_проекты!$A317),", ",))</f>
        <v/>
      </c>
      <c r="C312" t="str">
        <f t="shared" si="44"/>
        <v xml:space="preserve">8, </v>
      </c>
      <c r="D312" s="5" t="str">
        <f>IF(AND(COUNTBLANK(Инвестиционные_проекты!AB317)=0,COUNTBLANK(Инвестиционные_проекты!W317:Y317)&lt;&gt;0),"Ошибка!","")</f>
        <v/>
      </c>
      <c r="E312" s="4" t="str">
        <f>IF(D312="","",CONCATENATE(ROW(Инвестиционные_проекты!$A317),", ",))</f>
        <v/>
      </c>
      <c r="F312" t="str">
        <f t="shared" si="45"/>
        <v xml:space="preserve">8, </v>
      </c>
      <c r="G312" s="8" t="str">
        <f>IF(AND(Инвестиционные_проекты!J317="создание нового",Инвестиционные_проекты!S317=""),"Ошибка!","")</f>
        <v/>
      </c>
      <c r="H312" s="4" t="str">
        <f>IF(Техлист!G312="","",CONCATENATE(ROW(Инвестиционные_проекты!$A317),", ",))</f>
        <v/>
      </c>
      <c r="I312" t="str">
        <f t="shared" si="46"/>
        <v/>
      </c>
      <c r="J312" s="5" t="str">
        <f>IF(Инвестиционные_проекты!J317="модернизация",IF(COUNTBLANK(Инвестиционные_проекты!R317:S317)&lt;&gt;0,"Ошибка!",""),"")</f>
        <v/>
      </c>
      <c r="K312" s="9" t="str">
        <f>IF(Техлист!J312="","",CONCATENATE(ROW(Инвестиционные_проекты!$A317),", ",))</f>
        <v/>
      </c>
      <c r="L312" t="str">
        <f t="shared" si="47"/>
        <v/>
      </c>
      <c r="M312" s="5" t="str">
        <f>IF(Инвестиционные_проекты!S317&lt;Инвестиционные_проекты!R317,"Ошибка!","")</f>
        <v/>
      </c>
      <c r="N312" s="4" t="str">
        <f>IF(Техлист!M312="","",CONCATENATE(ROW(Инвестиционные_проекты!$A317),", ",))</f>
        <v/>
      </c>
      <c r="O312" t="str">
        <f t="shared" si="48"/>
        <v/>
      </c>
      <c r="P312" s="5" t="str">
        <f>IF(Инвестиционные_проекты!Z317&lt;&gt;SUM(Инвестиционные_проекты!AA317:AB317),"Ошибка!","")</f>
        <v/>
      </c>
      <c r="Q312" s="4" t="str">
        <f>IF(Техлист!P312="","",CONCATENATE(ROW(Инвестиционные_проекты!$A317),", ",))</f>
        <v/>
      </c>
      <c r="R312" t="str">
        <f t="shared" si="49"/>
        <v/>
      </c>
      <c r="S312" s="5" t="str">
        <f>IF(Инвестиционные_проекты!Y317&gt;Инвестиционные_проекты!AB317,"Ошибка!","")</f>
        <v/>
      </c>
      <c r="T312" s="4" t="str">
        <f>IF(Техлист!S312="","",CONCATENATE(ROW(Инвестиционные_проекты!$A317),", ",))</f>
        <v/>
      </c>
      <c r="U312" t="str">
        <f t="shared" si="50"/>
        <v/>
      </c>
      <c r="V312" s="5" t="str">
        <f>IF(Инвестиционные_проекты!O317&lt;Инвестиционные_проекты!N317,"Ошибка!","")</f>
        <v/>
      </c>
      <c r="W312" s="4" t="str">
        <f>IF(Техлист!V312="","",CONCATENATE(ROW(Инвестиционные_проекты!$A317),", ",))</f>
        <v/>
      </c>
      <c r="X312" t="str">
        <f t="shared" si="51"/>
        <v xml:space="preserve">8, </v>
      </c>
      <c r="Y312" s="5" t="str">
        <f>IF(Инвестиционные_проекты!N317&lt;Инвестиционные_проекты!M317,"Ошибка!","")</f>
        <v/>
      </c>
      <c r="Z312" s="4" t="str">
        <f>IF(Техлист!Y312="","",CONCATENATE(ROW(Инвестиционные_проекты!$A317),", ",))</f>
        <v/>
      </c>
      <c r="AA312" t="str">
        <f t="shared" si="52"/>
        <v/>
      </c>
      <c r="AB312" s="5" t="str">
        <f ca="1">IF(Инвестиционные_проекты!K317="реализация",IF(Инвестиционные_проекты!M317&gt;TODAY(),"Ошибка!",""),"")</f>
        <v/>
      </c>
      <c r="AC312" s="4" t="str">
        <f ca="1">IF(Техлист!AB312="","",CONCATENATE(ROW(Инвестиционные_проекты!$A317),", ",))</f>
        <v/>
      </c>
      <c r="AD312" t="str">
        <f t="shared" ca="1" si="53"/>
        <v/>
      </c>
      <c r="AE312" s="5" t="str">
        <f>IFERROR(IF(OR(Инвестиционные_проекты!K317="идея",Инвестиционные_проекты!K317="проектная стадия"),IF(Инвестиционные_проекты!M317&gt;DATEVALUE(ФЛК!CV311),"","Ошибка!"),""),"")</f>
        <v/>
      </c>
      <c r="AF312" s="4" t="str">
        <f>IF(Техлист!AE312="","",CONCATENATE(ROW(Инвестиционные_проекты!$A317),", ",))</f>
        <v/>
      </c>
      <c r="AG312" t="str">
        <f t="shared" si="54"/>
        <v/>
      </c>
    </row>
    <row r="313" spans="1:33" x14ac:dyDescent="0.25">
      <c r="A313" s="5" t="str">
        <f>IF(AND(COUNTBLANK(Инвестиционные_проекты!H318:Q318)+COUNTBLANK(Инвестиционные_проекты!S318:T318)+COUNTBLANK(Инвестиционные_проекты!Z318)+COUNTBLANK(Инвестиционные_проекты!B318:E318)&lt;&gt;17,COUNTBLANK(Инвестиционные_проекты!H318:Q318)+COUNTBLANK(Инвестиционные_проекты!S318:T318)+COUNTBLANK(Инвестиционные_проекты!Z318)+COUNTBLANK(Инвестиционные_проекты!B318:E318)&lt;&gt;0),"Ошибка!","")</f>
        <v/>
      </c>
      <c r="B313" s="4" t="str">
        <f>IF(A313="","",CONCATENATE(ROW(Инвестиционные_проекты!$A318),", ",))</f>
        <v/>
      </c>
      <c r="C313" t="str">
        <f t="shared" si="44"/>
        <v xml:space="preserve">8, </v>
      </c>
      <c r="D313" s="5" t="str">
        <f>IF(AND(COUNTBLANK(Инвестиционные_проекты!AB318)=0,COUNTBLANK(Инвестиционные_проекты!W318:Y318)&lt;&gt;0),"Ошибка!","")</f>
        <v/>
      </c>
      <c r="E313" s="4" t="str">
        <f>IF(D313="","",CONCATENATE(ROW(Инвестиционные_проекты!$A318),", ",))</f>
        <v/>
      </c>
      <c r="F313" t="str">
        <f t="shared" si="45"/>
        <v xml:space="preserve">8, </v>
      </c>
      <c r="G313" s="8" t="str">
        <f>IF(AND(Инвестиционные_проекты!J318="создание нового",Инвестиционные_проекты!S318=""),"Ошибка!","")</f>
        <v/>
      </c>
      <c r="H313" s="4" t="str">
        <f>IF(Техлист!G313="","",CONCATENATE(ROW(Инвестиционные_проекты!$A318),", ",))</f>
        <v/>
      </c>
      <c r="I313" t="str">
        <f t="shared" si="46"/>
        <v/>
      </c>
      <c r="J313" s="5" t="str">
        <f>IF(Инвестиционные_проекты!J318="модернизация",IF(COUNTBLANK(Инвестиционные_проекты!R318:S318)&lt;&gt;0,"Ошибка!",""),"")</f>
        <v/>
      </c>
      <c r="K313" s="9" t="str">
        <f>IF(Техлист!J313="","",CONCATENATE(ROW(Инвестиционные_проекты!$A318),", ",))</f>
        <v/>
      </c>
      <c r="L313" t="str">
        <f t="shared" si="47"/>
        <v/>
      </c>
      <c r="M313" s="5" t="str">
        <f>IF(Инвестиционные_проекты!S318&lt;Инвестиционные_проекты!R318,"Ошибка!","")</f>
        <v/>
      </c>
      <c r="N313" s="4" t="str">
        <f>IF(Техлист!M313="","",CONCATENATE(ROW(Инвестиционные_проекты!$A318),", ",))</f>
        <v/>
      </c>
      <c r="O313" t="str">
        <f t="shared" si="48"/>
        <v/>
      </c>
      <c r="P313" s="5" t="str">
        <f>IF(Инвестиционные_проекты!Z318&lt;&gt;SUM(Инвестиционные_проекты!AA318:AB318),"Ошибка!","")</f>
        <v/>
      </c>
      <c r="Q313" s="4" t="str">
        <f>IF(Техлист!P313="","",CONCATENATE(ROW(Инвестиционные_проекты!$A318),", ",))</f>
        <v/>
      </c>
      <c r="R313" t="str">
        <f t="shared" si="49"/>
        <v/>
      </c>
      <c r="S313" s="5" t="str">
        <f>IF(Инвестиционные_проекты!Y318&gt;Инвестиционные_проекты!AB318,"Ошибка!","")</f>
        <v/>
      </c>
      <c r="T313" s="4" t="str">
        <f>IF(Техлист!S313="","",CONCATENATE(ROW(Инвестиционные_проекты!$A318),", ",))</f>
        <v/>
      </c>
      <c r="U313" t="str">
        <f t="shared" si="50"/>
        <v/>
      </c>
      <c r="V313" s="5" t="str">
        <f>IF(Инвестиционные_проекты!O318&lt;Инвестиционные_проекты!N318,"Ошибка!","")</f>
        <v/>
      </c>
      <c r="W313" s="4" t="str">
        <f>IF(Техлист!V313="","",CONCATENATE(ROW(Инвестиционные_проекты!$A318),", ",))</f>
        <v/>
      </c>
      <c r="X313" t="str">
        <f t="shared" si="51"/>
        <v xml:space="preserve">8, </v>
      </c>
      <c r="Y313" s="5" t="str">
        <f>IF(Инвестиционные_проекты!N318&lt;Инвестиционные_проекты!M318,"Ошибка!","")</f>
        <v/>
      </c>
      <c r="Z313" s="4" t="str">
        <f>IF(Техлист!Y313="","",CONCATENATE(ROW(Инвестиционные_проекты!$A318),", ",))</f>
        <v/>
      </c>
      <c r="AA313" t="str">
        <f t="shared" si="52"/>
        <v/>
      </c>
      <c r="AB313" s="5" t="str">
        <f ca="1">IF(Инвестиционные_проекты!K318="реализация",IF(Инвестиционные_проекты!M318&gt;TODAY(),"Ошибка!",""),"")</f>
        <v/>
      </c>
      <c r="AC313" s="4" t="str">
        <f ca="1">IF(Техлист!AB313="","",CONCATENATE(ROW(Инвестиционные_проекты!$A318),", ",))</f>
        <v/>
      </c>
      <c r="AD313" t="str">
        <f t="shared" ca="1" si="53"/>
        <v/>
      </c>
      <c r="AE313" s="5" t="str">
        <f>IFERROR(IF(OR(Инвестиционные_проекты!K318="идея",Инвестиционные_проекты!K318="проектная стадия"),IF(Инвестиционные_проекты!M318&gt;DATEVALUE(ФЛК!CV312),"","Ошибка!"),""),"")</f>
        <v/>
      </c>
      <c r="AF313" s="4" t="str">
        <f>IF(Техлист!AE313="","",CONCATENATE(ROW(Инвестиционные_проекты!$A318),", ",))</f>
        <v/>
      </c>
      <c r="AG313" t="str">
        <f t="shared" si="54"/>
        <v/>
      </c>
    </row>
    <row r="314" spans="1:33" x14ac:dyDescent="0.25">
      <c r="A314" s="5" t="str">
        <f>IF(AND(COUNTBLANK(Инвестиционные_проекты!H319:Q319)+COUNTBLANK(Инвестиционные_проекты!S319:T319)+COUNTBLANK(Инвестиционные_проекты!Z319)+COUNTBLANK(Инвестиционные_проекты!B319:E319)&lt;&gt;17,COUNTBLANK(Инвестиционные_проекты!H319:Q319)+COUNTBLANK(Инвестиционные_проекты!S319:T319)+COUNTBLANK(Инвестиционные_проекты!Z319)+COUNTBLANK(Инвестиционные_проекты!B319:E319)&lt;&gt;0),"Ошибка!","")</f>
        <v/>
      </c>
      <c r="B314" s="4" t="str">
        <f>IF(A314="","",CONCATENATE(ROW(Инвестиционные_проекты!$A319),", ",))</f>
        <v/>
      </c>
      <c r="C314" t="str">
        <f t="shared" si="44"/>
        <v xml:space="preserve">8, </v>
      </c>
      <c r="D314" s="5" t="str">
        <f>IF(AND(COUNTBLANK(Инвестиционные_проекты!AB319)=0,COUNTBLANK(Инвестиционные_проекты!W319:Y319)&lt;&gt;0),"Ошибка!","")</f>
        <v/>
      </c>
      <c r="E314" s="4" t="str">
        <f>IF(D314="","",CONCATENATE(ROW(Инвестиционные_проекты!$A319),", ",))</f>
        <v/>
      </c>
      <c r="F314" t="str">
        <f t="shared" si="45"/>
        <v xml:space="preserve">8, </v>
      </c>
      <c r="G314" s="8" t="str">
        <f>IF(AND(Инвестиционные_проекты!J319="создание нового",Инвестиционные_проекты!S319=""),"Ошибка!","")</f>
        <v/>
      </c>
      <c r="H314" s="4" t="str">
        <f>IF(Техлист!G314="","",CONCATENATE(ROW(Инвестиционные_проекты!$A319),", ",))</f>
        <v/>
      </c>
      <c r="I314" t="str">
        <f t="shared" si="46"/>
        <v/>
      </c>
      <c r="J314" s="5" t="str">
        <f>IF(Инвестиционные_проекты!J319="модернизация",IF(COUNTBLANK(Инвестиционные_проекты!R319:S319)&lt;&gt;0,"Ошибка!",""),"")</f>
        <v/>
      </c>
      <c r="K314" s="9" t="str">
        <f>IF(Техлист!J314="","",CONCATENATE(ROW(Инвестиционные_проекты!$A319),", ",))</f>
        <v/>
      </c>
      <c r="L314" t="str">
        <f t="shared" si="47"/>
        <v/>
      </c>
      <c r="M314" s="5" t="str">
        <f>IF(Инвестиционные_проекты!S319&lt;Инвестиционные_проекты!R319,"Ошибка!","")</f>
        <v/>
      </c>
      <c r="N314" s="4" t="str">
        <f>IF(Техлист!M314="","",CONCATENATE(ROW(Инвестиционные_проекты!$A319),", ",))</f>
        <v/>
      </c>
      <c r="O314" t="str">
        <f t="shared" si="48"/>
        <v/>
      </c>
      <c r="P314" s="5" t="str">
        <f>IF(Инвестиционные_проекты!Z319&lt;&gt;SUM(Инвестиционные_проекты!AA319:AB319),"Ошибка!","")</f>
        <v/>
      </c>
      <c r="Q314" s="4" t="str">
        <f>IF(Техлист!P314="","",CONCATENATE(ROW(Инвестиционные_проекты!$A319),", ",))</f>
        <v/>
      </c>
      <c r="R314" t="str">
        <f t="shared" si="49"/>
        <v/>
      </c>
      <c r="S314" s="5" t="str">
        <f>IF(Инвестиционные_проекты!Y319&gt;Инвестиционные_проекты!AB319,"Ошибка!","")</f>
        <v/>
      </c>
      <c r="T314" s="4" t="str">
        <f>IF(Техлист!S314="","",CONCATENATE(ROW(Инвестиционные_проекты!$A319),", ",))</f>
        <v/>
      </c>
      <c r="U314" t="str">
        <f t="shared" si="50"/>
        <v/>
      </c>
      <c r="V314" s="5" t="str">
        <f>IF(Инвестиционные_проекты!O319&lt;Инвестиционные_проекты!N319,"Ошибка!","")</f>
        <v/>
      </c>
      <c r="W314" s="4" t="str">
        <f>IF(Техлист!V314="","",CONCATENATE(ROW(Инвестиционные_проекты!$A319),", ",))</f>
        <v/>
      </c>
      <c r="X314" t="str">
        <f t="shared" si="51"/>
        <v xml:space="preserve">8, </v>
      </c>
      <c r="Y314" s="5" t="str">
        <f>IF(Инвестиционные_проекты!N319&lt;Инвестиционные_проекты!M319,"Ошибка!","")</f>
        <v/>
      </c>
      <c r="Z314" s="4" t="str">
        <f>IF(Техлист!Y314="","",CONCATENATE(ROW(Инвестиционные_проекты!$A319),", ",))</f>
        <v/>
      </c>
      <c r="AA314" t="str">
        <f t="shared" si="52"/>
        <v/>
      </c>
      <c r="AB314" s="5" t="str">
        <f ca="1">IF(Инвестиционные_проекты!K319="реализация",IF(Инвестиционные_проекты!M319&gt;TODAY(),"Ошибка!",""),"")</f>
        <v/>
      </c>
      <c r="AC314" s="4" t="str">
        <f ca="1">IF(Техлист!AB314="","",CONCATENATE(ROW(Инвестиционные_проекты!$A319),", ",))</f>
        <v/>
      </c>
      <c r="AD314" t="str">
        <f t="shared" ca="1" si="53"/>
        <v/>
      </c>
      <c r="AE314" s="5" t="str">
        <f>IFERROR(IF(OR(Инвестиционные_проекты!K319="идея",Инвестиционные_проекты!K319="проектная стадия"),IF(Инвестиционные_проекты!M319&gt;DATEVALUE(ФЛК!CV313),"","Ошибка!"),""),"")</f>
        <v/>
      </c>
      <c r="AF314" s="4" t="str">
        <f>IF(Техлист!AE314="","",CONCATENATE(ROW(Инвестиционные_проекты!$A319),", ",))</f>
        <v/>
      </c>
      <c r="AG314" t="str">
        <f t="shared" si="54"/>
        <v/>
      </c>
    </row>
    <row r="315" spans="1:33" x14ac:dyDescent="0.25">
      <c r="A315" s="5" t="str">
        <f>IF(AND(COUNTBLANK(Инвестиционные_проекты!H320:Q320)+COUNTBLANK(Инвестиционные_проекты!S320:T320)+COUNTBLANK(Инвестиционные_проекты!Z320)+COUNTBLANK(Инвестиционные_проекты!B320:E320)&lt;&gt;17,COUNTBLANK(Инвестиционные_проекты!H320:Q320)+COUNTBLANK(Инвестиционные_проекты!S320:T320)+COUNTBLANK(Инвестиционные_проекты!Z320)+COUNTBLANK(Инвестиционные_проекты!B320:E320)&lt;&gt;0),"Ошибка!","")</f>
        <v/>
      </c>
      <c r="B315" s="4" t="str">
        <f>IF(A315="","",CONCATENATE(ROW(Инвестиционные_проекты!$A320),", ",))</f>
        <v/>
      </c>
      <c r="C315" t="str">
        <f t="shared" si="44"/>
        <v xml:space="preserve">8, </v>
      </c>
      <c r="D315" s="5" t="str">
        <f>IF(AND(COUNTBLANK(Инвестиционные_проекты!AB320)=0,COUNTBLANK(Инвестиционные_проекты!W320:Y320)&lt;&gt;0),"Ошибка!","")</f>
        <v/>
      </c>
      <c r="E315" s="4" t="str">
        <f>IF(D315="","",CONCATENATE(ROW(Инвестиционные_проекты!$A320),", ",))</f>
        <v/>
      </c>
      <c r="F315" t="str">
        <f t="shared" si="45"/>
        <v xml:space="preserve">8, </v>
      </c>
      <c r="G315" s="8" t="str">
        <f>IF(AND(Инвестиционные_проекты!J320="создание нового",Инвестиционные_проекты!S320=""),"Ошибка!","")</f>
        <v/>
      </c>
      <c r="H315" s="4" t="str">
        <f>IF(Техлист!G315="","",CONCATENATE(ROW(Инвестиционные_проекты!$A320),", ",))</f>
        <v/>
      </c>
      <c r="I315" t="str">
        <f t="shared" si="46"/>
        <v/>
      </c>
      <c r="J315" s="5" t="str">
        <f>IF(Инвестиционные_проекты!J320="модернизация",IF(COUNTBLANK(Инвестиционные_проекты!R320:S320)&lt;&gt;0,"Ошибка!",""),"")</f>
        <v/>
      </c>
      <c r="K315" s="9" t="str">
        <f>IF(Техлист!J315="","",CONCATENATE(ROW(Инвестиционные_проекты!$A320),", ",))</f>
        <v/>
      </c>
      <c r="L315" t="str">
        <f t="shared" si="47"/>
        <v/>
      </c>
      <c r="M315" s="5" t="str">
        <f>IF(Инвестиционные_проекты!S320&lt;Инвестиционные_проекты!R320,"Ошибка!","")</f>
        <v/>
      </c>
      <c r="N315" s="4" t="str">
        <f>IF(Техлист!M315="","",CONCATENATE(ROW(Инвестиционные_проекты!$A320),", ",))</f>
        <v/>
      </c>
      <c r="O315" t="str">
        <f t="shared" si="48"/>
        <v/>
      </c>
      <c r="P315" s="5" t="str">
        <f>IF(Инвестиционные_проекты!Z320&lt;&gt;SUM(Инвестиционные_проекты!AA320:AB320),"Ошибка!","")</f>
        <v/>
      </c>
      <c r="Q315" s="4" t="str">
        <f>IF(Техлист!P315="","",CONCATENATE(ROW(Инвестиционные_проекты!$A320),", ",))</f>
        <v/>
      </c>
      <c r="R315" t="str">
        <f t="shared" si="49"/>
        <v/>
      </c>
      <c r="S315" s="5" t="str">
        <f>IF(Инвестиционные_проекты!Y320&gt;Инвестиционные_проекты!AB320,"Ошибка!","")</f>
        <v/>
      </c>
      <c r="T315" s="4" t="str">
        <f>IF(Техлист!S315="","",CONCATENATE(ROW(Инвестиционные_проекты!$A320),", ",))</f>
        <v/>
      </c>
      <c r="U315" t="str">
        <f t="shared" si="50"/>
        <v/>
      </c>
      <c r="V315" s="5" t="str">
        <f>IF(Инвестиционные_проекты!O320&lt;Инвестиционные_проекты!N320,"Ошибка!","")</f>
        <v/>
      </c>
      <c r="W315" s="4" t="str">
        <f>IF(Техлист!V315="","",CONCATENATE(ROW(Инвестиционные_проекты!$A320),", ",))</f>
        <v/>
      </c>
      <c r="X315" t="str">
        <f t="shared" si="51"/>
        <v xml:space="preserve">8, </v>
      </c>
      <c r="Y315" s="5" t="str">
        <f>IF(Инвестиционные_проекты!N320&lt;Инвестиционные_проекты!M320,"Ошибка!","")</f>
        <v/>
      </c>
      <c r="Z315" s="4" t="str">
        <f>IF(Техлист!Y315="","",CONCATENATE(ROW(Инвестиционные_проекты!$A320),", ",))</f>
        <v/>
      </c>
      <c r="AA315" t="str">
        <f t="shared" si="52"/>
        <v/>
      </c>
      <c r="AB315" s="5" t="str">
        <f ca="1">IF(Инвестиционные_проекты!K320="реализация",IF(Инвестиционные_проекты!M320&gt;TODAY(),"Ошибка!",""),"")</f>
        <v/>
      </c>
      <c r="AC315" s="4" t="str">
        <f ca="1">IF(Техлист!AB315="","",CONCATENATE(ROW(Инвестиционные_проекты!$A320),", ",))</f>
        <v/>
      </c>
      <c r="AD315" t="str">
        <f t="shared" ca="1" si="53"/>
        <v/>
      </c>
      <c r="AE315" s="5" t="str">
        <f>IFERROR(IF(OR(Инвестиционные_проекты!K320="идея",Инвестиционные_проекты!K320="проектная стадия"),IF(Инвестиционные_проекты!M320&gt;DATEVALUE(ФЛК!CV314),"","Ошибка!"),""),"")</f>
        <v/>
      </c>
      <c r="AF315" s="4" t="str">
        <f>IF(Техлист!AE315="","",CONCATENATE(ROW(Инвестиционные_проекты!$A320),", ",))</f>
        <v/>
      </c>
      <c r="AG315" t="str">
        <f t="shared" si="54"/>
        <v/>
      </c>
    </row>
    <row r="316" spans="1:33" x14ac:dyDescent="0.25">
      <c r="A316" s="5" t="str">
        <f>IF(AND(COUNTBLANK(Инвестиционные_проекты!H321:Q321)+COUNTBLANK(Инвестиционные_проекты!S321:T321)+COUNTBLANK(Инвестиционные_проекты!Z321)+COUNTBLANK(Инвестиционные_проекты!B321:E321)&lt;&gt;17,COUNTBLANK(Инвестиционные_проекты!H321:Q321)+COUNTBLANK(Инвестиционные_проекты!S321:T321)+COUNTBLANK(Инвестиционные_проекты!Z321)+COUNTBLANK(Инвестиционные_проекты!B321:E321)&lt;&gt;0),"Ошибка!","")</f>
        <v/>
      </c>
      <c r="B316" s="4" t="str">
        <f>IF(A316="","",CONCATENATE(ROW(Инвестиционные_проекты!$A321),", ",))</f>
        <v/>
      </c>
      <c r="C316" t="str">
        <f t="shared" si="44"/>
        <v xml:space="preserve">8, </v>
      </c>
      <c r="D316" s="5" t="str">
        <f>IF(AND(COUNTBLANK(Инвестиционные_проекты!AB321)=0,COUNTBLANK(Инвестиционные_проекты!W321:Y321)&lt;&gt;0),"Ошибка!","")</f>
        <v/>
      </c>
      <c r="E316" s="4" t="str">
        <f>IF(D316="","",CONCATENATE(ROW(Инвестиционные_проекты!$A321),", ",))</f>
        <v/>
      </c>
      <c r="F316" t="str">
        <f t="shared" si="45"/>
        <v xml:space="preserve">8, </v>
      </c>
      <c r="G316" s="8" t="str">
        <f>IF(AND(Инвестиционные_проекты!J321="создание нового",Инвестиционные_проекты!S321=""),"Ошибка!","")</f>
        <v/>
      </c>
      <c r="H316" s="4" t="str">
        <f>IF(Техлист!G316="","",CONCATENATE(ROW(Инвестиционные_проекты!$A321),", ",))</f>
        <v/>
      </c>
      <c r="I316" t="str">
        <f t="shared" si="46"/>
        <v/>
      </c>
      <c r="J316" s="5" t="str">
        <f>IF(Инвестиционные_проекты!J321="модернизация",IF(COUNTBLANK(Инвестиционные_проекты!R321:S321)&lt;&gt;0,"Ошибка!",""),"")</f>
        <v/>
      </c>
      <c r="K316" s="9" t="str">
        <f>IF(Техлист!J316="","",CONCATENATE(ROW(Инвестиционные_проекты!$A321),", ",))</f>
        <v/>
      </c>
      <c r="L316" t="str">
        <f t="shared" si="47"/>
        <v/>
      </c>
      <c r="M316" s="5" t="str">
        <f>IF(Инвестиционные_проекты!S321&lt;Инвестиционные_проекты!R321,"Ошибка!","")</f>
        <v/>
      </c>
      <c r="N316" s="4" t="str">
        <f>IF(Техлист!M316="","",CONCATENATE(ROW(Инвестиционные_проекты!$A321),", ",))</f>
        <v/>
      </c>
      <c r="O316" t="str">
        <f t="shared" si="48"/>
        <v/>
      </c>
      <c r="P316" s="5" t="str">
        <f>IF(Инвестиционные_проекты!Z321&lt;&gt;SUM(Инвестиционные_проекты!AA321:AB321),"Ошибка!","")</f>
        <v/>
      </c>
      <c r="Q316" s="4" t="str">
        <f>IF(Техлист!P316="","",CONCATENATE(ROW(Инвестиционные_проекты!$A321),", ",))</f>
        <v/>
      </c>
      <c r="R316" t="str">
        <f t="shared" si="49"/>
        <v/>
      </c>
      <c r="S316" s="5" t="str">
        <f>IF(Инвестиционные_проекты!Y321&gt;Инвестиционные_проекты!AB321,"Ошибка!","")</f>
        <v/>
      </c>
      <c r="T316" s="4" t="str">
        <f>IF(Техлист!S316="","",CONCATENATE(ROW(Инвестиционные_проекты!$A321),", ",))</f>
        <v/>
      </c>
      <c r="U316" t="str">
        <f t="shared" si="50"/>
        <v/>
      </c>
      <c r="V316" s="5" t="str">
        <f>IF(Инвестиционные_проекты!O321&lt;Инвестиционные_проекты!N321,"Ошибка!","")</f>
        <v/>
      </c>
      <c r="W316" s="4" t="str">
        <f>IF(Техлист!V316="","",CONCATENATE(ROW(Инвестиционные_проекты!$A321),", ",))</f>
        <v/>
      </c>
      <c r="X316" t="str">
        <f t="shared" si="51"/>
        <v xml:space="preserve">8, </v>
      </c>
      <c r="Y316" s="5" t="str">
        <f>IF(Инвестиционные_проекты!N321&lt;Инвестиционные_проекты!M321,"Ошибка!","")</f>
        <v/>
      </c>
      <c r="Z316" s="4" t="str">
        <f>IF(Техлист!Y316="","",CONCATENATE(ROW(Инвестиционные_проекты!$A321),", ",))</f>
        <v/>
      </c>
      <c r="AA316" t="str">
        <f t="shared" si="52"/>
        <v/>
      </c>
      <c r="AB316" s="5" t="str">
        <f ca="1">IF(Инвестиционные_проекты!K321="реализация",IF(Инвестиционные_проекты!M321&gt;TODAY(),"Ошибка!",""),"")</f>
        <v/>
      </c>
      <c r="AC316" s="4" t="str">
        <f ca="1">IF(Техлист!AB316="","",CONCATENATE(ROW(Инвестиционные_проекты!$A321),", ",))</f>
        <v/>
      </c>
      <c r="AD316" t="str">
        <f t="shared" ca="1" si="53"/>
        <v/>
      </c>
      <c r="AE316" s="5" t="str">
        <f>IFERROR(IF(OR(Инвестиционные_проекты!K321="идея",Инвестиционные_проекты!K321="проектная стадия"),IF(Инвестиционные_проекты!M321&gt;DATEVALUE(ФЛК!CV315),"","Ошибка!"),""),"")</f>
        <v/>
      </c>
      <c r="AF316" s="4" t="str">
        <f>IF(Техлист!AE316="","",CONCATENATE(ROW(Инвестиционные_проекты!$A321),", ",))</f>
        <v/>
      </c>
      <c r="AG316" t="str">
        <f t="shared" si="54"/>
        <v/>
      </c>
    </row>
    <row r="317" spans="1:33" x14ac:dyDescent="0.25">
      <c r="A317" s="5" t="str">
        <f>IF(AND(COUNTBLANK(Инвестиционные_проекты!H322:Q322)+COUNTBLANK(Инвестиционные_проекты!S322:T322)+COUNTBLANK(Инвестиционные_проекты!Z322)+COUNTBLANK(Инвестиционные_проекты!B322:E322)&lt;&gt;17,COUNTBLANK(Инвестиционные_проекты!H322:Q322)+COUNTBLANK(Инвестиционные_проекты!S322:T322)+COUNTBLANK(Инвестиционные_проекты!Z322)+COUNTBLANK(Инвестиционные_проекты!B322:E322)&lt;&gt;0),"Ошибка!","")</f>
        <v/>
      </c>
      <c r="B317" s="4" t="str">
        <f>IF(A317="","",CONCATENATE(ROW(Инвестиционные_проекты!$A322),", ",))</f>
        <v/>
      </c>
      <c r="C317" t="str">
        <f t="shared" si="44"/>
        <v xml:space="preserve">8, </v>
      </c>
      <c r="D317" s="5" t="str">
        <f>IF(AND(COUNTBLANK(Инвестиционные_проекты!AB322)=0,COUNTBLANK(Инвестиционные_проекты!W322:Y322)&lt;&gt;0),"Ошибка!","")</f>
        <v/>
      </c>
      <c r="E317" s="4" t="str">
        <f>IF(D317="","",CONCATENATE(ROW(Инвестиционные_проекты!$A322),", ",))</f>
        <v/>
      </c>
      <c r="F317" t="str">
        <f t="shared" si="45"/>
        <v xml:space="preserve">8, </v>
      </c>
      <c r="G317" s="8" t="str">
        <f>IF(AND(Инвестиционные_проекты!J322="создание нового",Инвестиционные_проекты!S322=""),"Ошибка!","")</f>
        <v/>
      </c>
      <c r="H317" s="4" t="str">
        <f>IF(Техлист!G317="","",CONCATENATE(ROW(Инвестиционные_проекты!$A322),", ",))</f>
        <v/>
      </c>
      <c r="I317" t="str">
        <f t="shared" si="46"/>
        <v/>
      </c>
      <c r="J317" s="5" t="str">
        <f>IF(Инвестиционные_проекты!J322="модернизация",IF(COUNTBLANK(Инвестиционные_проекты!R322:S322)&lt;&gt;0,"Ошибка!",""),"")</f>
        <v/>
      </c>
      <c r="K317" s="9" t="str">
        <f>IF(Техлист!J317="","",CONCATENATE(ROW(Инвестиционные_проекты!$A322),", ",))</f>
        <v/>
      </c>
      <c r="L317" t="str">
        <f t="shared" si="47"/>
        <v/>
      </c>
      <c r="M317" s="5" t="str">
        <f>IF(Инвестиционные_проекты!S322&lt;Инвестиционные_проекты!R322,"Ошибка!","")</f>
        <v/>
      </c>
      <c r="N317" s="4" t="str">
        <f>IF(Техлист!M317="","",CONCATENATE(ROW(Инвестиционные_проекты!$A322),", ",))</f>
        <v/>
      </c>
      <c r="O317" t="str">
        <f t="shared" si="48"/>
        <v/>
      </c>
      <c r="P317" s="5" t="str">
        <f>IF(Инвестиционные_проекты!Z322&lt;&gt;SUM(Инвестиционные_проекты!AA322:AB322),"Ошибка!","")</f>
        <v/>
      </c>
      <c r="Q317" s="4" t="str">
        <f>IF(Техлист!P317="","",CONCATENATE(ROW(Инвестиционные_проекты!$A322),", ",))</f>
        <v/>
      </c>
      <c r="R317" t="str">
        <f t="shared" si="49"/>
        <v/>
      </c>
      <c r="S317" s="5" t="str">
        <f>IF(Инвестиционные_проекты!Y322&gt;Инвестиционные_проекты!AB322,"Ошибка!","")</f>
        <v/>
      </c>
      <c r="T317" s="4" t="str">
        <f>IF(Техлист!S317="","",CONCATENATE(ROW(Инвестиционные_проекты!$A322),", ",))</f>
        <v/>
      </c>
      <c r="U317" t="str">
        <f t="shared" si="50"/>
        <v/>
      </c>
      <c r="V317" s="5" t="str">
        <f>IF(Инвестиционные_проекты!O322&lt;Инвестиционные_проекты!N322,"Ошибка!","")</f>
        <v/>
      </c>
      <c r="W317" s="4" t="str">
        <f>IF(Техлист!V317="","",CONCATENATE(ROW(Инвестиционные_проекты!$A322),", ",))</f>
        <v/>
      </c>
      <c r="X317" t="str">
        <f t="shared" si="51"/>
        <v xml:space="preserve">8, </v>
      </c>
      <c r="Y317" s="5" t="str">
        <f>IF(Инвестиционные_проекты!N322&lt;Инвестиционные_проекты!M322,"Ошибка!","")</f>
        <v/>
      </c>
      <c r="Z317" s="4" t="str">
        <f>IF(Техлист!Y317="","",CONCATENATE(ROW(Инвестиционные_проекты!$A322),", ",))</f>
        <v/>
      </c>
      <c r="AA317" t="str">
        <f t="shared" si="52"/>
        <v/>
      </c>
      <c r="AB317" s="5" t="str">
        <f ca="1">IF(Инвестиционные_проекты!K322="реализация",IF(Инвестиционные_проекты!M322&gt;TODAY(),"Ошибка!",""),"")</f>
        <v/>
      </c>
      <c r="AC317" s="4" t="str">
        <f ca="1">IF(Техлист!AB317="","",CONCATENATE(ROW(Инвестиционные_проекты!$A322),", ",))</f>
        <v/>
      </c>
      <c r="AD317" t="str">
        <f t="shared" ca="1" si="53"/>
        <v/>
      </c>
      <c r="AE317" s="5" t="str">
        <f>IFERROR(IF(OR(Инвестиционные_проекты!K322="идея",Инвестиционные_проекты!K322="проектная стадия"),IF(Инвестиционные_проекты!M322&gt;DATEVALUE(ФЛК!CV316),"","Ошибка!"),""),"")</f>
        <v/>
      </c>
      <c r="AF317" s="4" t="str">
        <f>IF(Техлист!AE317="","",CONCATENATE(ROW(Инвестиционные_проекты!$A322),", ",))</f>
        <v/>
      </c>
      <c r="AG317" t="str">
        <f t="shared" si="54"/>
        <v/>
      </c>
    </row>
    <row r="318" spans="1:33" x14ac:dyDescent="0.25">
      <c r="A318" s="5" t="str">
        <f>IF(AND(COUNTBLANK(Инвестиционные_проекты!H323:Q323)+COUNTBLANK(Инвестиционные_проекты!S323:T323)+COUNTBLANK(Инвестиционные_проекты!Z323)+COUNTBLANK(Инвестиционные_проекты!B323:E323)&lt;&gt;17,COUNTBLANK(Инвестиционные_проекты!H323:Q323)+COUNTBLANK(Инвестиционные_проекты!S323:T323)+COUNTBLANK(Инвестиционные_проекты!Z323)+COUNTBLANK(Инвестиционные_проекты!B323:E323)&lt;&gt;0),"Ошибка!","")</f>
        <v/>
      </c>
      <c r="B318" s="4" t="str">
        <f>IF(A318="","",CONCATENATE(ROW(Инвестиционные_проекты!$A323),", ",))</f>
        <v/>
      </c>
      <c r="C318" t="str">
        <f t="shared" si="44"/>
        <v xml:space="preserve">8, </v>
      </c>
      <c r="D318" s="5" t="str">
        <f>IF(AND(COUNTBLANK(Инвестиционные_проекты!AB323)=0,COUNTBLANK(Инвестиционные_проекты!W323:Y323)&lt;&gt;0),"Ошибка!","")</f>
        <v/>
      </c>
      <c r="E318" s="4" t="str">
        <f>IF(D318="","",CONCATENATE(ROW(Инвестиционные_проекты!$A323),", ",))</f>
        <v/>
      </c>
      <c r="F318" t="str">
        <f t="shared" si="45"/>
        <v xml:space="preserve">8, </v>
      </c>
      <c r="G318" s="8" t="str">
        <f>IF(AND(Инвестиционные_проекты!J323="создание нового",Инвестиционные_проекты!S323=""),"Ошибка!","")</f>
        <v/>
      </c>
      <c r="H318" s="4" t="str">
        <f>IF(Техлист!G318="","",CONCATENATE(ROW(Инвестиционные_проекты!$A323),", ",))</f>
        <v/>
      </c>
      <c r="I318" t="str">
        <f t="shared" si="46"/>
        <v/>
      </c>
      <c r="J318" s="5" t="str">
        <f>IF(Инвестиционные_проекты!J323="модернизация",IF(COUNTBLANK(Инвестиционные_проекты!R323:S323)&lt;&gt;0,"Ошибка!",""),"")</f>
        <v/>
      </c>
      <c r="K318" s="9" t="str">
        <f>IF(Техлист!J318="","",CONCATENATE(ROW(Инвестиционные_проекты!$A323),", ",))</f>
        <v/>
      </c>
      <c r="L318" t="str">
        <f t="shared" si="47"/>
        <v/>
      </c>
      <c r="M318" s="5" t="str">
        <f>IF(Инвестиционные_проекты!S323&lt;Инвестиционные_проекты!R323,"Ошибка!","")</f>
        <v/>
      </c>
      <c r="N318" s="4" t="str">
        <f>IF(Техлист!M318="","",CONCATENATE(ROW(Инвестиционные_проекты!$A323),", ",))</f>
        <v/>
      </c>
      <c r="O318" t="str">
        <f t="shared" si="48"/>
        <v/>
      </c>
      <c r="P318" s="5" t="str">
        <f>IF(Инвестиционные_проекты!Z323&lt;&gt;SUM(Инвестиционные_проекты!AA323:AB323),"Ошибка!","")</f>
        <v/>
      </c>
      <c r="Q318" s="4" t="str">
        <f>IF(Техлист!P318="","",CONCATENATE(ROW(Инвестиционные_проекты!$A323),", ",))</f>
        <v/>
      </c>
      <c r="R318" t="str">
        <f t="shared" si="49"/>
        <v/>
      </c>
      <c r="S318" s="5" t="str">
        <f>IF(Инвестиционные_проекты!Y323&gt;Инвестиционные_проекты!AB323,"Ошибка!","")</f>
        <v/>
      </c>
      <c r="T318" s="4" t="str">
        <f>IF(Техлист!S318="","",CONCATENATE(ROW(Инвестиционные_проекты!$A323),", ",))</f>
        <v/>
      </c>
      <c r="U318" t="str">
        <f t="shared" si="50"/>
        <v/>
      </c>
      <c r="V318" s="5" t="str">
        <f>IF(Инвестиционные_проекты!O323&lt;Инвестиционные_проекты!N323,"Ошибка!","")</f>
        <v/>
      </c>
      <c r="W318" s="4" t="str">
        <f>IF(Техлист!V318="","",CONCATENATE(ROW(Инвестиционные_проекты!$A323),", ",))</f>
        <v/>
      </c>
      <c r="X318" t="str">
        <f t="shared" si="51"/>
        <v xml:space="preserve">8, </v>
      </c>
      <c r="Y318" s="5" t="str">
        <f>IF(Инвестиционные_проекты!N323&lt;Инвестиционные_проекты!M323,"Ошибка!","")</f>
        <v/>
      </c>
      <c r="Z318" s="4" t="str">
        <f>IF(Техлист!Y318="","",CONCATENATE(ROW(Инвестиционные_проекты!$A323),", ",))</f>
        <v/>
      </c>
      <c r="AA318" t="str">
        <f t="shared" si="52"/>
        <v/>
      </c>
      <c r="AB318" s="5" t="str">
        <f ca="1">IF(Инвестиционные_проекты!K323="реализация",IF(Инвестиционные_проекты!M323&gt;TODAY(),"Ошибка!",""),"")</f>
        <v/>
      </c>
      <c r="AC318" s="4" t="str">
        <f ca="1">IF(Техлист!AB318="","",CONCATENATE(ROW(Инвестиционные_проекты!$A323),", ",))</f>
        <v/>
      </c>
      <c r="AD318" t="str">
        <f t="shared" ca="1" si="53"/>
        <v/>
      </c>
      <c r="AE318" s="5" t="str">
        <f>IFERROR(IF(OR(Инвестиционные_проекты!K323="идея",Инвестиционные_проекты!K323="проектная стадия"),IF(Инвестиционные_проекты!M323&gt;DATEVALUE(ФЛК!CV317),"","Ошибка!"),""),"")</f>
        <v/>
      </c>
      <c r="AF318" s="4" t="str">
        <f>IF(Техлист!AE318="","",CONCATENATE(ROW(Инвестиционные_проекты!$A323),", ",))</f>
        <v/>
      </c>
      <c r="AG318" t="str">
        <f t="shared" si="54"/>
        <v/>
      </c>
    </row>
    <row r="319" spans="1:33" x14ac:dyDescent="0.25">
      <c r="A319" s="5" t="str">
        <f>IF(AND(COUNTBLANK(Инвестиционные_проекты!H324:Q324)+COUNTBLANK(Инвестиционные_проекты!S324:T324)+COUNTBLANK(Инвестиционные_проекты!Z324)+COUNTBLANK(Инвестиционные_проекты!B324:E324)&lt;&gt;17,COUNTBLANK(Инвестиционные_проекты!H324:Q324)+COUNTBLANK(Инвестиционные_проекты!S324:T324)+COUNTBLANK(Инвестиционные_проекты!Z324)+COUNTBLANK(Инвестиционные_проекты!B324:E324)&lt;&gt;0),"Ошибка!","")</f>
        <v/>
      </c>
      <c r="B319" s="4" t="str">
        <f>IF(A319="","",CONCATENATE(ROW(Инвестиционные_проекты!$A324),", ",))</f>
        <v/>
      </c>
      <c r="C319" t="str">
        <f t="shared" si="44"/>
        <v xml:space="preserve">8, </v>
      </c>
      <c r="D319" s="5" t="str">
        <f>IF(AND(COUNTBLANK(Инвестиционные_проекты!AB324)=0,COUNTBLANK(Инвестиционные_проекты!W324:Y324)&lt;&gt;0),"Ошибка!","")</f>
        <v/>
      </c>
      <c r="E319" s="4" t="str">
        <f>IF(D319="","",CONCATENATE(ROW(Инвестиционные_проекты!$A324),", ",))</f>
        <v/>
      </c>
      <c r="F319" t="str">
        <f t="shared" si="45"/>
        <v xml:space="preserve">8, </v>
      </c>
      <c r="G319" s="8" t="str">
        <f>IF(AND(Инвестиционные_проекты!J324="создание нового",Инвестиционные_проекты!S324=""),"Ошибка!","")</f>
        <v/>
      </c>
      <c r="H319" s="4" t="str">
        <f>IF(Техлист!G319="","",CONCATENATE(ROW(Инвестиционные_проекты!$A324),", ",))</f>
        <v/>
      </c>
      <c r="I319" t="str">
        <f t="shared" si="46"/>
        <v/>
      </c>
      <c r="J319" s="5" t="str">
        <f>IF(Инвестиционные_проекты!J324="модернизация",IF(COUNTBLANK(Инвестиционные_проекты!R324:S324)&lt;&gt;0,"Ошибка!",""),"")</f>
        <v/>
      </c>
      <c r="K319" s="9" t="str">
        <f>IF(Техлист!J319="","",CONCATENATE(ROW(Инвестиционные_проекты!$A324),", ",))</f>
        <v/>
      </c>
      <c r="L319" t="str">
        <f t="shared" si="47"/>
        <v/>
      </c>
      <c r="M319" s="5" t="str">
        <f>IF(Инвестиционные_проекты!S324&lt;Инвестиционные_проекты!R324,"Ошибка!","")</f>
        <v/>
      </c>
      <c r="N319" s="4" t="str">
        <f>IF(Техлист!M319="","",CONCATENATE(ROW(Инвестиционные_проекты!$A324),", ",))</f>
        <v/>
      </c>
      <c r="O319" t="str">
        <f t="shared" si="48"/>
        <v/>
      </c>
      <c r="P319" s="5" t="str">
        <f>IF(Инвестиционные_проекты!Z324&lt;&gt;SUM(Инвестиционные_проекты!AA324:AB324),"Ошибка!","")</f>
        <v/>
      </c>
      <c r="Q319" s="4" t="str">
        <f>IF(Техлист!P319="","",CONCATENATE(ROW(Инвестиционные_проекты!$A324),", ",))</f>
        <v/>
      </c>
      <c r="R319" t="str">
        <f t="shared" si="49"/>
        <v/>
      </c>
      <c r="S319" s="5" t="str">
        <f>IF(Инвестиционные_проекты!Y324&gt;Инвестиционные_проекты!AB324,"Ошибка!","")</f>
        <v/>
      </c>
      <c r="T319" s="4" t="str">
        <f>IF(Техлист!S319="","",CONCATENATE(ROW(Инвестиционные_проекты!$A324),", ",))</f>
        <v/>
      </c>
      <c r="U319" t="str">
        <f t="shared" si="50"/>
        <v/>
      </c>
      <c r="V319" s="5" t="str">
        <f>IF(Инвестиционные_проекты!O324&lt;Инвестиционные_проекты!N324,"Ошибка!","")</f>
        <v/>
      </c>
      <c r="W319" s="4" t="str">
        <f>IF(Техлист!V319="","",CONCATENATE(ROW(Инвестиционные_проекты!$A324),", ",))</f>
        <v/>
      </c>
      <c r="X319" t="str">
        <f t="shared" si="51"/>
        <v xml:space="preserve">8, </v>
      </c>
      <c r="Y319" s="5" t="str">
        <f>IF(Инвестиционные_проекты!N324&lt;Инвестиционные_проекты!M324,"Ошибка!","")</f>
        <v/>
      </c>
      <c r="Z319" s="4" t="str">
        <f>IF(Техлист!Y319="","",CONCATENATE(ROW(Инвестиционные_проекты!$A324),", ",))</f>
        <v/>
      </c>
      <c r="AA319" t="str">
        <f t="shared" si="52"/>
        <v/>
      </c>
      <c r="AB319" s="5" t="str">
        <f ca="1">IF(Инвестиционные_проекты!K324="реализация",IF(Инвестиционные_проекты!M324&gt;TODAY(),"Ошибка!",""),"")</f>
        <v/>
      </c>
      <c r="AC319" s="4" t="str">
        <f ca="1">IF(Техлист!AB319="","",CONCATENATE(ROW(Инвестиционные_проекты!$A324),", ",))</f>
        <v/>
      </c>
      <c r="AD319" t="str">
        <f t="shared" ca="1" si="53"/>
        <v/>
      </c>
      <c r="AE319" s="5" t="str">
        <f>IFERROR(IF(OR(Инвестиционные_проекты!K324="идея",Инвестиционные_проекты!K324="проектная стадия"),IF(Инвестиционные_проекты!M324&gt;DATEVALUE(ФЛК!CV318),"","Ошибка!"),""),"")</f>
        <v/>
      </c>
      <c r="AF319" s="4" t="str">
        <f>IF(Техлист!AE319="","",CONCATENATE(ROW(Инвестиционные_проекты!$A324),", ",))</f>
        <v/>
      </c>
      <c r="AG319" t="str">
        <f t="shared" si="54"/>
        <v/>
      </c>
    </row>
    <row r="320" spans="1:33" x14ac:dyDescent="0.25">
      <c r="A320" s="5" t="str">
        <f>IF(AND(COUNTBLANK(Инвестиционные_проекты!H325:Q325)+COUNTBLANK(Инвестиционные_проекты!S325:T325)+COUNTBLANK(Инвестиционные_проекты!Z325)+COUNTBLANK(Инвестиционные_проекты!B325:E325)&lt;&gt;17,COUNTBLANK(Инвестиционные_проекты!H325:Q325)+COUNTBLANK(Инвестиционные_проекты!S325:T325)+COUNTBLANK(Инвестиционные_проекты!Z325)+COUNTBLANK(Инвестиционные_проекты!B325:E325)&lt;&gt;0),"Ошибка!","")</f>
        <v/>
      </c>
      <c r="B320" s="4" t="str">
        <f>IF(A320="","",CONCATENATE(ROW(Инвестиционные_проекты!$A325),", ",))</f>
        <v/>
      </c>
      <c r="C320" t="str">
        <f t="shared" si="44"/>
        <v xml:space="preserve">8, </v>
      </c>
      <c r="D320" s="5" t="str">
        <f>IF(AND(COUNTBLANK(Инвестиционные_проекты!AB325)=0,COUNTBLANK(Инвестиционные_проекты!W325:Y325)&lt;&gt;0),"Ошибка!","")</f>
        <v/>
      </c>
      <c r="E320" s="4" t="str">
        <f>IF(D320="","",CONCATENATE(ROW(Инвестиционные_проекты!$A325),", ",))</f>
        <v/>
      </c>
      <c r="F320" t="str">
        <f t="shared" si="45"/>
        <v xml:space="preserve">8, </v>
      </c>
      <c r="G320" s="8" t="str">
        <f>IF(AND(Инвестиционные_проекты!J325="создание нового",Инвестиционные_проекты!S325=""),"Ошибка!","")</f>
        <v/>
      </c>
      <c r="H320" s="4" t="str">
        <f>IF(Техлист!G320="","",CONCATENATE(ROW(Инвестиционные_проекты!$A325),", ",))</f>
        <v/>
      </c>
      <c r="I320" t="str">
        <f t="shared" si="46"/>
        <v/>
      </c>
      <c r="J320" s="5" t="str">
        <f>IF(Инвестиционные_проекты!J325="модернизация",IF(COUNTBLANK(Инвестиционные_проекты!R325:S325)&lt;&gt;0,"Ошибка!",""),"")</f>
        <v/>
      </c>
      <c r="K320" s="9" t="str">
        <f>IF(Техлист!J320="","",CONCATENATE(ROW(Инвестиционные_проекты!$A325),", ",))</f>
        <v/>
      </c>
      <c r="L320" t="str">
        <f t="shared" si="47"/>
        <v/>
      </c>
      <c r="M320" s="5" t="str">
        <f>IF(Инвестиционные_проекты!S325&lt;Инвестиционные_проекты!R325,"Ошибка!","")</f>
        <v/>
      </c>
      <c r="N320" s="4" t="str">
        <f>IF(Техлист!M320="","",CONCATENATE(ROW(Инвестиционные_проекты!$A325),", ",))</f>
        <v/>
      </c>
      <c r="O320" t="str">
        <f t="shared" si="48"/>
        <v/>
      </c>
      <c r="P320" s="5" t="str">
        <f>IF(Инвестиционные_проекты!Z325&lt;&gt;SUM(Инвестиционные_проекты!AA325:AB325),"Ошибка!","")</f>
        <v/>
      </c>
      <c r="Q320" s="4" t="str">
        <f>IF(Техлист!P320="","",CONCATENATE(ROW(Инвестиционные_проекты!$A325),", ",))</f>
        <v/>
      </c>
      <c r="R320" t="str">
        <f t="shared" si="49"/>
        <v/>
      </c>
      <c r="S320" s="5" t="str">
        <f>IF(Инвестиционные_проекты!Y325&gt;Инвестиционные_проекты!AB325,"Ошибка!","")</f>
        <v/>
      </c>
      <c r="T320" s="4" t="str">
        <f>IF(Техлист!S320="","",CONCATENATE(ROW(Инвестиционные_проекты!$A325),", ",))</f>
        <v/>
      </c>
      <c r="U320" t="str">
        <f t="shared" si="50"/>
        <v/>
      </c>
      <c r="V320" s="5" t="str">
        <f>IF(Инвестиционные_проекты!O325&lt;Инвестиционные_проекты!N325,"Ошибка!","")</f>
        <v/>
      </c>
      <c r="W320" s="4" t="str">
        <f>IF(Техлист!V320="","",CONCATENATE(ROW(Инвестиционные_проекты!$A325),", ",))</f>
        <v/>
      </c>
      <c r="X320" t="str">
        <f t="shared" si="51"/>
        <v xml:space="preserve">8, </v>
      </c>
      <c r="Y320" s="5" t="str">
        <f>IF(Инвестиционные_проекты!N325&lt;Инвестиционные_проекты!M325,"Ошибка!","")</f>
        <v/>
      </c>
      <c r="Z320" s="4" t="str">
        <f>IF(Техлист!Y320="","",CONCATENATE(ROW(Инвестиционные_проекты!$A325),", ",))</f>
        <v/>
      </c>
      <c r="AA320" t="str">
        <f t="shared" si="52"/>
        <v/>
      </c>
      <c r="AB320" s="5" t="str">
        <f ca="1">IF(Инвестиционные_проекты!K325="реализация",IF(Инвестиционные_проекты!M325&gt;TODAY(),"Ошибка!",""),"")</f>
        <v/>
      </c>
      <c r="AC320" s="4" t="str">
        <f ca="1">IF(Техлист!AB320="","",CONCATENATE(ROW(Инвестиционные_проекты!$A325),", ",))</f>
        <v/>
      </c>
      <c r="AD320" t="str">
        <f t="shared" ca="1" si="53"/>
        <v/>
      </c>
      <c r="AE320" s="5" t="str">
        <f>IFERROR(IF(OR(Инвестиционные_проекты!K325="идея",Инвестиционные_проекты!K325="проектная стадия"),IF(Инвестиционные_проекты!M325&gt;DATEVALUE(ФЛК!CV319),"","Ошибка!"),""),"")</f>
        <v/>
      </c>
      <c r="AF320" s="4" t="str">
        <f>IF(Техлист!AE320="","",CONCATENATE(ROW(Инвестиционные_проекты!$A325),", ",))</f>
        <v/>
      </c>
      <c r="AG320" t="str">
        <f t="shared" si="54"/>
        <v/>
      </c>
    </row>
    <row r="321" spans="1:33" x14ac:dyDescent="0.25">
      <c r="A321" s="5" t="str">
        <f>IF(AND(COUNTBLANK(Инвестиционные_проекты!H326:Q326)+COUNTBLANK(Инвестиционные_проекты!S326:T326)+COUNTBLANK(Инвестиционные_проекты!Z326)+COUNTBLANK(Инвестиционные_проекты!B326:E326)&lt;&gt;17,COUNTBLANK(Инвестиционные_проекты!H326:Q326)+COUNTBLANK(Инвестиционные_проекты!S326:T326)+COUNTBLANK(Инвестиционные_проекты!Z326)+COUNTBLANK(Инвестиционные_проекты!B326:E326)&lt;&gt;0),"Ошибка!","")</f>
        <v/>
      </c>
      <c r="B321" s="4" t="str">
        <f>IF(A321="","",CONCATENATE(ROW(Инвестиционные_проекты!$A326),", ",))</f>
        <v/>
      </c>
      <c r="C321" t="str">
        <f t="shared" si="44"/>
        <v xml:space="preserve">8, </v>
      </c>
      <c r="D321" s="5" t="str">
        <f>IF(AND(COUNTBLANK(Инвестиционные_проекты!AB326)=0,COUNTBLANK(Инвестиционные_проекты!W326:Y326)&lt;&gt;0),"Ошибка!","")</f>
        <v/>
      </c>
      <c r="E321" s="4" t="str">
        <f>IF(D321="","",CONCATENATE(ROW(Инвестиционные_проекты!$A326),", ",))</f>
        <v/>
      </c>
      <c r="F321" t="str">
        <f t="shared" si="45"/>
        <v xml:space="preserve">8, </v>
      </c>
      <c r="G321" s="8" t="str">
        <f>IF(AND(Инвестиционные_проекты!J326="создание нового",Инвестиционные_проекты!S326=""),"Ошибка!","")</f>
        <v/>
      </c>
      <c r="H321" s="4" t="str">
        <f>IF(Техлист!G321="","",CONCATENATE(ROW(Инвестиционные_проекты!$A326),", ",))</f>
        <v/>
      </c>
      <c r="I321" t="str">
        <f t="shared" si="46"/>
        <v/>
      </c>
      <c r="J321" s="5" t="str">
        <f>IF(Инвестиционные_проекты!J326="модернизация",IF(COUNTBLANK(Инвестиционные_проекты!R326:S326)&lt;&gt;0,"Ошибка!",""),"")</f>
        <v/>
      </c>
      <c r="K321" s="9" t="str">
        <f>IF(Техлист!J321="","",CONCATENATE(ROW(Инвестиционные_проекты!$A326),", ",))</f>
        <v/>
      </c>
      <c r="L321" t="str">
        <f t="shared" si="47"/>
        <v/>
      </c>
      <c r="M321" s="5" t="str">
        <f>IF(Инвестиционные_проекты!S326&lt;Инвестиционные_проекты!R326,"Ошибка!","")</f>
        <v/>
      </c>
      <c r="N321" s="4" t="str">
        <f>IF(Техлист!M321="","",CONCATENATE(ROW(Инвестиционные_проекты!$A326),", ",))</f>
        <v/>
      </c>
      <c r="O321" t="str">
        <f t="shared" si="48"/>
        <v/>
      </c>
      <c r="P321" s="5" t="str">
        <f>IF(Инвестиционные_проекты!Z326&lt;&gt;SUM(Инвестиционные_проекты!AA326:AB326),"Ошибка!","")</f>
        <v/>
      </c>
      <c r="Q321" s="4" t="str">
        <f>IF(Техлист!P321="","",CONCATENATE(ROW(Инвестиционные_проекты!$A326),", ",))</f>
        <v/>
      </c>
      <c r="R321" t="str">
        <f t="shared" si="49"/>
        <v/>
      </c>
      <c r="S321" s="5" t="str">
        <f>IF(Инвестиционные_проекты!Y326&gt;Инвестиционные_проекты!AB326,"Ошибка!","")</f>
        <v/>
      </c>
      <c r="T321" s="4" t="str">
        <f>IF(Техлист!S321="","",CONCATENATE(ROW(Инвестиционные_проекты!$A326),", ",))</f>
        <v/>
      </c>
      <c r="U321" t="str">
        <f t="shared" si="50"/>
        <v/>
      </c>
      <c r="V321" s="5" t="str">
        <f>IF(Инвестиционные_проекты!O326&lt;Инвестиционные_проекты!N326,"Ошибка!","")</f>
        <v/>
      </c>
      <c r="W321" s="4" t="str">
        <f>IF(Техлист!V321="","",CONCATENATE(ROW(Инвестиционные_проекты!$A326),", ",))</f>
        <v/>
      </c>
      <c r="X321" t="str">
        <f t="shared" si="51"/>
        <v xml:space="preserve">8, </v>
      </c>
      <c r="Y321" s="5" t="str">
        <f>IF(Инвестиционные_проекты!N326&lt;Инвестиционные_проекты!M326,"Ошибка!","")</f>
        <v/>
      </c>
      <c r="Z321" s="4" t="str">
        <f>IF(Техлист!Y321="","",CONCATENATE(ROW(Инвестиционные_проекты!$A326),", ",))</f>
        <v/>
      </c>
      <c r="AA321" t="str">
        <f t="shared" si="52"/>
        <v/>
      </c>
      <c r="AB321" s="5" t="str">
        <f ca="1">IF(Инвестиционные_проекты!K326="реализация",IF(Инвестиционные_проекты!M326&gt;TODAY(),"Ошибка!",""),"")</f>
        <v/>
      </c>
      <c r="AC321" s="4" t="str">
        <f ca="1">IF(Техлист!AB321="","",CONCATENATE(ROW(Инвестиционные_проекты!$A326),", ",))</f>
        <v/>
      </c>
      <c r="AD321" t="str">
        <f t="shared" ca="1" si="53"/>
        <v/>
      </c>
      <c r="AE321" s="5" t="str">
        <f>IFERROR(IF(OR(Инвестиционные_проекты!K326="идея",Инвестиционные_проекты!K326="проектная стадия"),IF(Инвестиционные_проекты!M326&gt;DATEVALUE(ФЛК!CV320),"","Ошибка!"),""),"")</f>
        <v/>
      </c>
      <c r="AF321" s="4" t="str">
        <f>IF(Техлист!AE321="","",CONCATENATE(ROW(Инвестиционные_проекты!$A326),", ",))</f>
        <v/>
      </c>
      <c r="AG321" t="str">
        <f t="shared" si="54"/>
        <v/>
      </c>
    </row>
    <row r="322" spans="1:33" x14ac:dyDescent="0.25">
      <c r="A322" s="5" t="str">
        <f>IF(AND(COUNTBLANK(Инвестиционные_проекты!H327:Q327)+COUNTBLANK(Инвестиционные_проекты!S327:T327)+COUNTBLANK(Инвестиционные_проекты!Z327)+COUNTBLANK(Инвестиционные_проекты!B327:E327)&lt;&gt;17,COUNTBLANK(Инвестиционные_проекты!H327:Q327)+COUNTBLANK(Инвестиционные_проекты!S327:T327)+COUNTBLANK(Инвестиционные_проекты!Z327)+COUNTBLANK(Инвестиционные_проекты!B327:E327)&lt;&gt;0),"Ошибка!","")</f>
        <v/>
      </c>
      <c r="B322" s="4" t="str">
        <f>IF(A322="","",CONCATENATE(ROW(Инвестиционные_проекты!$A327),", ",))</f>
        <v/>
      </c>
      <c r="C322" t="str">
        <f t="shared" si="44"/>
        <v xml:space="preserve">8, </v>
      </c>
      <c r="D322" s="5" t="str">
        <f>IF(AND(COUNTBLANK(Инвестиционные_проекты!AB327)=0,COUNTBLANK(Инвестиционные_проекты!W327:Y327)&lt;&gt;0),"Ошибка!","")</f>
        <v/>
      </c>
      <c r="E322" s="4" t="str">
        <f>IF(D322="","",CONCATENATE(ROW(Инвестиционные_проекты!$A327),", ",))</f>
        <v/>
      </c>
      <c r="F322" t="str">
        <f t="shared" si="45"/>
        <v xml:space="preserve">8, </v>
      </c>
      <c r="G322" s="8" t="str">
        <f>IF(AND(Инвестиционные_проекты!J327="создание нового",Инвестиционные_проекты!S327=""),"Ошибка!","")</f>
        <v/>
      </c>
      <c r="H322" s="4" t="str">
        <f>IF(Техлист!G322="","",CONCATENATE(ROW(Инвестиционные_проекты!$A327),", ",))</f>
        <v/>
      </c>
      <c r="I322" t="str">
        <f t="shared" si="46"/>
        <v/>
      </c>
      <c r="J322" s="5" t="str">
        <f>IF(Инвестиционные_проекты!J327="модернизация",IF(COUNTBLANK(Инвестиционные_проекты!R327:S327)&lt;&gt;0,"Ошибка!",""),"")</f>
        <v/>
      </c>
      <c r="K322" s="9" t="str">
        <f>IF(Техлист!J322="","",CONCATENATE(ROW(Инвестиционные_проекты!$A327),", ",))</f>
        <v/>
      </c>
      <c r="L322" t="str">
        <f t="shared" si="47"/>
        <v/>
      </c>
      <c r="M322" s="5" t="str">
        <f>IF(Инвестиционные_проекты!S327&lt;Инвестиционные_проекты!R327,"Ошибка!","")</f>
        <v/>
      </c>
      <c r="N322" s="4" t="str">
        <f>IF(Техлист!M322="","",CONCATENATE(ROW(Инвестиционные_проекты!$A327),", ",))</f>
        <v/>
      </c>
      <c r="O322" t="str">
        <f t="shared" si="48"/>
        <v/>
      </c>
      <c r="P322" s="5" t="str">
        <f>IF(Инвестиционные_проекты!Z327&lt;&gt;SUM(Инвестиционные_проекты!AA327:AB327),"Ошибка!","")</f>
        <v/>
      </c>
      <c r="Q322" s="4" t="str">
        <f>IF(Техлист!P322="","",CONCATENATE(ROW(Инвестиционные_проекты!$A327),", ",))</f>
        <v/>
      </c>
      <c r="R322" t="str">
        <f t="shared" si="49"/>
        <v/>
      </c>
      <c r="S322" s="5" t="str">
        <f>IF(Инвестиционные_проекты!Y327&gt;Инвестиционные_проекты!AB327,"Ошибка!","")</f>
        <v/>
      </c>
      <c r="T322" s="4" t="str">
        <f>IF(Техлист!S322="","",CONCATENATE(ROW(Инвестиционные_проекты!$A327),", ",))</f>
        <v/>
      </c>
      <c r="U322" t="str">
        <f t="shared" si="50"/>
        <v/>
      </c>
      <c r="V322" s="5" t="str">
        <f>IF(Инвестиционные_проекты!O327&lt;Инвестиционные_проекты!N327,"Ошибка!","")</f>
        <v/>
      </c>
      <c r="W322" s="4" t="str">
        <f>IF(Техлист!V322="","",CONCATENATE(ROW(Инвестиционные_проекты!$A327),", ",))</f>
        <v/>
      </c>
      <c r="X322" t="str">
        <f t="shared" si="51"/>
        <v xml:space="preserve">8, </v>
      </c>
      <c r="Y322" s="5" t="str">
        <f>IF(Инвестиционные_проекты!N327&lt;Инвестиционные_проекты!M327,"Ошибка!","")</f>
        <v/>
      </c>
      <c r="Z322" s="4" t="str">
        <f>IF(Техлист!Y322="","",CONCATENATE(ROW(Инвестиционные_проекты!$A327),", ",))</f>
        <v/>
      </c>
      <c r="AA322" t="str">
        <f t="shared" si="52"/>
        <v/>
      </c>
      <c r="AB322" s="5" t="str">
        <f ca="1">IF(Инвестиционные_проекты!K327="реализация",IF(Инвестиционные_проекты!M327&gt;TODAY(),"Ошибка!",""),"")</f>
        <v/>
      </c>
      <c r="AC322" s="4" t="str">
        <f ca="1">IF(Техлист!AB322="","",CONCATENATE(ROW(Инвестиционные_проекты!$A327),", ",))</f>
        <v/>
      </c>
      <c r="AD322" t="str">
        <f t="shared" ca="1" si="53"/>
        <v/>
      </c>
      <c r="AE322" s="5" t="str">
        <f>IFERROR(IF(OR(Инвестиционные_проекты!K327="идея",Инвестиционные_проекты!K327="проектная стадия"),IF(Инвестиционные_проекты!M327&gt;DATEVALUE(ФЛК!CV321),"","Ошибка!"),""),"")</f>
        <v/>
      </c>
      <c r="AF322" s="4" t="str">
        <f>IF(Техлист!AE322="","",CONCATENATE(ROW(Инвестиционные_проекты!$A327),", ",))</f>
        <v/>
      </c>
      <c r="AG322" t="str">
        <f t="shared" si="54"/>
        <v/>
      </c>
    </row>
    <row r="323" spans="1:33" x14ac:dyDescent="0.25">
      <c r="A323" s="5" t="str">
        <f>IF(AND(COUNTBLANK(Инвестиционные_проекты!H328:Q328)+COUNTBLANK(Инвестиционные_проекты!S328:T328)+COUNTBLANK(Инвестиционные_проекты!Z328)+COUNTBLANK(Инвестиционные_проекты!B328:E328)&lt;&gt;17,COUNTBLANK(Инвестиционные_проекты!H328:Q328)+COUNTBLANK(Инвестиционные_проекты!S328:T328)+COUNTBLANK(Инвестиционные_проекты!Z328)+COUNTBLANK(Инвестиционные_проекты!B328:E328)&lt;&gt;0),"Ошибка!","")</f>
        <v/>
      </c>
      <c r="B323" s="4" t="str">
        <f>IF(A323="","",CONCATENATE(ROW(Инвестиционные_проекты!$A328),", ",))</f>
        <v/>
      </c>
      <c r="C323" t="str">
        <f t="shared" ref="C323:C386" si="55">CONCATENATE(C322,B323)</f>
        <v xml:space="preserve">8, </v>
      </c>
      <c r="D323" s="5" t="str">
        <f>IF(AND(COUNTBLANK(Инвестиционные_проекты!AB328)=0,COUNTBLANK(Инвестиционные_проекты!W328:Y328)&lt;&gt;0),"Ошибка!","")</f>
        <v/>
      </c>
      <c r="E323" s="4" t="str">
        <f>IF(D323="","",CONCATENATE(ROW(Инвестиционные_проекты!$A328),", ",))</f>
        <v/>
      </c>
      <c r="F323" t="str">
        <f t="shared" ref="F323:F386" si="56">CONCATENATE(F322,E323)</f>
        <v xml:space="preserve">8, </v>
      </c>
      <c r="G323" s="8" t="str">
        <f>IF(AND(Инвестиционные_проекты!J328="создание нового",Инвестиционные_проекты!S328=""),"Ошибка!","")</f>
        <v/>
      </c>
      <c r="H323" s="4" t="str">
        <f>IF(Техлист!G323="","",CONCATENATE(ROW(Инвестиционные_проекты!$A328),", ",))</f>
        <v/>
      </c>
      <c r="I323" t="str">
        <f t="shared" ref="I323:I386" si="57">CONCATENATE(I322,H323)</f>
        <v/>
      </c>
      <c r="J323" s="5" t="str">
        <f>IF(Инвестиционные_проекты!J328="модернизация",IF(COUNTBLANK(Инвестиционные_проекты!R328:S328)&lt;&gt;0,"Ошибка!",""),"")</f>
        <v/>
      </c>
      <c r="K323" s="9" t="str">
        <f>IF(Техлист!J323="","",CONCATENATE(ROW(Инвестиционные_проекты!$A328),", ",))</f>
        <v/>
      </c>
      <c r="L323" t="str">
        <f t="shared" ref="L323:L386" si="58">CONCATENATE(L322,K323)</f>
        <v/>
      </c>
      <c r="M323" s="5" t="str">
        <f>IF(Инвестиционные_проекты!S328&lt;Инвестиционные_проекты!R328,"Ошибка!","")</f>
        <v/>
      </c>
      <c r="N323" s="4" t="str">
        <f>IF(Техлист!M323="","",CONCATENATE(ROW(Инвестиционные_проекты!$A328),", ",))</f>
        <v/>
      </c>
      <c r="O323" t="str">
        <f t="shared" ref="O323:O386" si="59">CONCATENATE(O322,N323)</f>
        <v/>
      </c>
      <c r="P323" s="5" t="str">
        <f>IF(Инвестиционные_проекты!Z328&lt;&gt;SUM(Инвестиционные_проекты!AA328:AB328),"Ошибка!","")</f>
        <v/>
      </c>
      <c r="Q323" s="4" t="str">
        <f>IF(Техлист!P323="","",CONCATENATE(ROW(Инвестиционные_проекты!$A328),", ",))</f>
        <v/>
      </c>
      <c r="R323" t="str">
        <f t="shared" ref="R323:R386" si="60">CONCATENATE(R322,Q323)</f>
        <v/>
      </c>
      <c r="S323" s="5" t="str">
        <f>IF(Инвестиционные_проекты!Y328&gt;Инвестиционные_проекты!AB328,"Ошибка!","")</f>
        <v/>
      </c>
      <c r="T323" s="4" t="str">
        <f>IF(Техлист!S323="","",CONCATENATE(ROW(Инвестиционные_проекты!$A328),", ",))</f>
        <v/>
      </c>
      <c r="U323" t="str">
        <f t="shared" ref="U323:U386" si="61">CONCATENATE(U322,T323)</f>
        <v/>
      </c>
      <c r="V323" s="5" t="str">
        <f>IF(Инвестиционные_проекты!O328&lt;Инвестиционные_проекты!N328,"Ошибка!","")</f>
        <v/>
      </c>
      <c r="W323" s="4" t="str">
        <f>IF(Техлист!V323="","",CONCATENATE(ROW(Инвестиционные_проекты!$A328),", ",))</f>
        <v/>
      </c>
      <c r="X323" t="str">
        <f t="shared" ref="X323:X386" si="62">CONCATENATE(X322,W323)</f>
        <v xml:space="preserve">8, </v>
      </c>
      <c r="Y323" s="5" t="str">
        <f>IF(Инвестиционные_проекты!N328&lt;Инвестиционные_проекты!M328,"Ошибка!","")</f>
        <v/>
      </c>
      <c r="Z323" s="4" t="str">
        <f>IF(Техлист!Y323="","",CONCATENATE(ROW(Инвестиционные_проекты!$A328),", ",))</f>
        <v/>
      </c>
      <c r="AA323" t="str">
        <f t="shared" ref="AA323:AA386" si="63">CONCATENATE(AA322,Z323)</f>
        <v/>
      </c>
      <c r="AB323" s="5" t="str">
        <f ca="1">IF(Инвестиционные_проекты!K328="реализация",IF(Инвестиционные_проекты!M328&gt;TODAY(),"Ошибка!",""),"")</f>
        <v/>
      </c>
      <c r="AC323" s="4" t="str">
        <f ca="1">IF(Техлист!AB323="","",CONCATENATE(ROW(Инвестиционные_проекты!$A328),", ",))</f>
        <v/>
      </c>
      <c r="AD323" t="str">
        <f t="shared" ref="AD323:AD386" ca="1" si="64">CONCATENATE(AD322,AC323)</f>
        <v/>
      </c>
      <c r="AE323" s="5" t="str">
        <f>IFERROR(IF(OR(Инвестиционные_проекты!K328="идея",Инвестиционные_проекты!K328="проектная стадия"),IF(Инвестиционные_проекты!M328&gt;DATEVALUE(ФЛК!CV322),"","Ошибка!"),""),"")</f>
        <v/>
      </c>
      <c r="AF323" s="4" t="str">
        <f>IF(Техлист!AE323="","",CONCATENATE(ROW(Инвестиционные_проекты!$A328),", ",))</f>
        <v/>
      </c>
      <c r="AG323" t="str">
        <f t="shared" ref="AG323:AG386" si="65">CONCATENATE(AG322,AF323)</f>
        <v/>
      </c>
    </row>
    <row r="324" spans="1:33" x14ac:dyDescent="0.25">
      <c r="A324" s="5" t="str">
        <f>IF(AND(COUNTBLANK(Инвестиционные_проекты!H329:Q329)+COUNTBLANK(Инвестиционные_проекты!S329:T329)+COUNTBLANK(Инвестиционные_проекты!Z329)+COUNTBLANK(Инвестиционные_проекты!B329:E329)&lt;&gt;17,COUNTBLANK(Инвестиционные_проекты!H329:Q329)+COUNTBLANK(Инвестиционные_проекты!S329:T329)+COUNTBLANK(Инвестиционные_проекты!Z329)+COUNTBLANK(Инвестиционные_проекты!B329:E329)&lt;&gt;0),"Ошибка!","")</f>
        <v/>
      </c>
      <c r="B324" s="4" t="str">
        <f>IF(A324="","",CONCATENATE(ROW(Инвестиционные_проекты!$A329),", ",))</f>
        <v/>
      </c>
      <c r="C324" t="str">
        <f t="shared" si="55"/>
        <v xml:space="preserve">8, </v>
      </c>
      <c r="D324" s="5" t="str">
        <f>IF(AND(COUNTBLANK(Инвестиционные_проекты!AB329)=0,COUNTBLANK(Инвестиционные_проекты!W329:Y329)&lt;&gt;0),"Ошибка!","")</f>
        <v/>
      </c>
      <c r="E324" s="4" t="str">
        <f>IF(D324="","",CONCATENATE(ROW(Инвестиционные_проекты!$A329),", ",))</f>
        <v/>
      </c>
      <c r="F324" t="str">
        <f t="shared" si="56"/>
        <v xml:space="preserve">8, </v>
      </c>
      <c r="G324" s="8" t="str">
        <f>IF(AND(Инвестиционные_проекты!J329="создание нового",Инвестиционные_проекты!S329=""),"Ошибка!","")</f>
        <v/>
      </c>
      <c r="H324" s="4" t="str">
        <f>IF(Техлист!G324="","",CONCATENATE(ROW(Инвестиционные_проекты!$A329),", ",))</f>
        <v/>
      </c>
      <c r="I324" t="str">
        <f t="shared" si="57"/>
        <v/>
      </c>
      <c r="J324" s="5" t="str">
        <f>IF(Инвестиционные_проекты!J329="модернизация",IF(COUNTBLANK(Инвестиционные_проекты!R329:S329)&lt;&gt;0,"Ошибка!",""),"")</f>
        <v/>
      </c>
      <c r="K324" s="9" t="str">
        <f>IF(Техлист!J324="","",CONCATENATE(ROW(Инвестиционные_проекты!$A329),", ",))</f>
        <v/>
      </c>
      <c r="L324" t="str">
        <f t="shared" si="58"/>
        <v/>
      </c>
      <c r="M324" s="5" t="str">
        <f>IF(Инвестиционные_проекты!S329&lt;Инвестиционные_проекты!R329,"Ошибка!","")</f>
        <v/>
      </c>
      <c r="N324" s="4" t="str">
        <f>IF(Техлист!M324="","",CONCATENATE(ROW(Инвестиционные_проекты!$A329),", ",))</f>
        <v/>
      </c>
      <c r="O324" t="str">
        <f t="shared" si="59"/>
        <v/>
      </c>
      <c r="P324" s="5" t="str">
        <f>IF(Инвестиционные_проекты!Z329&lt;&gt;SUM(Инвестиционные_проекты!AA329:AB329),"Ошибка!","")</f>
        <v/>
      </c>
      <c r="Q324" s="4" t="str">
        <f>IF(Техлист!P324="","",CONCATENATE(ROW(Инвестиционные_проекты!$A329),", ",))</f>
        <v/>
      </c>
      <c r="R324" t="str">
        <f t="shared" si="60"/>
        <v/>
      </c>
      <c r="S324" s="5" t="str">
        <f>IF(Инвестиционные_проекты!Y329&gt;Инвестиционные_проекты!AB329,"Ошибка!","")</f>
        <v/>
      </c>
      <c r="T324" s="4" t="str">
        <f>IF(Техлист!S324="","",CONCATENATE(ROW(Инвестиционные_проекты!$A329),", ",))</f>
        <v/>
      </c>
      <c r="U324" t="str">
        <f t="shared" si="61"/>
        <v/>
      </c>
      <c r="V324" s="5" t="str">
        <f>IF(Инвестиционные_проекты!O329&lt;Инвестиционные_проекты!N329,"Ошибка!","")</f>
        <v/>
      </c>
      <c r="W324" s="4" t="str">
        <f>IF(Техлист!V324="","",CONCATENATE(ROW(Инвестиционные_проекты!$A329),", ",))</f>
        <v/>
      </c>
      <c r="X324" t="str">
        <f t="shared" si="62"/>
        <v xml:space="preserve">8, </v>
      </c>
      <c r="Y324" s="5" t="str">
        <f>IF(Инвестиционные_проекты!N329&lt;Инвестиционные_проекты!M329,"Ошибка!","")</f>
        <v/>
      </c>
      <c r="Z324" s="4" t="str">
        <f>IF(Техлист!Y324="","",CONCATENATE(ROW(Инвестиционные_проекты!$A329),", ",))</f>
        <v/>
      </c>
      <c r="AA324" t="str">
        <f t="shared" si="63"/>
        <v/>
      </c>
      <c r="AB324" s="5" t="str">
        <f ca="1">IF(Инвестиционные_проекты!K329="реализация",IF(Инвестиционные_проекты!M329&gt;TODAY(),"Ошибка!",""),"")</f>
        <v/>
      </c>
      <c r="AC324" s="4" t="str">
        <f ca="1">IF(Техлист!AB324="","",CONCATENATE(ROW(Инвестиционные_проекты!$A329),", ",))</f>
        <v/>
      </c>
      <c r="AD324" t="str">
        <f t="shared" ca="1" si="64"/>
        <v/>
      </c>
      <c r="AE324" s="5" t="str">
        <f>IFERROR(IF(OR(Инвестиционные_проекты!K329="идея",Инвестиционные_проекты!K329="проектная стадия"),IF(Инвестиционные_проекты!M329&gt;DATEVALUE(ФЛК!CV323),"","Ошибка!"),""),"")</f>
        <v/>
      </c>
      <c r="AF324" s="4" t="str">
        <f>IF(Техлист!AE324="","",CONCATENATE(ROW(Инвестиционные_проекты!$A329),", ",))</f>
        <v/>
      </c>
      <c r="AG324" t="str">
        <f t="shared" si="65"/>
        <v/>
      </c>
    </row>
    <row r="325" spans="1:33" x14ac:dyDescent="0.25">
      <c r="A325" s="5" t="str">
        <f>IF(AND(COUNTBLANK(Инвестиционные_проекты!H330:Q330)+COUNTBLANK(Инвестиционные_проекты!S330:T330)+COUNTBLANK(Инвестиционные_проекты!Z330)+COUNTBLANK(Инвестиционные_проекты!B330:E330)&lt;&gt;17,COUNTBLANK(Инвестиционные_проекты!H330:Q330)+COUNTBLANK(Инвестиционные_проекты!S330:T330)+COUNTBLANK(Инвестиционные_проекты!Z330)+COUNTBLANK(Инвестиционные_проекты!B330:E330)&lt;&gt;0),"Ошибка!","")</f>
        <v/>
      </c>
      <c r="B325" s="4" t="str">
        <f>IF(A325="","",CONCATENATE(ROW(Инвестиционные_проекты!$A330),", ",))</f>
        <v/>
      </c>
      <c r="C325" t="str">
        <f t="shared" si="55"/>
        <v xml:space="preserve">8, </v>
      </c>
      <c r="D325" s="5" t="str">
        <f>IF(AND(COUNTBLANK(Инвестиционные_проекты!AB330)=0,COUNTBLANK(Инвестиционные_проекты!W330:Y330)&lt;&gt;0),"Ошибка!","")</f>
        <v/>
      </c>
      <c r="E325" s="4" t="str">
        <f>IF(D325="","",CONCATENATE(ROW(Инвестиционные_проекты!$A330),", ",))</f>
        <v/>
      </c>
      <c r="F325" t="str">
        <f t="shared" si="56"/>
        <v xml:space="preserve">8, </v>
      </c>
      <c r="G325" s="8" t="str">
        <f>IF(AND(Инвестиционные_проекты!J330="создание нового",Инвестиционные_проекты!S330=""),"Ошибка!","")</f>
        <v/>
      </c>
      <c r="H325" s="4" t="str">
        <f>IF(Техлист!G325="","",CONCATENATE(ROW(Инвестиционные_проекты!$A330),", ",))</f>
        <v/>
      </c>
      <c r="I325" t="str">
        <f t="shared" si="57"/>
        <v/>
      </c>
      <c r="J325" s="5" t="str">
        <f>IF(Инвестиционные_проекты!J330="модернизация",IF(COUNTBLANK(Инвестиционные_проекты!R330:S330)&lt;&gt;0,"Ошибка!",""),"")</f>
        <v/>
      </c>
      <c r="K325" s="9" t="str">
        <f>IF(Техлист!J325="","",CONCATENATE(ROW(Инвестиционные_проекты!$A330),", ",))</f>
        <v/>
      </c>
      <c r="L325" t="str">
        <f t="shared" si="58"/>
        <v/>
      </c>
      <c r="M325" s="5" t="str">
        <f>IF(Инвестиционные_проекты!S330&lt;Инвестиционные_проекты!R330,"Ошибка!","")</f>
        <v/>
      </c>
      <c r="N325" s="4" t="str">
        <f>IF(Техлист!M325="","",CONCATENATE(ROW(Инвестиционные_проекты!$A330),", ",))</f>
        <v/>
      </c>
      <c r="O325" t="str">
        <f t="shared" si="59"/>
        <v/>
      </c>
      <c r="P325" s="5" t="str">
        <f>IF(Инвестиционные_проекты!Z330&lt;&gt;SUM(Инвестиционные_проекты!AA330:AB330),"Ошибка!","")</f>
        <v/>
      </c>
      <c r="Q325" s="4" t="str">
        <f>IF(Техлист!P325="","",CONCATENATE(ROW(Инвестиционные_проекты!$A330),", ",))</f>
        <v/>
      </c>
      <c r="R325" t="str">
        <f t="shared" si="60"/>
        <v/>
      </c>
      <c r="S325" s="5" t="str">
        <f>IF(Инвестиционные_проекты!Y330&gt;Инвестиционные_проекты!AB330,"Ошибка!","")</f>
        <v/>
      </c>
      <c r="T325" s="4" t="str">
        <f>IF(Техлист!S325="","",CONCATENATE(ROW(Инвестиционные_проекты!$A330),", ",))</f>
        <v/>
      </c>
      <c r="U325" t="str">
        <f t="shared" si="61"/>
        <v/>
      </c>
      <c r="V325" s="5" t="str">
        <f>IF(Инвестиционные_проекты!O330&lt;Инвестиционные_проекты!N330,"Ошибка!","")</f>
        <v/>
      </c>
      <c r="W325" s="4" t="str">
        <f>IF(Техлист!V325="","",CONCATENATE(ROW(Инвестиционные_проекты!$A330),", ",))</f>
        <v/>
      </c>
      <c r="X325" t="str">
        <f t="shared" si="62"/>
        <v xml:space="preserve">8, </v>
      </c>
      <c r="Y325" s="5" t="str">
        <f>IF(Инвестиционные_проекты!N330&lt;Инвестиционные_проекты!M330,"Ошибка!","")</f>
        <v/>
      </c>
      <c r="Z325" s="4" t="str">
        <f>IF(Техлист!Y325="","",CONCATENATE(ROW(Инвестиционные_проекты!$A330),", ",))</f>
        <v/>
      </c>
      <c r="AA325" t="str">
        <f t="shared" si="63"/>
        <v/>
      </c>
      <c r="AB325" s="5" t="str">
        <f ca="1">IF(Инвестиционные_проекты!K330="реализация",IF(Инвестиционные_проекты!M330&gt;TODAY(),"Ошибка!",""),"")</f>
        <v/>
      </c>
      <c r="AC325" s="4" t="str">
        <f ca="1">IF(Техлист!AB325="","",CONCATENATE(ROW(Инвестиционные_проекты!$A330),", ",))</f>
        <v/>
      </c>
      <c r="AD325" t="str">
        <f t="shared" ca="1" si="64"/>
        <v/>
      </c>
      <c r="AE325" s="5" t="str">
        <f>IFERROR(IF(OR(Инвестиционные_проекты!K330="идея",Инвестиционные_проекты!K330="проектная стадия"),IF(Инвестиционные_проекты!M330&gt;DATEVALUE(ФЛК!CV324),"","Ошибка!"),""),"")</f>
        <v/>
      </c>
      <c r="AF325" s="4" t="str">
        <f>IF(Техлист!AE325="","",CONCATENATE(ROW(Инвестиционные_проекты!$A330),", ",))</f>
        <v/>
      </c>
      <c r="AG325" t="str">
        <f t="shared" si="65"/>
        <v/>
      </c>
    </row>
    <row r="326" spans="1:33" x14ac:dyDescent="0.25">
      <c r="A326" s="5" t="str">
        <f>IF(AND(COUNTBLANK(Инвестиционные_проекты!H331:Q331)+COUNTBLANK(Инвестиционные_проекты!S331:T331)+COUNTBLANK(Инвестиционные_проекты!Z331)+COUNTBLANK(Инвестиционные_проекты!B331:E331)&lt;&gt;17,COUNTBLANK(Инвестиционные_проекты!H331:Q331)+COUNTBLANK(Инвестиционные_проекты!S331:T331)+COUNTBLANK(Инвестиционные_проекты!Z331)+COUNTBLANK(Инвестиционные_проекты!B331:E331)&lt;&gt;0),"Ошибка!","")</f>
        <v/>
      </c>
      <c r="B326" s="4" t="str">
        <f>IF(A326="","",CONCATENATE(ROW(Инвестиционные_проекты!$A331),", ",))</f>
        <v/>
      </c>
      <c r="C326" t="str">
        <f t="shared" si="55"/>
        <v xml:space="preserve">8, </v>
      </c>
      <c r="D326" s="5" t="str">
        <f>IF(AND(COUNTBLANK(Инвестиционные_проекты!AB331)=0,COUNTBLANK(Инвестиционные_проекты!W331:Y331)&lt;&gt;0),"Ошибка!","")</f>
        <v/>
      </c>
      <c r="E326" s="4" t="str">
        <f>IF(D326="","",CONCATENATE(ROW(Инвестиционные_проекты!$A331),", ",))</f>
        <v/>
      </c>
      <c r="F326" t="str">
        <f t="shared" si="56"/>
        <v xml:space="preserve">8, </v>
      </c>
      <c r="G326" s="8" t="str">
        <f>IF(AND(Инвестиционные_проекты!J331="создание нового",Инвестиционные_проекты!S331=""),"Ошибка!","")</f>
        <v/>
      </c>
      <c r="H326" s="4" t="str">
        <f>IF(Техлист!G326="","",CONCATENATE(ROW(Инвестиционные_проекты!$A331),", ",))</f>
        <v/>
      </c>
      <c r="I326" t="str">
        <f t="shared" si="57"/>
        <v/>
      </c>
      <c r="J326" s="5" t="str">
        <f>IF(Инвестиционные_проекты!J331="модернизация",IF(COUNTBLANK(Инвестиционные_проекты!R331:S331)&lt;&gt;0,"Ошибка!",""),"")</f>
        <v/>
      </c>
      <c r="K326" s="9" t="str">
        <f>IF(Техлист!J326="","",CONCATENATE(ROW(Инвестиционные_проекты!$A331),", ",))</f>
        <v/>
      </c>
      <c r="L326" t="str">
        <f t="shared" si="58"/>
        <v/>
      </c>
      <c r="M326" s="5" t="str">
        <f>IF(Инвестиционные_проекты!S331&lt;Инвестиционные_проекты!R331,"Ошибка!","")</f>
        <v/>
      </c>
      <c r="N326" s="4" t="str">
        <f>IF(Техлист!M326="","",CONCATENATE(ROW(Инвестиционные_проекты!$A331),", ",))</f>
        <v/>
      </c>
      <c r="O326" t="str">
        <f t="shared" si="59"/>
        <v/>
      </c>
      <c r="P326" s="5" t="str">
        <f>IF(Инвестиционные_проекты!Z331&lt;&gt;SUM(Инвестиционные_проекты!AA331:AB331),"Ошибка!","")</f>
        <v/>
      </c>
      <c r="Q326" s="4" t="str">
        <f>IF(Техлист!P326="","",CONCATENATE(ROW(Инвестиционные_проекты!$A331),", ",))</f>
        <v/>
      </c>
      <c r="R326" t="str">
        <f t="shared" si="60"/>
        <v/>
      </c>
      <c r="S326" s="5" t="str">
        <f>IF(Инвестиционные_проекты!Y331&gt;Инвестиционные_проекты!AB331,"Ошибка!","")</f>
        <v/>
      </c>
      <c r="T326" s="4" t="str">
        <f>IF(Техлист!S326="","",CONCATENATE(ROW(Инвестиционные_проекты!$A331),", ",))</f>
        <v/>
      </c>
      <c r="U326" t="str">
        <f t="shared" si="61"/>
        <v/>
      </c>
      <c r="V326" s="5" t="str">
        <f>IF(Инвестиционные_проекты!O331&lt;Инвестиционные_проекты!N331,"Ошибка!","")</f>
        <v/>
      </c>
      <c r="W326" s="4" t="str">
        <f>IF(Техлист!V326="","",CONCATENATE(ROW(Инвестиционные_проекты!$A331),", ",))</f>
        <v/>
      </c>
      <c r="X326" t="str">
        <f t="shared" si="62"/>
        <v xml:space="preserve">8, </v>
      </c>
      <c r="Y326" s="5" t="str">
        <f>IF(Инвестиционные_проекты!N331&lt;Инвестиционные_проекты!M331,"Ошибка!","")</f>
        <v/>
      </c>
      <c r="Z326" s="4" t="str">
        <f>IF(Техлист!Y326="","",CONCATENATE(ROW(Инвестиционные_проекты!$A331),", ",))</f>
        <v/>
      </c>
      <c r="AA326" t="str">
        <f t="shared" si="63"/>
        <v/>
      </c>
      <c r="AB326" s="5" t="str">
        <f ca="1">IF(Инвестиционные_проекты!K331="реализация",IF(Инвестиционные_проекты!M331&gt;TODAY(),"Ошибка!",""),"")</f>
        <v/>
      </c>
      <c r="AC326" s="4" t="str">
        <f ca="1">IF(Техлист!AB326="","",CONCATENATE(ROW(Инвестиционные_проекты!$A331),", ",))</f>
        <v/>
      </c>
      <c r="AD326" t="str">
        <f t="shared" ca="1" si="64"/>
        <v/>
      </c>
      <c r="AE326" s="5" t="str">
        <f>IFERROR(IF(OR(Инвестиционные_проекты!K331="идея",Инвестиционные_проекты!K331="проектная стадия"),IF(Инвестиционные_проекты!M331&gt;DATEVALUE(ФЛК!CV325),"","Ошибка!"),""),"")</f>
        <v/>
      </c>
      <c r="AF326" s="4" t="str">
        <f>IF(Техлист!AE326="","",CONCATENATE(ROW(Инвестиционные_проекты!$A331),", ",))</f>
        <v/>
      </c>
      <c r="AG326" t="str">
        <f t="shared" si="65"/>
        <v/>
      </c>
    </row>
    <row r="327" spans="1:33" x14ac:dyDescent="0.25">
      <c r="A327" s="5" t="str">
        <f>IF(AND(COUNTBLANK(Инвестиционные_проекты!H332:Q332)+COUNTBLANK(Инвестиционные_проекты!S332:T332)+COUNTBLANK(Инвестиционные_проекты!Z332)+COUNTBLANK(Инвестиционные_проекты!B332:E332)&lt;&gt;17,COUNTBLANK(Инвестиционные_проекты!H332:Q332)+COUNTBLANK(Инвестиционные_проекты!S332:T332)+COUNTBLANK(Инвестиционные_проекты!Z332)+COUNTBLANK(Инвестиционные_проекты!B332:E332)&lt;&gt;0),"Ошибка!","")</f>
        <v/>
      </c>
      <c r="B327" s="4" t="str">
        <f>IF(A327="","",CONCATENATE(ROW(Инвестиционные_проекты!$A332),", ",))</f>
        <v/>
      </c>
      <c r="C327" t="str">
        <f t="shared" si="55"/>
        <v xml:space="preserve">8, </v>
      </c>
      <c r="D327" s="5" t="str">
        <f>IF(AND(COUNTBLANK(Инвестиционные_проекты!AB332)=0,COUNTBLANK(Инвестиционные_проекты!W332:Y332)&lt;&gt;0),"Ошибка!","")</f>
        <v/>
      </c>
      <c r="E327" s="4" t="str">
        <f>IF(D327="","",CONCATENATE(ROW(Инвестиционные_проекты!$A332),", ",))</f>
        <v/>
      </c>
      <c r="F327" t="str">
        <f t="shared" si="56"/>
        <v xml:space="preserve">8, </v>
      </c>
      <c r="G327" s="8" t="str">
        <f>IF(AND(Инвестиционные_проекты!J332="создание нового",Инвестиционные_проекты!S332=""),"Ошибка!","")</f>
        <v/>
      </c>
      <c r="H327" s="4" t="str">
        <f>IF(Техлист!G327="","",CONCATENATE(ROW(Инвестиционные_проекты!$A332),", ",))</f>
        <v/>
      </c>
      <c r="I327" t="str">
        <f t="shared" si="57"/>
        <v/>
      </c>
      <c r="J327" s="5" t="str">
        <f>IF(Инвестиционные_проекты!J332="модернизация",IF(COUNTBLANK(Инвестиционные_проекты!R332:S332)&lt;&gt;0,"Ошибка!",""),"")</f>
        <v/>
      </c>
      <c r="K327" s="9" t="str">
        <f>IF(Техлист!J327="","",CONCATENATE(ROW(Инвестиционные_проекты!$A332),", ",))</f>
        <v/>
      </c>
      <c r="L327" t="str">
        <f t="shared" si="58"/>
        <v/>
      </c>
      <c r="M327" s="5" t="str">
        <f>IF(Инвестиционные_проекты!S332&lt;Инвестиционные_проекты!R332,"Ошибка!","")</f>
        <v/>
      </c>
      <c r="N327" s="4" t="str">
        <f>IF(Техлист!M327="","",CONCATENATE(ROW(Инвестиционные_проекты!$A332),", ",))</f>
        <v/>
      </c>
      <c r="O327" t="str">
        <f t="shared" si="59"/>
        <v/>
      </c>
      <c r="P327" s="5" t="str">
        <f>IF(Инвестиционные_проекты!Z332&lt;&gt;SUM(Инвестиционные_проекты!AA332:AB332),"Ошибка!","")</f>
        <v/>
      </c>
      <c r="Q327" s="4" t="str">
        <f>IF(Техлист!P327="","",CONCATENATE(ROW(Инвестиционные_проекты!$A332),", ",))</f>
        <v/>
      </c>
      <c r="R327" t="str">
        <f t="shared" si="60"/>
        <v/>
      </c>
      <c r="S327" s="5" t="str">
        <f>IF(Инвестиционные_проекты!Y332&gt;Инвестиционные_проекты!AB332,"Ошибка!","")</f>
        <v/>
      </c>
      <c r="T327" s="4" t="str">
        <f>IF(Техлист!S327="","",CONCATENATE(ROW(Инвестиционные_проекты!$A332),", ",))</f>
        <v/>
      </c>
      <c r="U327" t="str">
        <f t="shared" si="61"/>
        <v/>
      </c>
      <c r="V327" s="5" t="str">
        <f>IF(Инвестиционные_проекты!O332&lt;Инвестиционные_проекты!N332,"Ошибка!","")</f>
        <v/>
      </c>
      <c r="W327" s="4" t="str">
        <f>IF(Техлист!V327="","",CONCATENATE(ROW(Инвестиционные_проекты!$A332),", ",))</f>
        <v/>
      </c>
      <c r="X327" t="str">
        <f t="shared" si="62"/>
        <v xml:space="preserve">8, </v>
      </c>
      <c r="Y327" s="5" t="str">
        <f>IF(Инвестиционные_проекты!N332&lt;Инвестиционные_проекты!M332,"Ошибка!","")</f>
        <v/>
      </c>
      <c r="Z327" s="4" t="str">
        <f>IF(Техлист!Y327="","",CONCATENATE(ROW(Инвестиционные_проекты!$A332),", ",))</f>
        <v/>
      </c>
      <c r="AA327" t="str">
        <f t="shared" si="63"/>
        <v/>
      </c>
      <c r="AB327" s="5" t="str">
        <f ca="1">IF(Инвестиционные_проекты!K332="реализация",IF(Инвестиционные_проекты!M332&gt;TODAY(),"Ошибка!",""),"")</f>
        <v/>
      </c>
      <c r="AC327" s="4" t="str">
        <f ca="1">IF(Техлист!AB327="","",CONCATENATE(ROW(Инвестиционные_проекты!$A332),", ",))</f>
        <v/>
      </c>
      <c r="AD327" t="str">
        <f t="shared" ca="1" si="64"/>
        <v/>
      </c>
      <c r="AE327" s="5" t="str">
        <f>IFERROR(IF(OR(Инвестиционные_проекты!K332="идея",Инвестиционные_проекты!K332="проектная стадия"),IF(Инвестиционные_проекты!M332&gt;DATEVALUE(ФЛК!CV326),"","Ошибка!"),""),"")</f>
        <v/>
      </c>
      <c r="AF327" s="4" t="str">
        <f>IF(Техлист!AE327="","",CONCATENATE(ROW(Инвестиционные_проекты!$A332),", ",))</f>
        <v/>
      </c>
      <c r="AG327" t="str">
        <f t="shared" si="65"/>
        <v/>
      </c>
    </row>
    <row r="328" spans="1:33" x14ac:dyDescent="0.25">
      <c r="A328" s="5" t="str">
        <f>IF(AND(COUNTBLANK(Инвестиционные_проекты!H333:Q333)+COUNTBLANK(Инвестиционные_проекты!S333:T333)+COUNTBLANK(Инвестиционные_проекты!Z333)+COUNTBLANK(Инвестиционные_проекты!B333:E333)&lt;&gt;17,COUNTBLANK(Инвестиционные_проекты!H333:Q333)+COUNTBLANK(Инвестиционные_проекты!S333:T333)+COUNTBLANK(Инвестиционные_проекты!Z333)+COUNTBLANK(Инвестиционные_проекты!B333:E333)&lt;&gt;0),"Ошибка!","")</f>
        <v/>
      </c>
      <c r="B328" s="4" t="str">
        <f>IF(A328="","",CONCATENATE(ROW(Инвестиционные_проекты!$A333),", ",))</f>
        <v/>
      </c>
      <c r="C328" t="str">
        <f t="shared" si="55"/>
        <v xml:space="preserve">8, </v>
      </c>
      <c r="D328" s="5" t="str">
        <f>IF(AND(COUNTBLANK(Инвестиционные_проекты!AB333)=0,COUNTBLANK(Инвестиционные_проекты!W333:Y333)&lt;&gt;0),"Ошибка!","")</f>
        <v/>
      </c>
      <c r="E328" s="4" t="str">
        <f>IF(D328="","",CONCATENATE(ROW(Инвестиционные_проекты!$A333),", ",))</f>
        <v/>
      </c>
      <c r="F328" t="str">
        <f t="shared" si="56"/>
        <v xml:space="preserve">8, </v>
      </c>
      <c r="G328" s="8" t="str">
        <f>IF(AND(Инвестиционные_проекты!J333="создание нового",Инвестиционные_проекты!S333=""),"Ошибка!","")</f>
        <v/>
      </c>
      <c r="H328" s="4" t="str">
        <f>IF(Техлист!G328="","",CONCATENATE(ROW(Инвестиционные_проекты!$A333),", ",))</f>
        <v/>
      </c>
      <c r="I328" t="str">
        <f t="shared" si="57"/>
        <v/>
      </c>
      <c r="J328" s="5" t="str">
        <f>IF(Инвестиционные_проекты!J333="модернизация",IF(COUNTBLANK(Инвестиционные_проекты!R333:S333)&lt;&gt;0,"Ошибка!",""),"")</f>
        <v/>
      </c>
      <c r="K328" s="9" t="str">
        <f>IF(Техлист!J328="","",CONCATENATE(ROW(Инвестиционные_проекты!$A333),", ",))</f>
        <v/>
      </c>
      <c r="L328" t="str">
        <f t="shared" si="58"/>
        <v/>
      </c>
      <c r="M328" s="5" t="str">
        <f>IF(Инвестиционные_проекты!S333&lt;Инвестиционные_проекты!R333,"Ошибка!","")</f>
        <v/>
      </c>
      <c r="N328" s="4" t="str">
        <f>IF(Техлист!M328="","",CONCATENATE(ROW(Инвестиционные_проекты!$A333),", ",))</f>
        <v/>
      </c>
      <c r="O328" t="str">
        <f t="shared" si="59"/>
        <v/>
      </c>
      <c r="P328" s="5" t="str">
        <f>IF(Инвестиционные_проекты!Z333&lt;&gt;SUM(Инвестиционные_проекты!AA333:AB333),"Ошибка!","")</f>
        <v/>
      </c>
      <c r="Q328" s="4" t="str">
        <f>IF(Техлист!P328="","",CONCATENATE(ROW(Инвестиционные_проекты!$A333),", ",))</f>
        <v/>
      </c>
      <c r="R328" t="str">
        <f t="shared" si="60"/>
        <v/>
      </c>
      <c r="S328" s="5" t="str">
        <f>IF(Инвестиционные_проекты!Y333&gt;Инвестиционные_проекты!AB333,"Ошибка!","")</f>
        <v/>
      </c>
      <c r="T328" s="4" t="str">
        <f>IF(Техлист!S328="","",CONCATENATE(ROW(Инвестиционные_проекты!$A333),", ",))</f>
        <v/>
      </c>
      <c r="U328" t="str">
        <f t="shared" si="61"/>
        <v/>
      </c>
      <c r="V328" s="5" t="str">
        <f>IF(Инвестиционные_проекты!O333&lt;Инвестиционные_проекты!N333,"Ошибка!","")</f>
        <v/>
      </c>
      <c r="W328" s="4" t="str">
        <f>IF(Техлист!V328="","",CONCATENATE(ROW(Инвестиционные_проекты!$A333),", ",))</f>
        <v/>
      </c>
      <c r="X328" t="str">
        <f t="shared" si="62"/>
        <v xml:space="preserve">8, </v>
      </c>
      <c r="Y328" s="5" t="str">
        <f>IF(Инвестиционные_проекты!N333&lt;Инвестиционные_проекты!M333,"Ошибка!","")</f>
        <v/>
      </c>
      <c r="Z328" s="4" t="str">
        <f>IF(Техлист!Y328="","",CONCATENATE(ROW(Инвестиционные_проекты!$A333),", ",))</f>
        <v/>
      </c>
      <c r="AA328" t="str">
        <f t="shared" si="63"/>
        <v/>
      </c>
      <c r="AB328" s="5" t="str">
        <f ca="1">IF(Инвестиционные_проекты!K333="реализация",IF(Инвестиционные_проекты!M333&gt;TODAY(),"Ошибка!",""),"")</f>
        <v/>
      </c>
      <c r="AC328" s="4" t="str">
        <f ca="1">IF(Техлист!AB328="","",CONCATENATE(ROW(Инвестиционные_проекты!$A333),", ",))</f>
        <v/>
      </c>
      <c r="AD328" t="str">
        <f t="shared" ca="1" si="64"/>
        <v/>
      </c>
      <c r="AE328" s="5" t="str">
        <f>IFERROR(IF(OR(Инвестиционные_проекты!K333="идея",Инвестиционные_проекты!K333="проектная стадия"),IF(Инвестиционные_проекты!M333&gt;DATEVALUE(ФЛК!CV327),"","Ошибка!"),""),"")</f>
        <v/>
      </c>
      <c r="AF328" s="4" t="str">
        <f>IF(Техлист!AE328="","",CONCATENATE(ROW(Инвестиционные_проекты!$A333),", ",))</f>
        <v/>
      </c>
      <c r="AG328" t="str">
        <f t="shared" si="65"/>
        <v/>
      </c>
    </row>
    <row r="329" spans="1:33" x14ac:dyDescent="0.25">
      <c r="A329" s="5" t="str">
        <f>IF(AND(COUNTBLANK(Инвестиционные_проекты!H334:Q334)+COUNTBLANK(Инвестиционные_проекты!S334:T334)+COUNTBLANK(Инвестиционные_проекты!Z334)+COUNTBLANK(Инвестиционные_проекты!B334:E334)&lt;&gt;17,COUNTBLANK(Инвестиционные_проекты!H334:Q334)+COUNTBLANK(Инвестиционные_проекты!S334:T334)+COUNTBLANK(Инвестиционные_проекты!Z334)+COUNTBLANK(Инвестиционные_проекты!B334:E334)&lt;&gt;0),"Ошибка!","")</f>
        <v/>
      </c>
      <c r="B329" s="4" t="str">
        <f>IF(A329="","",CONCATENATE(ROW(Инвестиционные_проекты!$A334),", ",))</f>
        <v/>
      </c>
      <c r="C329" t="str">
        <f t="shared" si="55"/>
        <v xml:space="preserve">8, </v>
      </c>
      <c r="D329" s="5" t="str">
        <f>IF(AND(COUNTBLANK(Инвестиционные_проекты!AB334)=0,COUNTBLANK(Инвестиционные_проекты!W334:Y334)&lt;&gt;0),"Ошибка!","")</f>
        <v/>
      </c>
      <c r="E329" s="4" t="str">
        <f>IF(D329="","",CONCATENATE(ROW(Инвестиционные_проекты!$A334),", ",))</f>
        <v/>
      </c>
      <c r="F329" t="str">
        <f t="shared" si="56"/>
        <v xml:space="preserve">8, </v>
      </c>
      <c r="G329" s="8" t="str">
        <f>IF(AND(Инвестиционные_проекты!J334="создание нового",Инвестиционные_проекты!S334=""),"Ошибка!","")</f>
        <v/>
      </c>
      <c r="H329" s="4" t="str">
        <f>IF(Техлист!G329="","",CONCATENATE(ROW(Инвестиционные_проекты!$A334),", ",))</f>
        <v/>
      </c>
      <c r="I329" t="str">
        <f t="shared" si="57"/>
        <v/>
      </c>
      <c r="J329" s="5" t="str">
        <f>IF(Инвестиционные_проекты!J334="модернизация",IF(COUNTBLANK(Инвестиционные_проекты!R334:S334)&lt;&gt;0,"Ошибка!",""),"")</f>
        <v/>
      </c>
      <c r="K329" s="9" t="str">
        <f>IF(Техлист!J329="","",CONCATENATE(ROW(Инвестиционные_проекты!$A334),", ",))</f>
        <v/>
      </c>
      <c r="L329" t="str">
        <f t="shared" si="58"/>
        <v/>
      </c>
      <c r="M329" s="5" t="str">
        <f>IF(Инвестиционные_проекты!S334&lt;Инвестиционные_проекты!R334,"Ошибка!","")</f>
        <v/>
      </c>
      <c r="N329" s="4" t="str">
        <f>IF(Техлист!M329="","",CONCATENATE(ROW(Инвестиционные_проекты!$A334),", ",))</f>
        <v/>
      </c>
      <c r="O329" t="str">
        <f t="shared" si="59"/>
        <v/>
      </c>
      <c r="P329" s="5" t="str">
        <f>IF(Инвестиционные_проекты!Z334&lt;&gt;SUM(Инвестиционные_проекты!AA334:AB334),"Ошибка!","")</f>
        <v/>
      </c>
      <c r="Q329" s="4" t="str">
        <f>IF(Техлист!P329="","",CONCATENATE(ROW(Инвестиционные_проекты!$A334),", ",))</f>
        <v/>
      </c>
      <c r="R329" t="str">
        <f t="shared" si="60"/>
        <v/>
      </c>
      <c r="S329" s="5" t="str">
        <f>IF(Инвестиционные_проекты!Y334&gt;Инвестиционные_проекты!AB334,"Ошибка!","")</f>
        <v/>
      </c>
      <c r="T329" s="4" t="str">
        <f>IF(Техлист!S329="","",CONCATENATE(ROW(Инвестиционные_проекты!$A334),", ",))</f>
        <v/>
      </c>
      <c r="U329" t="str">
        <f t="shared" si="61"/>
        <v/>
      </c>
      <c r="V329" s="5" t="str">
        <f>IF(Инвестиционные_проекты!O334&lt;Инвестиционные_проекты!N334,"Ошибка!","")</f>
        <v/>
      </c>
      <c r="W329" s="4" t="str">
        <f>IF(Техлист!V329="","",CONCATENATE(ROW(Инвестиционные_проекты!$A334),", ",))</f>
        <v/>
      </c>
      <c r="X329" t="str">
        <f t="shared" si="62"/>
        <v xml:space="preserve">8, </v>
      </c>
      <c r="Y329" s="5" t="str">
        <f>IF(Инвестиционные_проекты!N334&lt;Инвестиционные_проекты!M334,"Ошибка!","")</f>
        <v/>
      </c>
      <c r="Z329" s="4" t="str">
        <f>IF(Техлист!Y329="","",CONCATENATE(ROW(Инвестиционные_проекты!$A334),", ",))</f>
        <v/>
      </c>
      <c r="AA329" t="str">
        <f t="shared" si="63"/>
        <v/>
      </c>
      <c r="AB329" s="5" t="str">
        <f ca="1">IF(Инвестиционные_проекты!K334="реализация",IF(Инвестиционные_проекты!M334&gt;TODAY(),"Ошибка!",""),"")</f>
        <v/>
      </c>
      <c r="AC329" s="4" t="str">
        <f ca="1">IF(Техлист!AB329="","",CONCATENATE(ROW(Инвестиционные_проекты!$A334),", ",))</f>
        <v/>
      </c>
      <c r="AD329" t="str">
        <f t="shared" ca="1" si="64"/>
        <v/>
      </c>
      <c r="AE329" s="5" t="str">
        <f>IFERROR(IF(OR(Инвестиционные_проекты!K334="идея",Инвестиционные_проекты!K334="проектная стадия"),IF(Инвестиционные_проекты!M334&gt;DATEVALUE(ФЛК!CV328),"","Ошибка!"),""),"")</f>
        <v/>
      </c>
      <c r="AF329" s="4" t="str">
        <f>IF(Техлист!AE329="","",CONCATENATE(ROW(Инвестиционные_проекты!$A334),", ",))</f>
        <v/>
      </c>
      <c r="AG329" t="str">
        <f t="shared" si="65"/>
        <v/>
      </c>
    </row>
    <row r="330" spans="1:33" x14ac:dyDescent="0.25">
      <c r="A330" s="5" t="str">
        <f>IF(AND(COUNTBLANK(Инвестиционные_проекты!H335:Q335)+COUNTBLANK(Инвестиционные_проекты!S335:T335)+COUNTBLANK(Инвестиционные_проекты!Z335)+COUNTBLANK(Инвестиционные_проекты!B335:E335)&lt;&gt;17,COUNTBLANK(Инвестиционные_проекты!H335:Q335)+COUNTBLANK(Инвестиционные_проекты!S335:T335)+COUNTBLANK(Инвестиционные_проекты!Z335)+COUNTBLANK(Инвестиционные_проекты!B335:E335)&lt;&gt;0),"Ошибка!","")</f>
        <v/>
      </c>
      <c r="B330" s="4" t="str">
        <f>IF(A330="","",CONCATENATE(ROW(Инвестиционные_проекты!$A335),", ",))</f>
        <v/>
      </c>
      <c r="C330" t="str">
        <f t="shared" si="55"/>
        <v xml:space="preserve">8, </v>
      </c>
      <c r="D330" s="5" t="str">
        <f>IF(AND(COUNTBLANK(Инвестиционные_проекты!AB335)=0,COUNTBLANK(Инвестиционные_проекты!W335:Y335)&lt;&gt;0),"Ошибка!","")</f>
        <v/>
      </c>
      <c r="E330" s="4" t="str">
        <f>IF(D330="","",CONCATENATE(ROW(Инвестиционные_проекты!$A335),", ",))</f>
        <v/>
      </c>
      <c r="F330" t="str">
        <f t="shared" si="56"/>
        <v xml:space="preserve">8, </v>
      </c>
      <c r="G330" s="8" t="str">
        <f>IF(AND(Инвестиционные_проекты!J335="создание нового",Инвестиционные_проекты!S335=""),"Ошибка!","")</f>
        <v/>
      </c>
      <c r="H330" s="4" t="str">
        <f>IF(Техлист!G330="","",CONCATENATE(ROW(Инвестиционные_проекты!$A335),", ",))</f>
        <v/>
      </c>
      <c r="I330" t="str">
        <f t="shared" si="57"/>
        <v/>
      </c>
      <c r="J330" s="5" t="str">
        <f>IF(Инвестиционные_проекты!J335="модернизация",IF(COUNTBLANK(Инвестиционные_проекты!R335:S335)&lt;&gt;0,"Ошибка!",""),"")</f>
        <v/>
      </c>
      <c r="K330" s="9" t="str">
        <f>IF(Техлист!J330="","",CONCATENATE(ROW(Инвестиционные_проекты!$A335),", ",))</f>
        <v/>
      </c>
      <c r="L330" t="str">
        <f t="shared" si="58"/>
        <v/>
      </c>
      <c r="M330" s="5" t="str">
        <f>IF(Инвестиционные_проекты!S335&lt;Инвестиционные_проекты!R335,"Ошибка!","")</f>
        <v/>
      </c>
      <c r="N330" s="4" t="str">
        <f>IF(Техлист!M330="","",CONCATENATE(ROW(Инвестиционные_проекты!$A335),", ",))</f>
        <v/>
      </c>
      <c r="O330" t="str">
        <f t="shared" si="59"/>
        <v/>
      </c>
      <c r="P330" s="5" t="str">
        <f>IF(Инвестиционные_проекты!Z335&lt;&gt;SUM(Инвестиционные_проекты!AA335:AB335),"Ошибка!","")</f>
        <v/>
      </c>
      <c r="Q330" s="4" t="str">
        <f>IF(Техлист!P330="","",CONCATENATE(ROW(Инвестиционные_проекты!$A335),", ",))</f>
        <v/>
      </c>
      <c r="R330" t="str">
        <f t="shared" si="60"/>
        <v/>
      </c>
      <c r="S330" s="5" t="str">
        <f>IF(Инвестиционные_проекты!Y335&gt;Инвестиционные_проекты!AB335,"Ошибка!","")</f>
        <v/>
      </c>
      <c r="T330" s="4" t="str">
        <f>IF(Техлист!S330="","",CONCATENATE(ROW(Инвестиционные_проекты!$A335),", ",))</f>
        <v/>
      </c>
      <c r="U330" t="str">
        <f t="shared" si="61"/>
        <v/>
      </c>
      <c r="V330" s="5" t="str">
        <f>IF(Инвестиционные_проекты!O335&lt;Инвестиционные_проекты!N335,"Ошибка!","")</f>
        <v/>
      </c>
      <c r="W330" s="4" t="str">
        <f>IF(Техлист!V330="","",CONCATENATE(ROW(Инвестиционные_проекты!$A335),", ",))</f>
        <v/>
      </c>
      <c r="X330" t="str">
        <f t="shared" si="62"/>
        <v xml:space="preserve">8, </v>
      </c>
      <c r="Y330" s="5" t="str">
        <f>IF(Инвестиционные_проекты!N335&lt;Инвестиционные_проекты!M335,"Ошибка!","")</f>
        <v/>
      </c>
      <c r="Z330" s="4" t="str">
        <f>IF(Техлист!Y330="","",CONCATENATE(ROW(Инвестиционные_проекты!$A335),", ",))</f>
        <v/>
      </c>
      <c r="AA330" t="str">
        <f t="shared" si="63"/>
        <v/>
      </c>
      <c r="AB330" s="5" t="str">
        <f ca="1">IF(Инвестиционные_проекты!K335="реализация",IF(Инвестиционные_проекты!M335&gt;TODAY(),"Ошибка!",""),"")</f>
        <v/>
      </c>
      <c r="AC330" s="4" t="str">
        <f ca="1">IF(Техлист!AB330="","",CONCATENATE(ROW(Инвестиционные_проекты!$A335),", ",))</f>
        <v/>
      </c>
      <c r="AD330" t="str">
        <f t="shared" ca="1" si="64"/>
        <v/>
      </c>
      <c r="AE330" s="5" t="str">
        <f>IFERROR(IF(OR(Инвестиционные_проекты!K335="идея",Инвестиционные_проекты!K335="проектная стадия"),IF(Инвестиционные_проекты!M335&gt;DATEVALUE(ФЛК!CV329),"","Ошибка!"),""),"")</f>
        <v/>
      </c>
      <c r="AF330" s="4" t="str">
        <f>IF(Техлист!AE330="","",CONCATENATE(ROW(Инвестиционные_проекты!$A335),", ",))</f>
        <v/>
      </c>
      <c r="AG330" t="str">
        <f t="shared" si="65"/>
        <v/>
      </c>
    </row>
    <row r="331" spans="1:33" x14ac:dyDescent="0.25">
      <c r="A331" s="5" t="str">
        <f>IF(AND(COUNTBLANK(Инвестиционные_проекты!H336:Q336)+COUNTBLANK(Инвестиционные_проекты!S336:T336)+COUNTBLANK(Инвестиционные_проекты!Z336)+COUNTBLANK(Инвестиционные_проекты!B336:E336)&lt;&gt;17,COUNTBLANK(Инвестиционные_проекты!H336:Q336)+COUNTBLANK(Инвестиционные_проекты!S336:T336)+COUNTBLANK(Инвестиционные_проекты!Z336)+COUNTBLANK(Инвестиционные_проекты!B336:E336)&lt;&gt;0),"Ошибка!","")</f>
        <v/>
      </c>
      <c r="B331" s="4" t="str">
        <f>IF(A331="","",CONCATENATE(ROW(Инвестиционные_проекты!$A336),", ",))</f>
        <v/>
      </c>
      <c r="C331" t="str">
        <f t="shared" si="55"/>
        <v xml:space="preserve">8, </v>
      </c>
      <c r="D331" s="5" t="str">
        <f>IF(AND(COUNTBLANK(Инвестиционные_проекты!AB336)=0,COUNTBLANK(Инвестиционные_проекты!W336:Y336)&lt;&gt;0),"Ошибка!","")</f>
        <v/>
      </c>
      <c r="E331" s="4" t="str">
        <f>IF(D331="","",CONCATENATE(ROW(Инвестиционные_проекты!$A336),", ",))</f>
        <v/>
      </c>
      <c r="F331" t="str">
        <f t="shared" si="56"/>
        <v xml:space="preserve">8, </v>
      </c>
      <c r="G331" s="8" t="str">
        <f>IF(AND(Инвестиционные_проекты!J336="создание нового",Инвестиционные_проекты!S336=""),"Ошибка!","")</f>
        <v/>
      </c>
      <c r="H331" s="4" t="str">
        <f>IF(Техлист!G331="","",CONCATENATE(ROW(Инвестиционные_проекты!$A336),", ",))</f>
        <v/>
      </c>
      <c r="I331" t="str">
        <f t="shared" si="57"/>
        <v/>
      </c>
      <c r="J331" s="5" t="str">
        <f>IF(Инвестиционные_проекты!J336="модернизация",IF(COUNTBLANK(Инвестиционные_проекты!R336:S336)&lt;&gt;0,"Ошибка!",""),"")</f>
        <v/>
      </c>
      <c r="K331" s="9" t="str">
        <f>IF(Техлист!J331="","",CONCATENATE(ROW(Инвестиционные_проекты!$A336),", ",))</f>
        <v/>
      </c>
      <c r="L331" t="str">
        <f t="shared" si="58"/>
        <v/>
      </c>
      <c r="M331" s="5" t="str">
        <f>IF(Инвестиционные_проекты!S336&lt;Инвестиционные_проекты!R336,"Ошибка!","")</f>
        <v/>
      </c>
      <c r="N331" s="4" t="str">
        <f>IF(Техлист!M331="","",CONCATENATE(ROW(Инвестиционные_проекты!$A336),", ",))</f>
        <v/>
      </c>
      <c r="O331" t="str">
        <f t="shared" si="59"/>
        <v/>
      </c>
      <c r="P331" s="5" t="str">
        <f>IF(Инвестиционные_проекты!Z336&lt;&gt;SUM(Инвестиционные_проекты!AA336:AB336),"Ошибка!","")</f>
        <v/>
      </c>
      <c r="Q331" s="4" t="str">
        <f>IF(Техлист!P331="","",CONCATENATE(ROW(Инвестиционные_проекты!$A336),", ",))</f>
        <v/>
      </c>
      <c r="R331" t="str">
        <f t="shared" si="60"/>
        <v/>
      </c>
      <c r="S331" s="5" t="str">
        <f>IF(Инвестиционные_проекты!Y336&gt;Инвестиционные_проекты!AB336,"Ошибка!","")</f>
        <v/>
      </c>
      <c r="T331" s="4" t="str">
        <f>IF(Техлист!S331="","",CONCATENATE(ROW(Инвестиционные_проекты!$A336),", ",))</f>
        <v/>
      </c>
      <c r="U331" t="str">
        <f t="shared" si="61"/>
        <v/>
      </c>
      <c r="V331" s="5" t="str">
        <f>IF(Инвестиционные_проекты!O336&lt;Инвестиционные_проекты!N336,"Ошибка!","")</f>
        <v/>
      </c>
      <c r="W331" s="4" t="str">
        <f>IF(Техлист!V331="","",CONCATENATE(ROW(Инвестиционные_проекты!$A336),", ",))</f>
        <v/>
      </c>
      <c r="X331" t="str">
        <f t="shared" si="62"/>
        <v xml:space="preserve">8, </v>
      </c>
      <c r="Y331" s="5" t="str">
        <f>IF(Инвестиционные_проекты!N336&lt;Инвестиционные_проекты!M336,"Ошибка!","")</f>
        <v/>
      </c>
      <c r="Z331" s="4" t="str">
        <f>IF(Техлист!Y331="","",CONCATENATE(ROW(Инвестиционные_проекты!$A336),", ",))</f>
        <v/>
      </c>
      <c r="AA331" t="str">
        <f t="shared" si="63"/>
        <v/>
      </c>
      <c r="AB331" s="5" t="str">
        <f ca="1">IF(Инвестиционные_проекты!K336="реализация",IF(Инвестиционные_проекты!M336&gt;TODAY(),"Ошибка!",""),"")</f>
        <v/>
      </c>
      <c r="AC331" s="4" t="str">
        <f ca="1">IF(Техлист!AB331="","",CONCATENATE(ROW(Инвестиционные_проекты!$A336),", ",))</f>
        <v/>
      </c>
      <c r="AD331" t="str">
        <f t="shared" ca="1" si="64"/>
        <v/>
      </c>
      <c r="AE331" s="5" t="str">
        <f>IFERROR(IF(OR(Инвестиционные_проекты!K336="идея",Инвестиционные_проекты!K336="проектная стадия"),IF(Инвестиционные_проекты!M336&gt;DATEVALUE(ФЛК!CV330),"","Ошибка!"),""),"")</f>
        <v/>
      </c>
      <c r="AF331" s="4" t="str">
        <f>IF(Техлист!AE331="","",CONCATENATE(ROW(Инвестиционные_проекты!$A336),", ",))</f>
        <v/>
      </c>
      <c r="AG331" t="str">
        <f t="shared" si="65"/>
        <v/>
      </c>
    </row>
    <row r="332" spans="1:33" x14ac:dyDescent="0.25">
      <c r="A332" s="5" t="str">
        <f>IF(AND(COUNTBLANK(Инвестиционные_проекты!H337:Q337)+COUNTBLANK(Инвестиционные_проекты!S337:T337)+COUNTBLANK(Инвестиционные_проекты!Z337)+COUNTBLANK(Инвестиционные_проекты!B337:E337)&lt;&gt;17,COUNTBLANK(Инвестиционные_проекты!H337:Q337)+COUNTBLANK(Инвестиционные_проекты!S337:T337)+COUNTBLANK(Инвестиционные_проекты!Z337)+COUNTBLANK(Инвестиционные_проекты!B337:E337)&lt;&gt;0),"Ошибка!","")</f>
        <v/>
      </c>
      <c r="B332" s="4" t="str">
        <f>IF(A332="","",CONCATENATE(ROW(Инвестиционные_проекты!$A337),", ",))</f>
        <v/>
      </c>
      <c r="C332" t="str">
        <f t="shared" si="55"/>
        <v xml:space="preserve">8, </v>
      </c>
      <c r="D332" s="5" t="str">
        <f>IF(AND(COUNTBLANK(Инвестиционные_проекты!AB337)=0,COUNTBLANK(Инвестиционные_проекты!W337:Y337)&lt;&gt;0),"Ошибка!","")</f>
        <v/>
      </c>
      <c r="E332" s="4" t="str">
        <f>IF(D332="","",CONCATENATE(ROW(Инвестиционные_проекты!$A337),", ",))</f>
        <v/>
      </c>
      <c r="F332" t="str">
        <f t="shared" si="56"/>
        <v xml:space="preserve">8, </v>
      </c>
      <c r="G332" s="8" t="str">
        <f>IF(AND(Инвестиционные_проекты!J337="создание нового",Инвестиционные_проекты!S337=""),"Ошибка!","")</f>
        <v/>
      </c>
      <c r="H332" s="4" t="str">
        <f>IF(Техлист!G332="","",CONCATENATE(ROW(Инвестиционные_проекты!$A337),", ",))</f>
        <v/>
      </c>
      <c r="I332" t="str">
        <f t="shared" si="57"/>
        <v/>
      </c>
      <c r="J332" s="5" t="str">
        <f>IF(Инвестиционные_проекты!J337="модернизация",IF(COUNTBLANK(Инвестиционные_проекты!R337:S337)&lt;&gt;0,"Ошибка!",""),"")</f>
        <v/>
      </c>
      <c r="K332" s="9" t="str">
        <f>IF(Техлист!J332="","",CONCATENATE(ROW(Инвестиционные_проекты!$A337),", ",))</f>
        <v/>
      </c>
      <c r="L332" t="str">
        <f t="shared" si="58"/>
        <v/>
      </c>
      <c r="M332" s="5" t="str">
        <f>IF(Инвестиционные_проекты!S337&lt;Инвестиционные_проекты!R337,"Ошибка!","")</f>
        <v/>
      </c>
      <c r="N332" s="4" t="str">
        <f>IF(Техлист!M332="","",CONCATENATE(ROW(Инвестиционные_проекты!$A337),", ",))</f>
        <v/>
      </c>
      <c r="O332" t="str">
        <f t="shared" si="59"/>
        <v/>
      </c>
      <c r="P332" s="5" t="str">
        <f>IF(Инвестиционные_проекты!Z337&lt;&gt;SUM(Инвестиционные_проекты!AA337:AB337),"Ошибка!","")</f>
        <v/>
      </c>
      <c r="Q332" s="4" t="str">
        <f>IF(Техлист!P332="","",CONCATENATE(ROW(Инвестиционные_проекты!$A337),", ",))</f>
        <v/>
      </c>
      <c r="R332" t="str">
        <f t="shared" si="60"/>
        <v/>
      </c>
      <c r="S332" s="5" t="str">
        <f>IF(Инвестиционные_проекты!Y337&gt;Инвестиционные_проекты!AB337,"Ошибка!","")</f>
        <v/>
      </c>
      <c r="T332" s="4" t="str">
        <f>IF(Техлист!S332="","",CONCATENATE(ROW(Инвестиционные_проекты!$A337),", ",))</f>
        <v/>
      </c>
      <c r="U332" t="str">
        <f t="shared" si="61"/>
        <v/>
      </c>
      <c r="V332" s="5" t="str">
        <f>IF(Инвестиционные_проекты!O337&lt;Инвестиционные_проекты!N337,"Ошибка!","")</f>
        <v/>
      </c>
      <c r="W332" s="4" t="str">
        <f>IF(Техлист!V332="","",CONCATENATE(ROW(Инвестиционные_проекты!$A337),", ",))</f>
        <v/>
      </c>
      <c r="X332" t="str">
        <f t="shared" si="62"/>
        <v xml:space="preserve">8, </v>
      </c>
      <c r="Y332" s="5" t="str">
        <f>IF(Инвестиционные_проекты!N337&lt;Инвестиционные_проекты!M337,"Ошибка!","")</f>
        <v/>
      </c>
      <c r="Z332" s="4" t="str">
        <f>IF(Техлист!Y332="","",CONCATENATE(ROW(Инвестиционные_проекты!$A337),", ",))</f>
        <v/>
      </c>
      <c r="AA332" t="str">
        <f t="shared" si="63"/>
        <v/>
      </c>
      <c r="AB332" s="5" t="str">
        <f ca="1">IF(Инвестиционные_проекты!K337="реализация",IF(Инвестиционные_проекты!M337&gt;TODAY(),"Ошибка!",""),"")</f>
        <v/>
      </c>
      <c r="AC332" s="4" t="str">
        <f ca="1">IF(Техлист!AB332="","",CONCATENATE(ROW(Инвестиционные_проекты!$A337),", ",))</f>
        <v/>
      </c>
      <c r="AD332" t="str">
        <f t="shared" ca="1" si="64"/>
        <v/>
      </c>
      <c r="AE332" s="5" t="str">
        <f>IFERROR(IF(OR(Инвестиционные_проекты!K337="идея",Инвестиционные_проекты!K337="проектная стадия"),IF(Инвестиционные_проекты!M337&gt;DATEVALUE(ФЛК!CV331),"","Ошибка!"),""),"")</f>
        <v/>
      </c>
      <c r="AF332" s="4" t="str">
        <f>IF(Техлист!AE332="","",CONCATENATE(ROW(Инвестиционные_проекты!$A337),", ",))</f>
        <v/>
      </c>
      <c r="AG332" t="str">
        <f t="shared" si="65"/>
        <v/>
      </c>
    </row>
    <row r="333" spans="1:33" x14ac:dyDescent="0.25">
      <c r="A333" s="5" t="str">
        <f>IF(AND(COUNTBLANK(Инвестиционные_проекты!H338:Q338)+COUNTBLANK(Инвестиционные_проекты!S338:T338)+COUNTBLANK(Инвестиционные_проекты!Z338)+COUNTBLANK(Инвестиционные_проекты!B338:E338)&lt;&gt;17,COUNTBLANK(Инвестиционные_проекты!H338:Q338)+COUNTBLANK(Инвестиционные_проекты!S338:T338)+COUNTBLANK(Инвестиционные_проекты!Z338)+COUNTBLANK(Инвестиционные_проекты!B338:E338)&lt;&gt;0),"Ошибка!","")</f>
        <v/>
      </c>
      <c r="B333" s="4" t="str">
        <f>IF(A333="","",CONCATENATE(ROW(Инвестиционные_проекты!$A338),", ",))</f>
        <v/>
      </c>
      <c r="C333" t="str">
        <f t="shared" si="55"/>
        <v xml:space="preserve">8, </v>
      </c>
      <c r="D333" s="5" t="str">
        <f>IF(AND(COUNTBLANK(Инвестиционные_проекты!AB338)=0,COUNTBLANK(Инвестиционные_проекты!W338:Y338)&lt;&gt;0),"Ошибка!","")</f>
        <v/>
      </c>
      <c r="E333" s="4" t="str">
        <f>IF(D333="","",CONCATENATE(ROW(Инвестиционные_проекты!$A338),", ",))</f>
        <v/>
      </c>
      <c r="F333" t="str">
        <f t="shared" si="56"/>
        <v xml:space="preserve">8, </v>
      </c>
      <c r="G333" s="8" t="str">
        <f>IF(AND(Инвестиционные_проекты!J338="создание нового",Инвестиционные_проекты!S338=""),"Ошибка!","")</f>
        <v/>
      </c>
      <c r="H333" s="4" t="str">
        <f>IF(Техлист!G333="","",CONCATENATE(ROW(Инвестиционные_проекты!$A338),", ",))</f>
        <v/>
      </c>
      <c r="I333" t="str">
        <f t="shared" si="57"/>
        <v/>
      </c>
      <c r="J333" s="5" t="str">
        <f>IF(Инвестиционные_проекты!J338="модернизация",IF(COUNTBLANK(Инвестиционные_проекты!R338:S338)&lt;&gt;0,"Ошибка!",""),"")</f>
        <v/>
      </c>
      <c r="K333" s="9" t="str">
        <f>IF(Техлист!J333="","",CONCATENATE(ROW(Инвестиционные_проекты!$A338),", ",))</f>
        <v/>
      </c>
      <c r="L333" t="str">
        <f t="shared" si="58"/>
        <v/>
      </c>
      <c r="M333" s="5" t="str">
        <f>IF(Инвестиционные_проекты!S338&lt;Инвестиционные_проекты!R338,"Ошибка!","")</f>
        <v/>
      </c>
      <c r="N333" s="4" t="str">
        <f>IF(Техлист!M333="","",CONCATENATE(ROW(Инвестиционные_проекты!$A338),", ",))</f>
        <v/>
      </c>
      <c r="O333" t="str">
        <f t="shared" si="59"/>
        <v/>
      </c>
      <c r="P333" s="5" t="str">
        <f>IF(Инвестиционные_проекты!Z338&lt;&gt;SUM(Инвестиционные_проекты!AA338:AB338),"Ошибка!","")</f>
        <v/>
      </c>
      <c r="Q333" s="4" t="str">
        <f>IF(Техлист!P333="","",CONCATENATE(ROW(Инвестиционные_проекты!$A338),", ",))</f>
        <v/>
      </c>
      <c r="R333" t="str">
        <f t="shared" si="60"/>
        <v/>
      </c>
      <c r="S333" s="5" t="str">
        <f>IF(Инвестиционные_проекты!Y338&gt;Инвестиционные_проекты!AB338,"Ошибка!","")</f>
        <v/>
      </c>
      <c r="T333" s="4" t="str">
        <f>IF(Техлист!S333="","",CONCATENATE(ROW(Инвестиционные_проекты!$A338),", ",))</f>
        <v/>
      </c>
      <c r="U333" t="str">
        <f t="shared" si="61"/>
        <v/>
      </c>
      <c r="V333" s="5" t="str">
        <f>IF(Инвестиционные_проекты!O338&lt;Инвестиционные_проекты!N338,"Ошибка!","")</f>
        <v/>
      </c>
      <c r="W333" s="4" t="str">
        <f>IF(Техлист!V333="","",CONCATENATE(ROW(Инвестиционные_проекты!$A338),", ",))</f>
        <v/>
      </c>
      <c r="X333" t="str">
        <f t="shared" si="62"/>
        <v xml:space="preserve">8, </v>
      </c>
      <c r="Y333" s="5" t="str">
        <f>IF(Инвестиционные_проекты!N338&lt;Инвестиционные_проекты!M338,"Ошибка!","")</f>
        <v/>
      </c>
      <c r="Z333" s="4" t="str">
        <f>IF(Техлист!Y333="","",CONCATENATE(ROW(Инвестиционные_проекты!$A338),", ",))</f>
        <v/>
      </c>
      <c r="AA333" t="str">
        <f t="shared" si="63"/>
        <v/>
      </c>
      <c r="AB333" s="5" t="str">
        <f ca="1">IF(Инвестиционные_проекты!K338="реализация",IF(Инвестиционные_проекты!M338&gt;TODAY(),"Ошибка!",""),"")</f>
        <v/>
      </c>
      <c r="AC333" s="4" t="str">
        <f ca="1">IF(Техлист!AB333="","",CONCATENATE(ROW(Инвестиционные_проекты!$A338),", ",))</f>
        <v/>
      </c>
      <c r="AD333" t="str">
        <f t="shared" ca="1" si="64"/>
        <v/>
      </c>
      <c r="AE333" s="5" t="str">
        <f>IFERROR(IF(OR(Инвестиционные_проекты!K338="идея",Инвестиционные_проекты!K338="проектная стадия"),IF(Инвестиционные_проекты!M338&gt;DATEVALUE(ФЛК!CV332),"","Ошибка!"),""),"")</f>
        <v/>
      </c>
      <c r="AF333" s="4" t="str">
        <f>IF(Техлист!AE333="","",CONCATENATE(ROW(Инвестиционные_проекты!$A338),", ",))</f>
        <v/>
      </c>
      <c r="AG333" t="str">
        <f t="shared" si="65"/>
        <v/>
      </c>
    </row>
    <row r="334" spans="1:33" x14ac:dyDescent="0.25">
      <c r="A334" s="5" t="str">
        <f>IF(AND(COUNTBLANK(Инвестиционные_проекты!H339:Q339)+COUNTBLANK(Инвестиционные_проекты!S339:T339)+COUNTBLANK(Инвестиционные_проекты!Z339)+COUNTBLANK(Инвестиционные_проекты!B339:E339)&lt;&gt;17,COUNTBLANK(Инвестиционные_проекты!H339:Q339)+COUNTBLANK(Инвестиционные_проекты!S339:T339)+COUNTBLANK(Инвестиционные_проекты!Z339)+COUNTBLANK(Инвестиционные_проекты!B339:E339)&lt;&gt;0),"Ошибка!","")</f>
        <v/>
      </c>
      <c r="B334" s="4" t="str">
        <f>IF(A334="","",CONCATENATE(ROW(Инвестиционные_проекты!$A339),", ",))</f>
        <v/>
      </c>
      <c r="C334" t="str">
        <f t="shared" si="55"/>
        <v xml:space="preserve">8, </v>
      </c>
      <c r="D334" s="5" t="str">
        <f>IF(AND(COUNTBLANK(Инвестиционные_проекты!AB339)=0,COUNTBLANK(Инвестиционные_проекты!W339:Y339)&lt;&gt;0),"Ошибка!","")</f>
        <v/>
      </c>
      <c r="E334" s="4" t="str">
        <f>IF(D334="","",CONCATENATE(ROW(Инвестиционные_проекты!$A339),", ",))</f>
        <v/>
      </c>
      <c r="F334" t="str">
        <f t="shared" si="56"/>
        <v xml:space="preserve">8, </v>
      </c>
      <c r="G334" s="8" t="str">
        <f>IF(AND(Инвестиционные_проекты!J339="создание нового",Инвестиционные_проекты!S339=""),"Ошибка!","")</f>
        <v/>
      </c>
      <c r="H334" s="4" t="str">
        <f>IF(Техлист!G334="","",CONCATENATE(ROW(Инвестиционные_проекты!$A339),", ",))</f>
        <v/>
      </c>
      <c r="I334" t="str">
        <f t="shared" si="57"/>
        <v/>
      </c>
      <c r="J334" s="5" t="str">
        <f>IF(Инвестиционные_проекты!J339="модернизация",IF(COUNTBLANK(Инвестиционные_проекты!R339:S339)&lt;&gt;0,"Ошибка!",""),"")</f>
        <v/>
      </c>
      <c r="K334" s="9" t="str">
        <f>IF(Техлист!J334="","",CONCATENATE(ROW(Инвестиционные_проекты!$A339),", ",))</f>
        <v/>
      </c>
      <c r="L334" t="str">
        <f t="shared" si="58"/>
        <v/>
      </c>
      <c r="M334" s="5" t="str">
        <f>IF(Инвестиционные_проекты!S339&lt;Инвестиционные_проекты!R339,"Ошибка!","")</f>
        <v/>
      </c>
      <c r="N334" s="4" t="str">
        <f>IF(Техлист!M334="","",CONCATENATE(ROW(Инвестиционные_проекты!$A339),", ",))</f>
        <v/>
      </c>
      <c r="O334" t="str">
        <f t="shared" si="59"/>
        <v/>
      </c>
      <c r="P334" s="5" t="str">
        <f>IF(Инвестиционные_проекты!Z339&lt;&gt;SUM(Инвестиционные_проекты!AA339:AB339),"Ошибка!","")</f>
        <v/>
      </c>
      <c r="Q334" s="4" t="str">
        <f>IF(Техлист!P334="","",CONCATENATE(ROW(Инвестиционные_проекты!$A339),", ",))</f>
        <v/>
      </c>
      <c r="R334" t="str">
        <f t="shared" si="60"/>
        <v/>
      </c>
      <c r="S334" s="5" t="str">
        <f>IF(Инвестиционные_проекты!Y339&gt;Инвестиционные_проекты!AB339,"Ошибка!","")</f>
        <v/>
      </c>
      <c r="T334" s="4" t="str">
        <f>IF(Техлист!S334="","",CONCATENATE(ROW(Инвестиционные_проекты!$A339),", ",))</f>
        <v/>
      </c>
      <c r="U334" t="str">
        <f t="shared" si="61"/>
        <v/>
      </c>
      <c r="V334" s="5" t="str">
        <f>IF(Инвестиционные_проекты!O339&lt;Инвестиционные_проекты!N339,"Ошибка!","")</f>
        <v/>
      </c>
      <c r="W334" s="4" t="str">
        <f>IF(Техлист!V334="","",CONCATENATE(ROW(Инвестиционные_проекты!$A339),", ",))</f>
        <v/>
      </c>
      <c r="X334" t="str">
        <f t="shared" si="62"/>
        <v xml:space="preserve">8, </v>
      </c>
      <c r="Y334" s="5" t="str">
        <f>IF(Инвестиционные_проекты!N339&lt;Инвестиционные_проекты!M339,"Ошибка!","")</f>
        <v/>
      </c>
      <c r="Z334" s="4" t="str">
        <f>IF(Техлист!Y334="","",CONCATENATE(ROW(Инвестиционные_проекты!$A339),", ",))</f>
        <v/>
      </c>
      <c r="AA334" t="str">
        <f t="shared" si="63"/>
        <v/>
      </c>
      <c r="AB334" s="5" t="str">
        <f ca="1">IF(Инвестиционные_проекты!K339="реализация",IF(Инвестиционные_проекты!M339&gt;TODAY(),"Ошибка!",""),"")</f>
        <v/>
      </c>
      <c r="AC334" s="4" t="str">
        <f ca="1">IF(Техлист!AB334="","",CONCATENATE(ROW(Инвестиционные_проекты!$A339),", ",))</f>
        <v/>
      </c>
      <c r="AD334" t="str">
        <f t="shared" ca="1" si="64"/>
        <v/>
      </c>
      <c r="AE334" s="5" t="str">
        <f>IFERROR(IF(OR(Инвестиционные_проекты!K339="идея",Инвестиционные_проекты!K339="проектная стадия"),IF(Инвестиционные_проекты!M339&gt;DATEVALUE(ФЛК!CV333),"","Ошибка!"),""),"")</f>
        <v/>
      </c>
      <c r="AF334" s="4" t="str">
        <f>IF(Техлист!AE334="","",CONCATENATE(ROW(Инвестиционные_проекты!$A339),", ",))</f>
        <v/>
      </c>
      <c r="AG334" t="str">
        <f t="shared" si="65"/>
        <v/>
      </c>
    </row>
    <row r="335" spans="1:33" x14ac:dyDescent="0.25">
      <c r="A335" s="5" t="str">
        <f>IF(AND(COUNTBLANK(Инвестиционные_проекты!H340:Q340)+COUNTBLANK(Инвестиционные_проекты!S340:T340)+COUNTBLANK(Инвестиционные_проекты!Z340)+COUNTBLANK(Инвестиционные_проекты!B340:E340)&lt;&gt;17,COUNTBLANK(Инвестиционные_проекты!H340:Q340)+COUNTBLANK(Инвестиционные_проекты!S340:T340)+COUNTBLANK(Инвестиционные_проекты!Z340)+COUNTBLANK(Инвестиционные_проекты!B340:E340)&lt;&gt;0),"Ошибка!","")</f>
        <v/>
      </c>
      <c r="B335" s="4" t="str">
        <f>IF(A335="","",CONCATENATE(ROW(Инвестиционные_проекты!$A340),", ",))</f>
        <v/>
      </c>
      <c r="C335" t="str">
        <f t="shared" si="55"/>
        <v xml:space="preserve">8, </v>
      </c>
      <c r="D335" s="5" t="str">
        <f>IF(AND(COUNTBLANK(Инвестиционные_проекты!AB340)=0,COUNTBLANK(Инвестиционные_проекты!W340:Y340)&lt;&gt;0),"Ошибка!","")</f>
        <v/>
      </c>
      <c r="E335" s="4" t="str">
        <f>IF(D335="","",CONCATENATE(ROW(Инвестиционные_проекты!$A340),", ",))</f>
        <v/>
      </c>
      <c r="F335" t="str">
        <f t="shared" si="56"/>
        <v xml:space="preserve">8, </v>
      </c>
      <c r="G335" s="8" t="str">
        <f>IF(AND(Инвестиционные_проекты!J340="создание нового",Инвестиционные_проекты!S340=""),"Ошибка!","")</f>
        <v/>
      </c>
      <c r="H335" s="4" t="str">
        <f>IF(Техлист!G335="","",CONCATENATE(ROW(Инвестиционные_проекты!$A340),", ",))</f>
        <v/>
      </c>
      <c r="I335" t="str">
        <f t="shared" si="57"/>
        <v/>
      </c>
      <c r="J335" s="5" t="str">
        <f>IF(Инвестиционные_проекты!J340="модернизация",IF(COUNTBLANK(Инвестиционные_проекты!R340:S340)&lt;&gt;0,"Ошибка!",""),"")</f>
        <v/>
      </c>
      <c r="K335" s="9" t="str">
        <f>IF(Техлист!J335="","",CONCATENATE(ROW(Инвестиционные_проекты!$A340),", ",))</f>
        <v/>
      </c>
      <c r="L335" t="str">
        <f t="shared" si="58"/>
        <v/>
      </c>
      <c r="M335" s="5" t="str">
        <f>IF(Инвестиционные_проекты!S340&lt;Инвестиционные_проекты!R340,"Ошибка!","")</f>
        <v/>
      </c>
      <c r="N335" s="4" t="str">
        <f>IF(Техлист!M335="","",CONCATENATE(ROW(Инвестиционные_проекты!$A340),", ",))</f>
        <v/>
      </c>
      <c r="O335" t="str">
        <f t="shared" si="59"/>
        <v/>
      </c>
      <c r="P335" s="5" t="str">
        <f>IF(Инвестиционные_проекты!Z340&lt;&gt;SUM(Инвестиционные_проекты!AA340:AB340),"Ошибка!","")</f>
        <v/>
      </c>
      <c r="Q335" s="4" t="str">
        <f>IF(Техлист!P335="","",CONCATENATE(ROW(Инвестиционные_проекты!$A340),", ",))</f>
        <v/>
      </c>
      <c r="R335" t="str">
        <f t="shared" si="60"/>
        <v/>
      </c>
      <c r="S335" s="5" t="str">
        <f>IF(Инвестиционные_проекты!Y340&gt;Инвестиционные_проекты!AB340,"Ошибка!","")</f>
        <v/>
      </c>
      <c r="T335" s="4" t="str">
        <f>IF(Техлист!S335="","",CONCATENATE(ROW(Инвестиционные_проекты!$A340),", ",))</f>
        <v/>
      </c>
      <c r="U335" t="str">
        <f t="shared" si="61"/>
        <v/>
      </c>
      <c r="V335" s="5" t="str">
        <f>IF(Инвестиционные_проекты!O340&lt;Инвестиционные_проекты!N340,"Ошибка!","")</f>
        <v/>
      </c>
      <c r="W335" s="4" t="str">
        <f>IF(Техлист!V335="","",CONCATENATE(ROW(Инвестиционные_проекты!$A340),", ",))</f>
        <v/>
      </c>
      <c r="X335" t="str">
        <f t="shared" si="62"/>
        <v xml:space="preserve">8, </v>
      </c>
      <c r="Y335" s="5" t="str">
        <f>IF(Инвестиционные_проекты!N340&lt;Инвестиционные_проекты!M340,"Ошибка!","")</f>
        <v/>
      </c>
      <c r="Z335" s="4" t="str">
        <f>IF(Техлист!Y335="","",CONCATENATE(ROW(Инвестиционные_проекты!$A340),", ",))</f>
        <v/>
      </c>
      <c r="AA335" t="str">
        <f t="shared" si="63"/>
        <v/>
      </c>
      <c r="AB335" s="5" t="str">
        <f ca="1">IF(Инвестиционные_проекты!K340="реализация",IF(Инвестиционные_проекты!M340&gt;TODAY(),"Ошибка!",""),"")</f>
        <v/>
      </c>
      <c r="AC335" s="4" t="str">
        <f ca="1">IF(Техлист!AB335="","",CONCATENATE(ROW(Инвестиционные_проекты!$A340),", ",))</f>
        <v/>
      </c>
      <c r="AD335" t="str">
        <f t="shared" ca="1" si="64"/>
        <v/>
      </c>
      <c r="AE335" s="5" t="str">
        <f>IFERROR(IF(OR(Инвестиционные_проекты!K340="идея",Инвестиционные_проекты!K340="проектная стадия"),IF(Инвестиционные_проекты!M340&gt;DATEVALUE(ФЛК!CV334),"","Ошибка!"),""),"")</f>
        <v/>
      </c>
      <c r="AF335" s="4" t="str">
        <f>IF(Техлист!AE335="","",CONCATENATE(ROW(Инвестиционные_проекты!$A340),", ",))</f>
        <v/>
      </c>
      <c r="AG335" t="str">
        <f t="shared" si="65"/>
        <v/>
      </c>
    </row>
    <row r="336" spans="1:33" x14ac:dyDescent="0.25">
      <c r="A336" s="5" t="str">
        <f>IF(AND(COUNTBLANK(Инвестиционные_проекты!H341:Q341)+COUNTBLANK(Инвестиционные_проекты!S341:T341)+COUNTBLANK(Инвестиционные_проекты!Z341)+COUNTBLANK(Инвестиционные_проекты!B341:E341)&lt;&gt;17,COUNTBLANK(Инвестиционные_проекты!H341:Q341)+COUNTBLANK(Инвестиционные_проекты!S341:T341)+COUNTBLANK(Инвестиционные_проекты!Z341)+COUNTBLANK(Инвестиционные_проекты!B341:E341)&lt;&gt;0),"Ошибка!","")</f>
        <v/>
      </c>
      <c r="B336" s="4" t="str">
        <f>IF(A336="","",CONCATENATE(ROW(Инвестиционные_проекты!$A341),", ",))</f>
        <v/>
      </c>
      <c r="C336" t="str">
        <f t="shared" si="55"/>
        <v xml:space="preserve">8, </v>
      </c>
      <c r="D336" s="5" t="str">
        <f>IF(AND(COUNTBLANK(Инвестиционные_проекты!AB341)=0,COUNTBLANK(Инвестиционные_проекты!W341:Y341)&lt;&gt;0),"Ошибка!","")</f>
        <v/>
      </c>
      <c r="E336" s="4" t="str">
        <f>IF(D336="","",CONCATENATE(ROW(Инвестиционные_проекты!$A341),", ",))</f>
        <v/>
      </c>
      <c r="F336" t="str">
        <f t="shared" si="56"/>
        <v xml:space="preserve">8, </v>
      </c>
      <c r="G336" s="8" t="str">
        <f>IF(AND(Инвестиционные_проекты!J341="создание нового",Инвестиционные_проекты!S341=""),"Ошибка!","")</f>
        <v/>
      </c>
      <c r="H336" s="4" t="str">
        <f>IF(Техлист!G336="","",CONCATENATE(ROW(Инвестиционные_проекты!$A341),", ",))</f>
        <v/>
      </c>
      <c r="I336" t="str">
        <f t="shared" si="57"/>
        <v/>
      </c>
      <c r="J336" s="5" t="str">
        <f>IF(Инвестиционные_проекты!J341="модернизация",IF(COUNTBLANK(Инвестиционные_проекты!R341:S341)&lt;&gt;0,"Ошибка!",""),"")</f>
        <v/>
      </c>
      <c r="K336" s="9" t="str">
        <f>IF(Техлист!J336="","",CONCATENATE(ROW(Инвестиционные_проекты!$A341),", ",))</f>
        <v/>
      </c>
      <c r="L336" t="str">
        <f t="shared" si="58"/>
        <v/>
      </c>
      <c r="M336" s="5" t="str">
        <f>IF(Инвестиционные_проекты!S341&lt;Инвестиционные_проекты!R341,"Ошибка!","")</f>
        <v/>
      </c>
      <c r="N336" s="4" t="str">
        <f>IF(Техлист!M336="","",CONCATENATE(ROW(Инвестиционные_проекты!$A341),", ",))</f>
        <v/>
      </c>
      <c r="O336" t="str">
        <f t="shared" si="59"/>
        <v/>
      </c>
      <c r="P336" s="5" t="str">
        <f>IF(Инвестиционные_проекты!Z341&lt;&gt;SUM(Инвестиционные_проекты!AA341:AB341),"Ошибка!","")</f>
        <v/>
      </c>
      <c r="Q336" s="4" t="str">
        <f>IF(Техлист!P336="","",CONCATENATE(ROW(Инвестиционные_проекты!$A341),", ",))</f>
        <v/>
      </c>
      <c r="R336" t="str">
        <f t="shared" si="60"/>
        <v/>
      </c>
      <c r="S336" s="5" t="str">
        <f>IF(Инвестиционные_проекты!Y341&gt;Инвестиционные_проекты!AB341,"Ошибка!","")</f>
        <v/>
      </c>
      <c r="T336" s="4" t="str">
        <f>IF(Техлист!S336="","",CONCATENATE(ROW(Инвестиционные_проекты!$A341),", ",))</f>
        <v/>
      </c>
      <c r="U336" t="str">
        <f t="shared" si="61"/>
        <v/>
      </c>
      <c r="V336" s="5" t="str">
        <f>IF(Инвестиционные_проекты!O341&lt;Инвестиционные_проекты!N341,"Ошибка!","")</f>
        <v/>
      </c>
      <c r="W336" s="4" t="str">
        <f>IF(Техлист!V336="","",CONCATENATE(ROW(Инвестиционные_проекты!$A341),", ",))</f>
        <v/>
      </c>
      <c r="X336" t="str">
        <f t="shared" si="62"/>
        <v xml:space="preserve">8, </v>
      </c>
      <c r="Y336" s="5" t="str">
        <f>IF(Инвестиционные_проекты!N341&lt;Инвестиционные_проекты!M341,"Ошибка!","")</f>
        <v/>
      </c>
      <c r="Z336" s="4" t="str">
        <f>IF(Техлист!Y336="","",CONCATENATE(ROW(Инвестиционные_проекты!$A341),", ",))</f>
        <v/>
      </c>
      <c r="AA336" t="str">
        <f t="shared" si="63"/>
        <v/>
      </c>
      <c r="AB336" s="5" t="str">
        <f ca="1">IF(Инвестиционные_проекты!K341="реализация",IF(Инвестиционные_проекты!M341&gt;TODAY(),"Ошибка!",""),"")</f>
        <v/>
      </c>
      <c r="AC336" s="4" t="str">
        <f ca="1">IF(Техлист!AB336="","",CONCATENATE(ROW(Инвестиционные_проекты!$A341),", ",))</f>
        <v/>
      </c>
      <c r="AD336" t="str">
        <f t="shared" ca="1" si="64"/>
        <v/>
      </c>
      <c r="AE336" s="5" t="str">
        <f>IFERROR(IF(OR(Инвестиционные_проекты!K341="идея",Инвестиционные_проекты!K341="проектная стадия"),IF(Инвестиционные_проекты!M341&gt;DATEVALUE(ФЛК!CV335),"","Ошибка!"),""),"")</f>
        <v/>
      </c>
      <c r="AF336" s="4" t="str">
        <f>IF(Техлист!AE336="","",CONCATENATE(ROW(Инвестиционные_проекты!$A341),", ",))</f>
        <v/>
      </c>
      <c r="AG336" t="str">
        <f t="shared" si="65"/>
        <v/>
      </c>
    </row>
    <row r="337" spans="1:33" x14ac:dyDescent="0.25">
      <c r="A337" s="5" t="str">
        <f>IF(AND(COUNTBLANK(Инвестиционные_проекты!H342:Q342)+COUNTBLANK(Инвестиционные_проекты!S342:T342)+COUNTBLANK(Инвестиционные_проекты!Z342)+COUNTBLANK(Инвестиционные_проекты!B342:E342)&lt;&gt;17,COUNTBLANK(Инвестиционные_проекты!H342:Q342)+COUNTBLANK(Инвестиционные_проекты!S342:T342)+COUNTBLANK(Инвестиционные_проекты!Z342)+COUNTBLANK(Инвестиционные_проекты!B342:E342)&lt;&gt;0),"Ошибка!","")</f>
        <v/>
      </c>
      <c r="B337" s="4" t="str">
        <f>IF(A337="","",CONCATENATE(ROW(Инвестиционные_проекты!$A342),", ",))</f>
        <v/>
      </c>
      <c r="C337" t="str">
        <f t="shared" si="55"/>
        <v xml:space="preserve">8, </v>
      </c>
      <c r="D337" s="5" t="str">
        <f>IF(AND(COUNTBLANK(Инвестиционные_проекты!AB342)=0,COUNTBLANK(Инвестиционные_проекты!W342:Y342)&lt;&gt;0),"Ошибка!","")</f>
        <v/>
      </c>
      <c r="E337" s="4" t="str">
        <f>IF(D337="","",CONCATENATE(ROW(Инвестиционные_проекты!$A342),", ",))</f>
        <v/>
      </c>
      <c r="F337" t="str">
        <f t="shared" si="56"/>
        <v xml:space="preserve">8, </v>
      </c>
      <c r="G337" s="8" t="str">
        <f>IF(AND(Инвестиционные_проекты!J342="создание нового",Инвестиционные_проекты!S342=""),"Ошибка!","")</f>
        <v/>
      </c>
      <c r="H337" s="4" t="str">
        <f>IF(Техлист!G337="","",CONCATENATE(ROW(Инвестиционные_проекты!$A342),", ",))</f>
        <v/>
      </c>
      <c r="I337" t="str">
        <f t="shared" si="57"/>
        <v/>
      </c>
      <c r="J337" s="5" t="str">
        <f>IF(Инвестиционные_проекты!J342="модернизация",IF(COUNTBLANK(Инвестиционные_проекты!R342:S342)&lt;&gt;0,"Ошибка!",""),"")</f>
        <v/>
      </c>
      <c r="K337" s="9" t="str">
        <f>IF(Техлист!J337="","",CONCATENATE(ROW(Инвестиционные_проекты!$A342),", ",))</f>
        <v/>
      </c>
      <c r="L337" t="str">
        <f t="shared" si="58"/>
        <v/>
      </c>
      <c r="M337" s="5" t="str">
        <f>IF(Инвестиционные_проекты!S342&lt;Инвестиционные_проекты!R342,"Ошибка!","")</f>
        <v/>
      </c>
      <c r="N337" s="4" t="str">
        <f>IF(Техлист!M337="","",CONCATENATE(ROW(Инвестиционные_проекты!$A342),", ",))</f>
        <v/>
      </c>
      <c r="O337" t="str">
        <f t="shared" si="59"/>
        <v/>
      </c>
      <c r="P337" s="5" t="str">
        <f>IF(Инвестиционные_проекты!Z342&lt;&gt;SUM(Инвестиционные_проекты!AA342:AB342),"Ошибка!","")</f>
        <v/>
      </c>
      <c r="Q337" s="4" t="str">
        <f>IF(Техлист!P337="","",CONCATENATE(ROW(Инвестиционные_проекты!$A342),", ",))</f>
        <v/>
      </c>
      <c r="R337" t="str">
        <f t="shared" si="60"/>
        <v/>
      </c>
      <c r="S337" s="5" t="str">
        <f>IF(Инвестиционные_проекты!Y342&gt;Инвестиционные_проекты!AB342,"Ошибка!","")</f>
        <v/>
      </c>
      <c r="T337" s="4" t="str">
        <f>IF(Техлист!S337="","",CONCATENATE(ROW(Инвестиционные_проекты!$A342),", ",))</f>
        <v/>
      </c>
      <c r="U337" t="str">
        <f t="shared" si="61"/>
        <v/>
      </c>
      <c r="V337" s="5" t="str">
        <f>IF(Инвестиционные_проекты!O342&lt;Инвестиционные_проекты!N342,"Ошибка!","")</f>
        <v/>
      </c>
      <c r="W337" s="4" t="str">
        <f>IF(Техлист!V337="","",CONCATENATE(ROW(Инвестиционные_проекты!$A342),", ",))</f>
        <v/>
      </c>
      <c r="X337" t="str">
        <f t="shared" si="62"/>
        <v xml:space="preserve">8, </v>
      </c>
      <c r="Y337" s="5" t="str">
        <f>IF(Инвестиционные_проекты!N342&lt;Инвестиционные_проекты!M342,"Ошибка!","")</f>
        <v/>
      </c>
      <c r="Z337" s="4" t="str">
        <f>IF(Техлист!Y337="","",CONCATENATE(ROW(Инвестиционные_проекты!$A342),", ",))</f>
        <v/>
      </c>
      <c r="AA337" t="str">
        <f t="shared" si="63"/>
        <v/>
      </c>
      <c r="AB337" s="5" t="str">
        <f ca="1">IF(Инвестиционные_проекты!K342="реализация",IF(Инвестиционные_проекты!M342&gt;TODAY(),"Ошибка!",""),"")</f>
        <v/>
      </c>
      <c r="AC337" s="4" t="str">
        <f ca="1">IF(Техлист!AB337="","",CONCATENATE(ROW(Инвестиционные_проекты!$A342),", ",))</f>
        <v/>
      </c>
      <c r="AD337" t="str">
        <f t="shared" ca="1" si="64"/>
        <v/>
      </c>
      <c r="AE337" s="5" t="str">
        <f>IFERROR(IF(OR(Инвестиционные_проекты!K342="идея",Инвестиционные_проекты!K342="проектная стадия"),IF(Инвестиционные_проекты!M342&gt;DATEVALUE(ФЛК!CV336),"","Ошибка!"),""),"")</f>
        <v/>
      </c>
      <c r="AF337" s="4" t="str">
        <f>IF(Техлист!AE337="","",CONCATENATE(ROW(Инвестиционные_проекты!$A342),", ",))</f>
        <v/>
      </c>
      <c r="AG337" t="str">
        <f t="shared" si="65"/>
        <v/>
      </c>
    </row>
    <row r="338" spans="1:33" x14ac:dyDescent="0.25">
      <c r="A338" s="5" t="str">
        <f>IF(AND(COUNTBLANK(Инвестиционные_проекты!H343:Q343)+COUNTBLANK(Инвестиционные_проекты!S343:T343)+COUNTBLANK(Инвестиционные_проекты!Z343)+COUNTBLANK(Инвестиционные_проекты!B343:E343)&lt;&gt;17,COUNTBLANK(Инвестиционные_проекты!H343:Q343)+COUNTBLANK(Инвестиционные_проекты!S343:T343)+COUNTBLANK(Инвестиционные_проекты!Z343)+COUNTBLANK(Инвестиционные_проекты!B343:E343)&lt;&gt;0),"Ошибка!","")</f>
        <v/>
      </c>
      <c r="B338" s="4" t="str">
        <f>IF(A338="","",CONCATENATE(ROW(Инвестиционные_проекты!$A343),", ",))</f>
        <v/>
      </c>
      <c r="C338" t="str">
        <f t="shared" si="55"/>
        <v xml:space="preserve">8, </v>
      </c>
      <c r="D338" s="5" t="str">
        <f>IF(AND(COUNTBLANK(Инвестиционные_проекты!AB343)=0,COUNTBLANK(Инвестиционные_проекты!W343:Y343)&lt;&gt;0),"Ошибка!","")</f>
        <v/>
      </c>
      <c r="E338" s="4" t="str">
        <f>IF(D338="","",CONCATENATE(ROW(Инвестиционные_проекты!$A343),", ",))</f>
        <v/>
      </c>
      <c r="F338" t="str">
        <f t="shared" si="56"/>
        <v xml:space="preserve">8, </v>
      </c>
      <c r="G338" s="8" t="str">
        <f>IF(AND(Инвестиционные_проекты!J343="создание нового",Инвестиционные_проекты!S343=""),"Ошибка!","")</f>
        <v/>
      </c>
      <c r="H338" s="4" t="str">
        <f>IF(Техлист!G338="","",CONCATENATE(ROW(Инвестиционные_проекты!$A343),", ",))</f>
        <v/>
      </c>
      <c r="I338" t="str">
        <f t="shared" si="57"/>
        <v/>
      </c>
      <c r="J338" s="5" t="str">
        <f>IF(Инвестиционные_проекты!J343="модернизация",IF(COUNTBLANK(Инвестиционные_проекты!R343:S343)&lt;&gt;0,"Ошибка!",""),"")</f>
        <v/>
      </c>
      <c r="K338" s="9" t="str">
        <f>IF(Техлист!J338="","",CONCATENATE(ROW(Инвестиционные_проекты!$A343),", ",))</f>
        <v/>
      </c>
      <c r="L338" t="str">
        <f t="shared" si="58"/>
        <v/>
      </c>
      <c r="M338" s="5" t="str">
        <f>IF(Инвестиционные_проекты!S343&lt;Инвестиционные_проекты!R343,"Ошибка!","")</f>
        <v/>
      </c>
      <c r="N338" s="4" t="str">
        <f>IF(Техлист!M338="","",CONCATENATE(ROW(Инвестиционные_проекты!$A343),", ",))</f>
        <v/>
      </c>
      <c r="O338" t="str">
        <f t="shared" si="59"/>
        <v/>
      </c>
      <c r="P338" s="5" t="str">
        <f>IF(Инвестиционные_проекты!Z343&lt;&gt;SUM(Инвестиционные_проекты!AA343:AB343),"Ошибка!","")</f>
        <v/>
      </c>
      <c r="Q338" s="4" t="str">
        <f>IF(Техлист!P338="","",CONCATENATE(ROW(Инвестиционные_проекты!$A343),", ",))</f>
        <v/>
      </c>
      <c r="R338" t="str">
        <f t="shared" si="60"/>
        <v/>
      </c>
      <c r="S338" s="5" t="str">
        <f>IF(Инвестиционные_проекты!Y343&gt;Инвестиционные_проекты!AB343,"Ошибка!","")</f>
        <v/>
      </c>
      <c r="T338" s="4" t="str">
        <f>IF(Техлист!S338="","",CONCATENATE(ROW(Инвестиционные_проекты!$A343),", ",))</f>
        <v/>
      </c>
      <c r="U338" t="str">
        <f t="shared" si="61"/>
        <v/>
      </c>
      <c r="V338" s="5" t="str">
        <f>IF(Инвестиционные_проекты!O343&lt;Инвестиционные_проекты!N343,"Ошибка!","")</f>
        <v/>
      </c>
      <c r="W338" s="4" t="str">
        <f>IF(Техлист!V338="","",CONCATENATE(ROW(Инвестиционные_проекты!$A343),", ",))</f>
        <v/>
      </c>
      <c r="X338" t="str">
        <f t="shared" si="62"/>
        <v xml:space="preserve">8, </v>
      </c>
      <c r="Y338" s="5" t="str">
        <f>IF(Инвестиционные_проекты!N343&lt;Инвестиционные_проекты!M343,"Ошибка!","")</f>
        <v/>
      </c>
      <c r="Z338" s="4" t="str">
        <f>IF(Техлист!Y338="","",CONCATENATE(ROW(Инвестиционные_проекты!$A343),", ",))</f>
        <v/>
      </c>
      <c r="AA338" t="str">
        <f t="shared" si="63"/>
        <v/>
      </c>
      <c r="AB338" s="5" t="str">
        <f ca="1">IF(Инвестиционные_проекты!K343="реализация",IF(Инвестиционные_проекты!M343&gt;TODAY(),"Ошибка!",""),"")</f>
        <v/>
      </c>
      <c r="AC338" s="4" t="str">
        <f ca="1">IF(Техлист!AB338="","",CONCATENATE(ROW(Инвестиционные_проекты!$A343),", ",))</f>
        <v/>
      </c>
      <c r="AD338" t="str">
        <f t="shared" ca="1" si="64"/>
        <v/>
      </c>
      <c r="AE338" s="5" t="str">
        <f>IFERROR(IF(OR(Инвестиционные_проекты!K343="идея",Инвестиционные_проекты!K343="проектная стадия"),IF(Инвестиционные_проекты!M343&gt;DATEVALUE(ФЛК!CV337),"","Ошибка!"),""),"")</f>
        <v/>
      </c>
      <c r="AF338" s="4" t="str">
        <f>IF(Техлист!AE338="","",CONCATENATE(ROW(Инвестиционные_проекты!$A343),", ",))</f>
        <v/>
      </c>
      <c r="AG338" t="str">
        <f t="shared" si="65"/>
        <v/>
      </c>
    </row>
    <row r="339" spans="1:33" x14ac:dyDescent="0.25">
      <c r="A339" s="5" t="str">
        <f>IF(AND(COUNTBLANK(Инвестиционные_проекты!H344:Q344)+COUNTBLANK(Инвестиционные_проекты!S344:T344)+COUNTBLANK(Инвестиционные_проекты!Z344)+COUNTBLANK(Инвестиционные_проекты!B344:E344)&lt;&gt;17,COUNTBLANK(Инвестиционные_проекты!H344:Q344)+COUNTBLANK(Инвестиционные_проекты!S344:T344)+COUNTBLANK(Инвестиционные_проекты!Z344)+COUNTBLANK(Инвестиционные_проекты!B344:E344)&lt;&gt;0),"Ошибка!","")</f>
        <v/>
      </c>
      <c r="B339" s="4" t="str">
        <f>IF(A339="","",CONCATENATE(ROW(Инвестиционные_проекты!$A344),", ",))</f>
        <v/>
      </c>
      <c r="C339" t="str">
        <f t="shared" si="55"/>
        <v xml:space="preserve">8, </v>
      </c>
      <c r="D339" s="5" t="str">
        <f>IF(AND(COUNTBLANK(Инвестиционные_проекты!AB344)=0,COUNTBLANK(Инвестиционные_проекты!W344:Y344)&lt;&gt;0),"Ошибка!","")</f>
        <v/>
      </c>
      <c r="E339" s="4" t="str">
        <f>IF(D339="","",CONCATENATE(ROW(Инвестиционные_проекты!$A344),", ",))</f>
        <v/>
      </c>
      <c r="F339" t="str">
        <f t="shared" si="56"/>
        <v xml:space="preserve">8, </v>
      </c>
      <c r="G339" s="8" t="str">
        <f>IF(AND(Инвестиционные_проекты!J344="создание нового",Инвестиционные_проекты!S344=""),"Ошибка!","")</f>
        <v/>
      </c>
      <c r="H339" s="4" t="str">
        <f>IF(Техлист!G339="","",CONCATENATE(ROW(Инвестиционные_проекты!$A344),", ",))</f>
        <v/>
      </c>
      <c r="I339" t="str">
        <f t="shared" si="57"/>
        <v/>
      </c>
      <c r="J339" s="5" t="str">
        <f>IF(Инвестиционные_проекты!J344="модернизация",IF(COUNTBLANK(Инвестиционные_проекты!R344:S344)&lt;&gt;0,"Ошибка!",""),"")</f>
        <v/>
      </c>
      <c r="K339" s="9" t="str">
        <f>IF(Техлист!J339="","",CONCATENATE(ROW(Инвестиционные_проекты!$A344),", ",))</f>
        <v/>
      </c>
      <c r="L339" t="str">
        <f t="shared" si="58"/>
        <v/>
      </c>
      <c r="M339" s="5" t="str">
        <f>IF(Инвестиционные_проекты!S344&lt;Инвестиционные_проекты!R344,"Ошибка!","")</f>
        <v/>
      </c>
      <c r="N339" s="4" t="str">
        <f>IF(Техлист!M339="","",CONCATENATE(ROW(Инвестиционные_проекты!$A344),", ",))</f>
        <v/>
      </c>
      <c r="O339" t="str">
        <f t="shared" si="59"/>
        <v/>
      </c>
      <c r="P339" s="5" t="str">
        <f>IF(Инвестиционные_проекты!Z344&lt;&gt;SUM(Инвестиционные_проекты!AA344:AB344),"Ошибка!","")</f>
        <v/>
      </c>
      <c r="Q339" s="4" t="str">
        <f>IF(Техлист!P339="","",CONCATENATE(ROW(Инвестиционные_проекты!$A344),", ",))</f>
        <v/>
      </c>
      <c r="R339" t="str">
        <f t="shared" si="60"/>
        <v/>
      </c>
      <c r="S339" s="5" t="str">
        <f>IF(Инвестиционные_проекты!Y344&gt;Инвестиционные_проекты!AB344,"Ошибка!","")</f>
        <v/>
      </c>
      <c r="T339" s="4" t="str">
        <f>IF(Техлист!S339="","",CONCATENATE(ROW(Инвестиционные_проекты!$A344),", ",))</f>
        <v/>
      </c>
      <c r="U339" t="str">
        <f t="shared" si="61"/>
        <v/>
      </c>
      <c r="V339" s="5" t="str">
        <f>IF(Инвестиционные_проекты!O344&lt;Инвестиционные_проекты!N344,"Ошибка!","")</f>
        <v/>
      </c>
      <c r="W339" s="4" t="str">
        <f>IF(Техлист!V339="","",CONCATENATE(ROW(Инвестиционные_проекты!$A344),", ",))</f>
        <v/>
      </c>
      <c r="X339" t="str">
        <f t="shared" si="62"/>
        <v xml:space="preserve">8, </v>
      </c>
      <c r="Y339" s="5" t="str">
        <f>IF(Инвестиционные_проекты!N344&lt;Инвестиционные_проекты!M344,"Ошибка!","")</f>
        <v/>
      </c>
      <c r="Z339" s="4" t="str">
        <f>IF(Техлист!Y339="","",CONCATENATE(ROW(Инвестиционные_проекты!$A344),", ",))</f>
        <v/>
      </c>
      <c r="AA339" t="str">
        <f t="shared" si="63"/>
        <v/>
      </c>
      <c r="AB339" s="5" t="str">
        <f ca="1">IF(Инвестиционные_проекты!K344="реализация",IF(Инвестиционные_проекты!M344&gt;TODAY(),"Ошибка!",""),"")</f>
        <v/>
      </c>
      <c r="AC339" s="4" t="str">
        <f ca="1">IF(Техлист!AB339="","",CONCATENATE(ROW(Инвестиционные_проекты!$A344),", ",))</f>
        <v/>
      </c>
      <c r="AD339" t="str">
        <f t="shared" ca="1" si="64"/>
        <v/>
      </c>
      <c r="AE339" s="5" t="str">
        <f>IFERROR(IF(OR(Инвестиционные_проекты!K344="идея",Инвестиционные_проекты!K344="проектная стадия"),IF(Инвестиционные_проекты!M344&gt;DATEVALUE(ФЛК!CV338),"","Ошибка!"),""),"")</f>
        <v/>
      </c>
      <c r="AF339" s="4" t="str">
        <f>IF(Техлист!AE339="","",CONCATENATE(ROW(Инвестиционные_проекты!$A344),", ",))</f>
        <v/>
      </c>
      <c r="AG339" t="str">
        <f t="shared" si="65"/>
        <v/>
      </c>
    </row>
    <row r="340" spans="1:33" x14ac:dyDescent="0.25">
      <c r="A340" s="5" t="str">
        <f>IF(AND(COUNTBLANK(Инвестиционные_проекты!H345:Q345)+COUNTBLANK(Инвестиционные_проекты!S345:T345)+COUNTBLANK(Инвестиционные_проекты!Z345)+COUNTBLANK(Инвестиционные_проекты!B345:E345)&lt;&gt;17,COUNTBLANK(Инвестиционные_проекты!H345:Q345)+COUNTBLANK(Инвестиционные_проекты!S345:T345)+COUNTBLANK(Инвестиционные_проекты!Z345)+COUNTBLANK(Инвестиционные_проекты!B345:E345)&lt;&gt;0),"Ошибка!","")</f>
        <v/>
      </c>
      <c r="B340" s="4" t="str">
        <f>IF(A340="","",CONCATENATE(ROW(Инвестиционные_проекты!$A345),", ",))</f>
        <v/>
      </c>
      <c r="C340" t="str">
        <f t="shared" si="55"/>
        <v xml:space="preserve">8, </v>
      </c>
      <c r="D340" s="5" t="str">
        <f>IF(AND(COUNTBLANK(Инвестиционные_проекты!AB345)=0,COUNTBLANK(Инвестиционные_проекты!W345:Y345)&lt;&gt;0),"Ошибка!","")</f>
        <v/>
      </c>
      <c r="E340" s="4" t="str">
        <f>IF(D340="","",CONCATENATE(ROW(Инвестиционные_проекты!$A345),", ",))</f>
        <v/>
      </c>
      <c r="F340" t="str">
        <f t="shared" si="56"/>
        <v xml:space="preserve">8, </v>
      </c>
      <c r="G340" s="8" t="str">
        <f>IF(AND(Инвестиционные_проекты!J345="создание нового",Инвестиционные_проекты!S345=""),"Ошибка!","")</f>
        <v/>
      </c>
      <c r="H340" s="4" t="str">
        <f>IF(Техлист!G340="","",CONCATENATE(ROW(Инвестиционные_проекты!$A345),", ",))</f>
        <v/>
      </c>
      <c r="I340" t="str">
        <f t="shared" si="57"/>
        <v/>
      </c>
      <c r="J340" s="5" t="str">
        <f>IF(Инвестиционные_проекты!J345="модернизация",IF(COUNTBLANK(Инвестиционные_проекты!R345:S345)&lt;&gt;0,"Ошибка!",""),"")</f>
        <v/>
      </c>
      <c r="K340" s="9" t="str">
        <f>IF(Техлист!J340="","",CONCATENATE(ROW(Инвестиционные_проекты!$A345),", ",))</f>
        <v/>
      </c>
      <c r="L340" t="str">
        <f t="shared" si="58"/>
        <v/>
      </c>
      <c r="M340" s="5" t="str">
        <f>IF(Инвестиционные_проекты!S345&lt;Инвестиционные_проекты!R345,"Ошибка!","")</f>
        <v/>
      </c>
      <c r="N340" s="4" t="str">
        <f>IF(Техлист!M340="","",CONCATENATE(ROW(Инвестиционные_проекты!$A345),", ",))</f>
        <v/>
      </c>
      <c r="O340" t="str">
        <f t="shared" si="59"/>
        <v/>
      </c>
      <c r="P340" s="5" t="str">
        <f>IF(Инвестиционные_проекты!Z345&lt;&gt;SUM(Инвестиционные_проекты!AA345:AB345),"Ошибка!","")</f>
        <v/>
      </c>
      <c r="Q340" s="4" t="str">
        <f>IF(Техлист!P340="","",CONCATENATE(ROW(Инвестиционные_проекты!$A345),", ",))</f>
        <v/>
      </c>
      <c r="R340" t="str">
        <f t="shared" si="60"/>
        <v/>
      </c>
      <c r="S340" s="5" t="str">
        <f>IF(Инвестиционные_проекты!Y345&gt;Инвестиционные_проекты!AB345,"Ошибка!","")</f>
        <v/>
      </c>
      <c r="T340" s="4" t="str">
        <f>IF(Техлист!S340="","",CONCATENATE(ROW(Инвестиционные_проекты!$A345),", ",))</f>
        <v/>
      </c>
      <c r="U340" t="str">
        <f t="shared" si="61"/>
        <v/>
      </c>
      <c r="V340" s="5" t="str">
        <f>IF(Инвестиционные_проекты!O345&lt;Инвестиционные_проекты!N345,"Ошибка!","")</f>
        <v/>
      </c>
      <c r="W340" s="4" t="str">
        <f>IF(Техлист!V340="","",CONCATENATE(ROW(Инвестиционные_проекты!$A345),", ",))</f>
        <v/>
      </c>
      <c r="X340" t="str">
        <f t="shared" si="62"/>
        <v xml:space="preserve">8, </v>
      </c>
      <c r="Y340" s="5" t="str">
        <f>IF(Инвестиционные_проекты!N345&lt;Инвестиционные_проекты!M345,"Ошибка!","")</f>
        <v/>
      </c>
      <c r="Z340" s="4" t="str">
        <f>IF(Техлист!Y340="","",CONCATENATE(ROW(Инвестиционные_проекты!$A345),", ",))</f>
        <v/>
      </c>
      <c r="AA340" t="str">
        <f t="shared" si="63"/>
        <v/>
      </c>
      <c r="AB340" s="5" t="str">
        <f ca="1">IF(Инвестиционные_проекты!K345="реализация",IF(Инвестиционные_проекты!M345&gt;TODAY(),"Ошибка!",""),"")</f>
        <v/>
      </c>
      <c r="AC340" s="4" t="str">
        <f ca="1">IF(Техлист!AB340="","",CONCATENATE(ROW(Инвестиционные_проекты!$A345),", ",))</f>
        <v/>
      </c>
      <c r="AD340" t="str">
        <f t="shared" ca="1" si="64"/>
        <v/>
      </c>
      <c r="AE340" s="5" t="str">
        <f>IFERROR(IF(OR(Инвестиционные_проекты!K345="идея",Инвестиционные_проекты!K345="проектная стадия"),IF(Инвестиционные_проекты!M345&gt;DATEVALUE(ФЛК!CV339),"","Ошибка!"),""),"")</f>
        <v/>
      </c>
      <c r="AF340" s="4" t="str">
        <f>IF(Техлист!AE340="","",CONCATENATE(ROW(Инвестиционные_проекты!$A345),", ",))</f>
        <v/>
      </c>
      <c r="AG340" t="str">
        <f t="shared" si="65"/>
        <v/>
      </c>
    </row>
    <row r="341" spans="1:33" x14ac:dyDescent="0.25">
      <c r="A341" s="5" t="str">
        <f>IF(AND(COUNTBLANK(Инвестиционные_проекты!H346:Q346)+COUNTBLANK(Инвестиционные_проекты!S346:T346)+COUNTBLANK(Инвестиционные_проекты!Z346)+COUNTBLANK(Инвестиционные_проекты!B346:E346)&lt;&gt;17,COUNTBLANK(Инвестиционные_проекты!H346:Q346)+COUNTBLANK(Инвестиционные_проекты!S346:T346)+COUNTBLANK(Инвестиционные_проекты!Z346)+COUNTBLANK(Инвестиционные_проекты!B346:E346)&lt;&gt;0),"Ошибка!","")</f>
        <v/>
      </c>
      <c r="B341" s="4" t="str">
        <f>IF(A341="","",CONCATENATE(ROW(Инвестиционные_проекты!$A346),", ",))</f>
        <v/>
      </c>
      <c r="C341" t="str">
        <f t="shared" si="55"/>
        <v xml:space="preserve">8, </v>
      </c>
      <c r="D341" s="5" t="str">
        <f>IF(AND(COUNTBLANK(Инвестиционные_проекты!AB346)=0,COUNTBLANK(Инвестиционные_проекты!W346:Y346)&lt;&gt;0),"Ошибка!","")</f>
        <v/>
      </c>
      <c r="E341" s="4" t="str">
        <f>IF(D341="","",CONCATENATE(ROW(Инвестиционные_проекты!$A346),", ",))</f>
        <v/>
      </c>
      <c r="F341" t="str">
        <f t="shared" si="56"/>
        <v xml:space="preserve">8, </v>
      </c>
      <c r="G341" s="8" t="str">
        <f>IF(AND(Инвестиционные_проекты!J346="создание нового",Инвестиционные_проекты!S346=""),"Ошибка!","")</f>
        <v/>
      </c>
      <c r="H341" s="4" t="str">
        <f>IF(Техлист!G341="","",CONCATENATE(ROW(Инвестиционные_проекты!$A346),", ",))</f>
        <v/>
      </c>
      <c r="I341" t="str">
        <f t="shared" si="57"/>
        <v/>
      </c>
      <c r="J341" s="5" t="str">
        <f>IF(Инвестиционные_проекты!J346="модернизация",IF(COUNTBLANK(Инвестиционные_проекты!R346:S346)&lt;&gt;0,"Ошибка!",""),"")</f>
        <v/>
      </c>
      <c r="K341" s="9" t="str">
        <f>IF(Техлист!J341="","",CONCATENATE(ROW(Инвестиционные_проекты!$A346),", ",))</f>
        <v/>
      </c>
      <c r="L341" t="str">
        <f t="shared" si="58"/>
        <v/>
      </c>
      <c r="M341" s="5" t="str">
        <f>IF(Инвестиционные_проекты!S346&lt;Инвестиционные_проекты!R346,"Ошибка!","")</f>
        <v/>
      </c>
      <c r="N341" s="4" t="str">
        <f>IF(Техлист!M341="","",CONCATENATE(ROW(Инвестиционные_проекты!$A346),", ",))</f>
        <v/>
      </c>
      <c r="O341" t="str">
        <f t="shared" si="59"/>
        <v/>
      </c>
      <c r="P341" s="5" t="str">
        <f>IF(Инвестиционные_проекты!Z346&lt;&gt;SUM(Инвестиционные_проекты!AA346:AB346),"Ошибка!","")</f>
        <v/>
      </c>
      <c r="Q341" s="4" t="str">
        <f>IF(Техлист!P341="","",CONCATENATE(ROW(Инвестиционные_проекты!$A346),", ",))</f>
        <v/>
      </c>
      <c r="R341" t="str">
        <f t="shared" si="60"/>
        <v/>
      </c>
      <c r="S341" s="5" t="str">
        <f>IF(Инвестиционные_проекты!Y346&gt;Инвестиционные_проекты!AB346,"Ошибка!","")</f>
        <v/>
      </c>
      <c r="T341" s="4" t="str">
        <f>IF(Техлист!S341="","",CONCATENATE(ROW(Инвестиционные_проекты!$A346),", ",))</f>
        <v/>
      </c>
      <c r="U341" t="str">
        <f t="shared" si="61"/>
        <v/>
      </c>
      <c r="V341" s="5" t="str">
        <f>IF(Инвестиционные_проекты!O346&lt;Инвестиционные_проекты!N346,"Ошибка!","")</f>
        <v/>
      </c>
      <c r="W341" s="4" t="str">
        <f>IF(Техлист!V341="","",CONCATENATE(ROW(Инвестиционные_проекты!$A346),", ",))</f>
        <v/>
      </c>
      <c r="X341" t="str">
        <f t="shared" si="62"/>
        <v xml:space="preserve">8, </v>
      </c>
      <c r="Y341" s="5" t="str">
        <f>IF(Инвестиционные_проекты!N346&lt;Инвестиционные_проекты!M346,"Ошибка!","")</f>
        <v/>
      </c>
      <c r="Z341" s="4" t="str">
        <f>IF(Техлист!Y341="","",CONCATENATE(ROW(Инвестиционные_проекты!$A346),", ",))</f>
        <v/>
      </c>
      <c r="AA341" t="str">
        <f t="shared" si="63"/>
        <v/>
      </c>
      <c r="AB341" s="5" t="str">
        <f ca="1">IF(Инвестиционные_проекты!K346="реализация",IF(Инвестиционные_проекты!M346&gt;TODAY(),"Ошибка!",""),"")</f>
        <v/>
      </c>
      <c r="AC341" s="4" t="str">
        <f ca="1">IF(Техлист!AB341="","",CONCATENATE(ROW(Инвестиционные_проекты!$A346),", ",))</f>
        <v/>
      </c>
      <c r="AD341" t="str">
        <f t="shared" ca="1" si="64"/>
        <v/>
      </c>
      <c r="AE341" s="5" t="str">
        <f>IFERROR(IF(OR(Инвестиционные_проекты!K346="идея",Инвестиционные_проекты!K346="проектная стадия"),IF(Инвестиционные_проекты!M346&gt;DATEVALUE(ФЛК!CV340),"","Ошибка!"),""),"")</f>
        <v/>
      </c>
      <c r="AF341" s="4" t="str">
        <f>IF(Техлист!AE341="","",CONCATENATE(ROW(Инвестиционные_проекты!$A346),", ",))</f>
        <v/>
      </c>
      <c r="AG341" t="str">
        <f t="shared" si="65"/>
        <v/>
      </c>
    </row>
    <row r="342" spans="1:33" x14ac:dyDescent="0.25">
      <c r="A342" s="5" t="str">
        <f>IF(AND(COUNTBLANK(Инвестиционные_проекты!H347:Q347)+COUNTBLANK(Инвестиционные_проекты!S347:T347)+COUNTBLANK(Инвестиционные_проекты!Z347)+COUNTBLANK(Инвестиционные_проекты!B347:E347)&lt;&gt;17,COUNTBLANK(Инвестиционные_проекты!H347:Q347)+COUNTBLANK(Инвестиционные_проекты!S347:T347)+COUNTBLANK(Инвестиционные_проекты!Z347)+COUNTBLANK(Инвестиционные_проекты!B347:E347)&lt;&gt;0),"Ошибка!","")</f>
        <v/>
      </c>
      <c r="B342" s="4" t="str">
        <f>IF(A342="","",CONCATENATE(ROW(Инвестиционные_проекты!$A347),", ",))</f>
        <v/>
      </c>
      <c r="C342" t="str">
        <f t="shared" si="55"/>
        <v xml:space="preserve">8, </v>
      </c>
      <c r="D342" s="5" t="str">
        <f>IF(AND(COUNTBLANK(Инвестиционные_проекты!AB347)=0,COUNTBLANK(Инвестиционные_проекты!W347:Y347)&lt;&gt;0),"Ошибка!","")</f>
        <v/>
      </c>
      <c r="E342" s="4" t="str">
        <f>IF(D342="","",CONCATENATE(ROW(Инвестиционные_проекты!$A347),", ",))</f>
        <v/>
      </c>
      <c r="F342" t="str">
        <f t="shared" si="56"/>
        <v xml:space="preserve">8, </v>
      </c>
      <c r="G342" s="8" t="str">
        <f>IF(AND(Инвестиционные_проекты!J347="создание нового",Инвестиционные_проекты!S347=""),"Ошибка!","")</f>
        <v/>
      </c>
      <c r="H342" s="4" t="str">
        <f>IF(Техлист!G342="","",CONCATENATE(ROW(Инвестиционные_проекты!$A347),", ",))</f>
        <v/>
      </c>
      <c r="I342" t="str">
        <f t="shared" si="57"/>
        <v/>
      </c>
      <c r="J342" s="5" t="str">
        <f>IF(Инвестиционные_проекты!J347="модернизация",IF(COUNTBLANK(Инвестиционные_проекты!R347:S347)&lt;&gt;0,"Ошибка!",""),"")</f>
        <v/>
      </c>
      <c r="K342" s="9" t="str">
        <f>IF(Техлист!J342="","",CONCATENATE(ROW(Инвестиционные_проекты!$A347),", ",))</f>
        <v/>
      </c>
      <c r="L342" t="str">
        <f t="shared" si="58"/>
        <v/>
      </c>
      <c r="M342" s="5" t="str">
        <f>IF(Инвестиционные_проекты!S347&lt;Инвестиционные_проекты!R347,"Ошибка!","")</f>
        <v/>
      </c>
      <c r="N342" s="4" t="str">
        <f>IF(Техлист!M342="","",CONCATENATE(ROW(Инвестиционные_проекты!$A347),", ",))</f>
        <v/>
      </c>
      <c r="O342" t="str">
        <f t="shared" si="59"/>
        <v/>
      </c>
      <c r="P342" s="5" t="str">
        <f>IF(Инвестиционные_проекты!Z347&lt;&gt;SUM(Инвестиционные_проекты!AA347:AB347),"Ошибка!","")</f>
        <v/>
      </c>
      <c r="Q342" s="4" t="str">
        <f>IF(Техлист!P342="","",CONCATENATE(ROW(Инвестиционные_проекты!$A347),", ",))</f>
        <v/>
      </c>
      <c r="R342" t="str">
        <f t="shared" si="60"/>
        <v/>
      </c>
      <c r="S342" s="5" t="str">
        <f>IF(Инвестиционные_проекты!Y347&gt;Инвестиционные_проекты!AB347,"Ошибка!","")</f>
        <v/>
      </c>
      <c r="T342" s="4" t="str">
        <f>IF(Техлист!S342="","",CONCATENATE(ROW(Инвестиционные_проекты!$A347),", ",))</f>
        <v/>
      </c>
      <c r="U342" t="str">
        <f t="shared" si="61"/>
        <v/>
      </c>
      <c r="V342" s="5" t="str">
        <f>IF(Инвестиционные_проекты!O347&lt;Инвестиционные_проекты!N347,"Ошибка!","")</f>
        <v/>
      </c>
      <c r="W342" s="4" t="str">
        <f>IF(Техлист!V342="","",CONCATENATE(ROW(Инвестиционные_проекты!$A347),", ",))</f>
        <v/>
      </c>
      <c r="X342" t="str">
        <f t="shared" si="62"/>
        <v xml:space="preserve">8, </v>
      </c>
      <c r="Y342" s="5" t="str">
        <f>IF(Инвестиционные_проекты!N347&lt;Инвестиционные_проекты!M347,"Ошибка!","")</f>
        <v/>
      </c>
      <c r="Z342" s="4" t="str">
        <f>IF(Техлист!Y342="","",CONCATENATE(ROW(Инвестиционные_проекты!$A347),", ",))</f>
        <v/>
      </c>
      <c r="AA342" t="str">
        <f t="shared" si="63"/>
        <v/>
      </c>
      <c r="AB342" s="5" t="str">
        <f ca="1">IF(Инвестиционные_проекты!K347="реализация",IF(Инвестиционные_проекты!M347&gt;TODAY(),"Ошибка!",""),"")</f>
        <v/>
      </c>
      <c r="AC342" s="4" t="str">
        <f ca="1">IF(Техлист!AB342="","",CONCATENATE(ROW(Инвестиционные_проекты!$A347),", ",))</f>
        <v/>
      </c>
      <c r="AD342" t="str">
        <f t="shared" ca="1" si="64"/>
        <v/>
      </c>
      <c r="AE342" s="5" t="str">
        <f>IFERROR(IF(OR(Инвестиционные_проекты!K347="идея",Инвестиционные_проекты!K347="проектная стадия"),IF(Инвестиционные_проекты!M347&gt;DATEVALUE(ФЛК!CV341),"","Ошибка!"),""),"")</f>
        <v/>
      </c>
      <c r="AF342" s="4" t="str">
        <f>IF(Техлист!AE342="","",CONCATENATE(ROW(Инвестиционные_проекты!$A347),", ",))</f>
        <v/>
      </c>
      <c r="AG342" t="str">
        <f t="shared" si="65"/>
        <v/>
      </c>
    </row>
    <row r="343" spans="1:33" x14ac:dyDescent="0.25">
      <c r="A343" s="5" t="str">
        <f>IF(AND(COUNTBLANK(Инвестиционные_проекты!H348:Q348)+COUNTBLANK(Инвестиционные_проекты!S348:T348)+COUNTBLANK(Инвестиционные_проекты!Z348)+COUNTBLANK(Инвестиционные_проекты!B348:E348)&lt;&gt;17,COUNTBLANK(Инвестиционные_проекты!H348:Q348)+COUNTBLANK(Инвестиционные_проекты!S348:T348)+COUNTBLANK(Инвестиционные_проекты!Z348)+COUNTBLANK(Инвестиционные_проекты!B348:E348)&lt;&gt;0),"Ошибка!","")</f>
        <v/>
      </c>
      <c r="B343" s="4" t="str">
        <f>IF(A343="","",CONCATENATE(ROW(Инвестиционные_проекты!$A348),", ",))</f>
        <v/>
      </c>
      <c r="C343" t="str">
        <f t="shared" si="55"/>
        <v xml:space="preserve">8, </v>
      </c>
      <c r="D343" s="5" t="str">
        <f>IF(AND(COUNTBLANK(Инвестиционные_проекты!AB348)=0,COUNTBLANK(Инвестиционные_проекты!W348:Y348)&lt;&gt;0),"Ошибка!","")</f>
        <v/>
      </c>
      <c r="E343" s="4" t="str">
        <f>IF(D343="","",CONCATENATE(ROW(Инвестиционные_проекты!$A348),", ",))</f>
        <v/>
      </c>
      <c r="F343" t="str">
        <f t="shared" si="56"/>
        <v xml:space="preserve">8, </v>
      </c>
      <c r="G343" s="8" t="str">
        <f>IF(AND(Инвестиционные_проекты!J348="создание нового",Инвестиционные_проекты!S348=""),"Ошибка!","")</f>
        <v/>
      </c>
      <c r="H343" s="4" t="str">
        <f>IF(Техлист!G343="","",CONCATENATE(ROW(Инвестиционные_проекты!$A348),", ",))</f>
        <v/>
      </c>
      <c r="I343" t="str">
        <f t="shared" si="57"/>
        <v/>
      </c>
      <c r="J343" s="5" t="str">
        <f>IF(Инвестиционные_проекты!J348="модернизация",IF(COUNTBLANK(Инвестиционные_проекты!R348:S348)&lt;&gt;0,"Ошибка!",""),"")</f>
        <v/>
      </c>
      <c r="K343" s="9" t="str">
        <f>IF(Техлист!J343="","",CONCATENATE(ROW(Инвестиционные_проекты!$A348),", ",))</f>
        <v/>
      </c>
      <c r="L343" t="str">
        <f t="shared" si="58"/>
        <v/>
      </c>
      <c r="M343" s="5" t="str">
        <f>IF(Инвестиционные_проекты!S348&lt;Инвестиционные_проекты!R348,"Ошибка!","")</f>
        <v/>
      </c>
      <c r="N343" s="4" t="str">
        <f>IF(Техлист!M343="","",CONCATENATE(ROW(Инвестиционные_проекты!$A348),", ",))</f>
        <v/>
      </c>
      <c r="O343" t="str">
        <f t="shared" si="59"/>
        <v/>
      </c>
      <c r="P343" s="5" t="str">
        <f>IF(Инвестиционные_проекты!Z348&lt;&gt;SUM(Инвестиционные_проекты!AA348:AB348),"Ошибка!","")</f>
        <v/>
      </c>
      <c r="Q343" s="4" t="str">
        <f>IF(Техлист!P343="","",CONCATENATE(ROW(Инвестиционные_проекты!$A348),", ",))</f>
        <v/>
      </c>
      <c r="R343" t="str">
        <f t="shared" si="60"/>
        <v/>
      </c>
      <c r="S343" s="5" t="str">
        <f>IF(Инвестиционные_проекты!Y348&gt;Инвестиционные_проекты!AB348,"Ошибка!","")</f>
        <v/>
      </c>
      <c r="T343" s="4" t="str">
        <f>IF(Техлист!S343="","",CONCATENATE(ROW(Инвестиционные_проекты!$A348),", ",))</f>
        <v/>
      </c>
      <c r="U343" t="str">
        <f t="shared" si="61"/>
        <v/>
      </c>
      <c r="V343" s="5" t="str">
        <f>IF(Инвестиционные_проекты!O348&lt;Инвестиционные_проекты!N348,"Ошибка!","")</f>
        <v/>
      </c>
      <c r="W343" s="4" t="str">
        <f>IF(Техлист!V343="","",CONCATENATE(ROW(Инвестиционные_проекты!$A348),", ",))</f>
        <v/>
      </c>
      <c r="X343" t="str">
        <f t="shared" si="62"/>
        <v xml:space="preserve">8, </v>
      </c>
      <c r="Y343" s="5" t="str">
        <f>IF(Инвестиционные_проекты!N348&lt;Инвестиционные_проекты!M348,"Ошибка!","")</f>
        <v/>
      </c>
      <c r="Z343" s="4" t="str">
        <f>IF(Техлист!Y343="","",CONCATENATE(ROW(Инвестиционные_проекты!$A348),", ",))</f>
        <v/>
      </c>
      <c r="AA343" t="str">
        <f t="shared" si="63"/>
        <v/>
      </c>
      <c r="AB343" s="5" t="str">
        <f ca="1">IF(Инвестиционные_проекты!K348="реализация",IF(Инвестиционные_проекты!M348&gt;TODAY(),"Ошибка!",""),"")</f>
        <v/>
      </c>
      <c r="AC343" s="4" t="str">
        <f ca="1">IF(Техлист!AB343="","",CONCATENATE(ROW(Инвестиционные_проекты!$A348),", ",))</f>
        <v/>
      </c>
      <c r="AD343" t="str">
        <f t="shared" ca="1" si="64"/>
        <v/>
      </c>
      <c r="AE343" s="5" t="str">
        <f>IFERROR(IF(OR(Инвестиционные_проекты!K348="идея",Инвестиционные_проекты!K348="проектная стадия"),IF(Инвестиционные_проекты!M348&gt;DATEVALUE(ФЛК!CV342),"","Ошибка!"),""),"")</f>
        <v/>
      </c>
      <c r="AF343" s="4" t="str">
        <f>IF(Техлист!AE343="","",CONCATENATE(ROW(Инвестиционные_проекты!$A348),", ",))</f>
        <v/>
      </c>
      <c r="AG343" t="str">
        <f t="shared" si="65"/>
        <v/>
      </c>
    </row>
    <row r="344" spans="1:33" x14ac:dyDescent="0.25">
      <c r="A344" s="5" t="str">
        <f>IF(AND(COUNTBLANK(Инвестиционные_проекты!H349:Q349)+COUNTBLANK(Инвестиционные_проекты!S349:T349)+COUNTBLANK(Инвестиционные_проекты!Z349)+COUNTBLANK(Инвестиционные_проекты!B349:E349)&lt;&gt;17,COUNTBLANK(Инвестиционные_проекты!H349:Q349)+COUNTBLANK(Инвестиционные_проекты!S349:T349)+COUNTBLANK(Инвестиционные_проекты!Z349)+COUNTBLANK(Инвестиционные_проекты!B349:E349)&lt;&gt;0),"Ошибка!","")</f>
        <v/>
      </c>
      <c r="B344" s="4" t="str">
        <f>IF(A344="","",CONCATENATE(ROW(Инвестиционные_проекты!$A349),", ",))</f>
        <v/>
      </c>
      <c r="C344" t="str">
        <f t="shared" si="55"/>
        <v xml:space="preserve">8, </v>
      </c>
      <c r="D344" s="5" t="str">
        <f>IF(AND(COUNTBLANK(Инвестиционные_проекты!AB349)=0,COUNTBLANK(Инвестиционные_проекты!W349:Y349)&lt;&gt;0),"Ошибка!","")</f>
        <v/>
      </c>
      <c r="E344" s="4" t="str">
        <f>IF(D344="","",CONCATENATE(ROW(Инвестиционные_проекты!$A349),", ",))</f>
        <v/>
      </c>
      <c r="F344" t="str">
        <f t="shared" si="56"/>
        <v xml:space="preserve">8, </v>
      </c>
      <c r="G344" s="8" t="str">
        <f>IF(AND(Инвестиционные_проекты!J349="создание нового",Инвестиционные_проекты!S349=""),"Ошибка!","")</f>
        <v/>
      </c>
      <c r="H344" s="4" t="str">
        <f>IF(Техлист!G344="","",CONCATENATE(ROW(Инвестиционные_проекты!$A349),", ",))</f>
        <v/>
      </c>
      <c r="I344" t="str">
        <f t="shared" si="57"/>
        <v/>
      </c>
      <c r="J344" s="5" t="str">
        <f>IF(Инвестиционные_проекты!J349="модернизация",IF(COUNTBLANK(Инвестиционные_проекты!R349:S349)&lt;&gt;0,"Ошибка!",""),"")</f>
        <v/>
      </c>
      <c r="K344" s="9" t="str">
        <f>IF(Техлист!J344="","",CONCATENATE(ROW(Инвестиционные_проекты!$A349),", ",))</f>
        <v/>
      </c>
      <c r="L344" t="str">
        <f t="shared" si="58"/>
        <v/>
      </c>
      <c r="M344" s="5" t="str">
        <f>IF(Инвестиционные_проекты!S349&lt;Инвестиционные_проекты!R349,"Ошибка!","")</f>
        <v/>
      </c>
      <c r="N344" s="4" t="str">
        <f>IF(Техлист!M344="","",CONCATENATE(ROW(Инвестиционные_проекты!$A349),", ",))</f>
        <v/>
      </c>
      <c r="O344" t="str">
        <f t="shared" si="59"/>
        <v/>
      </c>
      <c r="P344" s="5" t="str">
        <f>IF(Инвестиционные_проекты!Z349&lt;&gt;SUM(Инвестиционные_проекты!AA349:AB349),"Ошибка!","")</f>
        <v/>
      </c>
      <c r="Q344" s="4" t="str">
        <f>IF(Техлист!P344="","",CONCATENATE(ROW(Инвестиционные_проекты!$A349),", ",))</f>
        <v/>
      </c>
      <c r="R344" t="str">
        <f t="shared" si="60"/>
        <v/>
      </c>
      <c r="S344" s="5" t="str">
        <f>IF(Инвестиционные_проекты!Y349&gt;Инвестиционные_проекты!AB349,"Ошибка!","")</f>
        <v/>
      </c>
      <c r="T344" s="4" t="str">
        <f>IF(Техлист!S344="","",CONCATENATE(ROW(Инвестиционные_проекты!$A349),", ",))</f>
        <v/>
      </c>
      <c r="U344" t="str">
        <f t="shared" si="61"/>
        <v/>
      </c>
      <c r="V344" s="5" t="str">
        <f>IF(Инвестиционные_проекты!O349&lt;Инвестиционные_проекты!N349,"Ошибка!","")</f>
        <v/>
      </c>
      <c r="W344" s="4" t="str">
        <f>IF(Техлист!V344="","",CONCATENATE(ROW(Инвестиционные_проекты!$A349),", ",))</f>
        <v/>
      </c>
      <c r="X344" t="str">
        <f t="shared" si="62"/>
        <v xml:space="preserve">8, </v>
      </c>
      <c r="Y344" s="5" t="str">
        <f>IF(Инвестиционные_проекты!N349&lt;Инвестиционные_проекты!M349,"Ошибка!","")</f>
        <v/>
      </c>
      <c r="Z344" s="4" t="str">
        <f>IF(Техлист!Y344="","",CONCATENATE(ROW(Инвестиционные_проекты!$A349),", ",))</f>
        <v/>
      </c>
      <c r="AA344" t="str">
        <f t="shared" si="63"/>
        <v/>
      </c>
      <c r="AB344" s="5" t="str">
        <f ca="1">IF(Инвестиционные_проекты!K349="реализация",IF(Инвестиционные_проекты!M349&gt;TODAY(),"Ошибка!",""),"")</f>
        <v/>
      </c>
      <c r="AC344" s="4" t="str">
        <f ca="1">IF(Техлист!AB344="","",CONCATENATE(ROW(Инвестиционные_проекты!$A349),", ",))</f>
        <v/>
      </c>
      <c r="AD344" t="str">
        <f t="shared" ca="1" si="64"/>
        <v/>
      </c>
      <c r="AE344" s="5" t="str">
        <f>IFERROR(IF(OR(Инвестиционные_проекты!K349="идея",Инвестиционные_проекты!K349="проектная стадия"),IF(Инвестиционные_проекты!M349&gt;DATEVALUE(ФЛК!CV343),"","Ошибка!"),""),"")</f>
        <v/>
      </c>
      <c r="AF344" s="4" t="str">
        <f>IF(Техлист!AE344="","",CONCATENATE(ROW(Инвестиционные_проекты!$A349),", ",))</f>
        <v/>
      </c>
      <c r="AG344" t="str">
        <f t="shared" si="65"/>
        <v/>
      </c>
    </row>
    <row r="345" spans="1:33" x14ac:dyDescent="0.25">
      <c r="A345" s="5" t="str">
        <f>IF(AND(COUNTBLANK(Инвестиционные_проекты!H350:Q350)+COUNTBLANK(Инвестиционные_проекты!S350:T350)+COUNTBLANK(Инвестиционные_проекты!Z350)+COUNTBLANK(Инвестиционные_проекты!B350:E350)&lt;&gt;17,COUNTBLANK(Инвестиционные_проекты!H350:Q350)+COUNTBLANK(Инвестиционные_проекты!S350:T350)+COUNTBLANK(Инвестиционные_проекты!Z350)+COUNTBLANK(Инвестиционные_проекты!B350:E350)&lt;&gt;0),"Ошибка!","")</f>
        <v/>
      </c>
      <c r="B345" s="4" t="str">
        <f>IF(A345="","",CONCATENATE(ROW(Инвестиционные_проекты!$A350),", ",))</f>
        <v/>
      </c>
      <c r="C345" t="str">
        <f t="shared" si="55"/>
        <v xml:space="preserve">8, </v>
      </c>
      <c r="D345" s="5" t="str">
        <f>IF(AND(COUNTBLANK(Инвестиционные_проекты!AB350)=0,COUNTBLANK(Инвестиционные_проекты!W350:Y350)&lt;&gt;0),"Ошибка!","")</f>
        <v/>
      </c>
      <c r="E345" s="4" t="str">
        <f>IF(D345="","",CONCATENATE(ROW(Инвестиционные_проекты!$A350),", ",))</f>
        <v/>
      </c>
      <c r="F345" t="str">
        <f t="shared" si="56"/>
        <v xml:space="preserve">8, </v>
      </c>
      <c r="G345" s="8" t="str">
        <f>IF(AND(Инвестиционные_проекты!J350="создание нового",Инвестиционные_проекты!S350=""),"Ошибка!","")</f>
        <v/>
      </c>
      <c r="H345" s="4" t="str">
        <f>IF(Техлист!G345="","",CONCATENATE(ROW(Инвестиционные_проекты!$A350),", ",))</f>
        <v/>
      </c>
      <c r="I345" t="str">
        <f t="shared" si="57"/>
        <v/>
      </c>
      <c r="J345" s="5" t="str">
        <f>IF(Инвестиционные_проекты!J350="модернизация",IF(COUNTBLANK(Инвестиционные_проекты!R350:S350)&lt;&gt;0,"Ошибка!",""),"")</f>
        <v/>
      </c>
      <c r="K345" s="9" t="str">
        <f>IF(Техлист!J345="","",CONCATENATE(ROW(Инвестиционные_проекты!$A350),", ",))</f>
        <v/>
      </c>
      <c r="L345" t="str">
        <f t="shared" si="58"/>
        <v/>
      </c>
      <c r="M345" s="5" t="str">
        <f>IF(Инвестиционные_проекты!S350&lt;Инвестиционные_проекты!R350,"Ошибка!","")</f>
        <v/>
      </c>
      <c r="N345" s="4" t="str">
        <f>IF(Техлист!M345="","",CONCATENATE(ROW(Инвестиционные_проекты!$A350),", ",))</f>
        <v/>
      </c>
      <c r="O345" t="str">
        <f t="shared" si="59"/>
        <v/>
      </c>
      <c r="P345" s="5" t="str">
        <f>IF(Инвестиционные_проекты!Z350&lt;&gt;SUM(Инвестиционные_проекты!AA350:AB350),"Ошибка!","")</f>
        <v/>
      </c>
      <c r="Q345" s="4" t="str">
        <f>IF(Техлист!P345="","",CONCATENATE(ROW(Инвестиционные_проекты!$A350),", ",))</f>
        <v/>
      </c>
      <c r="R345" t="str">
        <f t="shared" si="60"/>
        <v/>
      </c>
      <c r="S345" s="5" t="str">
        <f>IF(Инвестиционные_проекты!Y350&gt;Инвестиционные_проекты!AB350,"Ошибка!","")</f>
        <v/>
      </c>
      <c r="T345" s="4" t="str">
        <f>IF(Техлист!S345="","",CONCATENATE(ROW(Инвестиционные_проекты!$A350),", ",))</f>
        <v/>
      </c>
      <c r="U345" t="str">
        <f t="shared" si="61"/>
        <v/>
      </c>
      <c r="V345" s="5" t="str">
        <f>IF(Инвестиционные_проекты!O350&lt;Инвестиционные_проекты!N350,"Ошибка!","")</f>
        <v/>
      </c>
      <c r="W345" s="4" t="str">
        <f>IF(Техлист!V345="","",CONCATENATE(ROW(Инвестиционные_проекты!$A350),", ",))</f>
        <v/>
      </c>
      <c r="X345" t="str">
        <f t="shared" si="62"/>
        <v xml:space="preserve">8, </v>
      </c>
      <c r="Y345" s="5" t="str">
        <f>IF(Инвестиционные_проекты!N350&lt;Инвестиционные_проекты!M350,"Ошибка!","")</f>
        <v/>
      </c>
      <c r="Z345" s="4" t="str">
        <f>IF(Техлист!Y345="","",CONCATENATE(ROW(Инвестиционные_проекты!$A350),", ",))</f>
        <v/>
      </c>
      <c r="AA345" t="str">
        <f t="shared" si="63"/>
        <v/>
      </c>
      <c r="AB345" s="5" t="str">
        <f ca="1">IF(Инвестиционные_проекты!K350="реализация",IF(Инвестиционные_проекты!M350&gt;TODAY(),"Ошибка!",""),"")</f>
        <v/>
      </c>
      <c r="AC345" s="4" t="str">
        <f ca="1">IF(Техлист!AB345="","",CONCATENATE(ROW(Инвестиционные_проекты!$A350),", ",))</f>
        <v/>
      </c>
      <c r="AD345" t="str">
        <f t="shared" ca="1" si="64"/>
        <v/>
      </c>
      <c r="AE345" s="5" t="str">
        <f>IFERROR(IF(OR(Инвестиционные_проекты!K350="идея",Инвестиционные_проекты!K350="проектная стадия"),IF(Инвестиционные_проекты!M350&gt;DATEVALUE(ФЛК!CV344),"","Ошибка!"),""),"")</f>
        <v/>
      </c>
      <c r="AF345" s="4" t="str">
        <f>IF(Техлист!AE345="","",CONCATENATE(ROW(Инвестиционные_проекты!$A350),", ",))</f>
        <v/>
      </c>
      <c r="AG345" t="str">
        <f t="shared" si="65"/>
        <v/>
      </c>
    </row>
    <row r="346" spans="1:33" x14ac:dyDescent="0.25">
      <c r="A346" s="5" t="str">
        <f>IF(AND(COUNTBLANK(Инвестиционные_проекты!H351:Q351)+COUNTBLANK(Инвестиционные_проекты!S351:T351)+COUNTBLANK(Инвестиционные_проекты!Z351)+COUNTBLANK(Инвестиционные_проекты!B351:E351)&lt;&gt;17,COUNTBLANK(Инвестиционные_проекты!H351:Q351)+COUNTBLANK(Инвестиционные_проекты!S351:T351)+COUNTBLANK(Инвестиционные_проекты!Z351)+COUNTBLANK(Инвестиционные_проекты!B351:E351)&lt;&gt;0),"Ошибка!","")</f>
        <v/>
      </c>
      <c r="B346" s="4" t="str">
        <f>IF(A346="","",CONCATENATE(ROW(Инвестиционные_проекты!$A351),", ",))</f>
        <v/>
      </c>
      <c r="C346" t="str">
        <f t="shared" si="55"/>
        <v xml:space="preserve">8, </v>
      </c>
      <c r="D346" s="5" t="str">
        <f>IF(AND(COUNTBLANK(Инвестиционные_проекты!AB351)=0,COUNTBLANK(Инвестиционные_проекты!W351:Y351)&lt;&gt;0),"Ошибка!","")</f>
        <v/>
      </c>
      <c r="E346" s="4" t="str">
        <f>IF(D346="","",CONCATENATE(ROW(Инвестиционные_проекты!$A351),", ",))</f>
        <v/>
      </c>
      <c r="F346" t="str">
        <f t="shared" si="56"/>
        <v xml:space="preserve">8, </v>
      </c>
      <c r="G346" s="8" t="str">
        <f>IF(AND(Инвестиционные_проекты!J351="создание нового",Инвестиционные_проекты!S351=""),"Ошибка!","")</f>
        <v/>
      </c>
      <c r="H346" s="4" t="str">
        <f>IF(Техлист!G346="","",CONCATENATE(ROW(Инвестиционные_проекты!$A351),", ",))</f>
        <v/>
      </c>
      <c r="I346" t="str">
        <f t="shared" si="57"/>
        <v/>
      </c>
      <c r="J346" s="5" t="str">
        <f>IF(Инвестиционные_проекты!J351="модернизация",IF(COUNTBLANK(Инвестиционные_проекты!R351:S351)&lt;&gt;0,"Ошибка!",""),"")</f>
        <v/>
      </c>
      <c r="K346" s="9" t="str">
        <f>IF(Техлист!J346="","",CONCATENATE(ROW(Инвестиционные_проекты!$A351),", ",))</f>
        <v/>
      </c>
      <c r="L346" t="str">
        <f t="shared" si="58"/>
        <v/>
      </c>
      <c r="M346" s="5" t="str">
        <f>IF(Инвестиционные_проекты!S351&lt;Инвестиционные_проекты!R351,"Ошибка!","")</f>
        <v/>
      </c>
      <c r="N346" s="4" t="str">
        <f>IF(Техлист!M346="","",CONCATENATE(ROW(Инвестиционные_проекты!$A351),", ",))</f>
        <v/>
      </c>
      <c r="O346" t="str">
        <f t="shared" si="59"/>
        <v/>
      </c>
      <c r="P346" s="5" t="str">
        <f>IF(Инвестиционные_проекты!Z351&lt;&gt;SUM(Инвестиционные_проекты!AA351:AB351),"Ошибка!","")</f>
        <v/>
      </c>
      <c r="Q346" s="4" t="str">
        <f>IF(Техлист!P346="","",CONCATENATE(ROW(Инвестиционные_проекты!$A351),", ",))</f>
        <v/>
      </c>
      <c r="R346" t="str">
        <f t="shared" si="60"/>
        <v/>
      </c>
      <c r="S346" s="5" t="str">
        <f>IF(Инвестиционные_проекты!Y351&gt;Инвестиционные_проекты!AB351,"Ошибка!","")</f>
        <v/>
      </c>
      <c r="T346" s="4" t="str">
        <f>IF(Техлист!S346="","",CONCATENATE(ROW(Инвестиционные_проекты!$A351),", ",))</f>
        <v/>
      </c>
      <c r="U346" t="str">
        <f t="shared" si="61"/>
        <v/>
      </c>
      <c r="V346" s="5" t="str">
        <f>IF(Инвестиционные_проекты!O351&lt;Инвестиционные_проекты!N351,"Ошибка!","")</f>
        <v/>
      </c>
      <c r="W346" s="4" t="str">
        <f>IF(Техлист!V346="","",CONCATENATE(ROW(Инвестиционные_проекты!$A351),", ",))</f>
        <v/>
      </c>
      <c r="X346" t="str">
        <f t="shared" si="62"/>
        <v xml:space="preserve">8, </v>
      </c>
      <c r="Y346" s="5" t="str">
        <f>IF(Инвестиционные_проекты!N351&lt;Инвестиционные_проекты!M351,"Ошибка!","")</f>
        <v/>
      </c>
      <c r="Z346" s="4" t="str">
        <f>IF(Техлист!Y346="","",CONCATENATE(ROW(Инвестиционные_проекты!$A351),", ",))</f>
        <v/>
      </c>
      <c r="AA346" t="str">
        <f t="shared" si="63"/>
        <v/>
      </c>
      <c r="AB346" s="5" t="str">
        <f ca="1">IF(Инвестиционные_проекты!K351="реализация",IF(Инвестиционные_проекты!M351&gt;TODAY(),"Ошибка!",""),"")</f>
        <v/>
      </c>
      <c r="AC346" s="4" t="str">
        <f ca="1">IF(Техлист!AB346="","",CONCATENATE(ROW(Инвестиционные_проекты!$A351),", ",))</f>
        <v/>
      </c>
      <c r="AD346" t="str">
        <f t="shared" ca="1" si="64"/>
        <v/>
      </c>
      <c r="AE346" s="5" t="str">
        <f>IFERROR(IF(OR(Инвестиционные_проекты!K351="идея",Инвестиционные_проекты!K351="проектная стадия"),IF(Инвестиционные_проекты!M351&gt;DATEVALUE(ФЛК!CV345),"","Ошибка!"),""),"")</f>
        <v/>
      </c>
      <c r="AF346" s="4" t="str">
        <f>IF(Техлист!AE346="","",CONCATENATE(ROW(Инвестиционные_проекты!$A351),", ",))</f>
        <v/>
      </c>
      <c r="AG346" t="str">
        <f t="shared" si="65"/>
        <v/>
      </c>
    </row>
    <row r="347" spans="1:33" x14ac:dyDescent="0.25">
      <c r="A347" s="5" t="str">
        <f>IF(AND(COUNTBLANK(Инвестиционные_проекты!H352:Q352)+COUNTBLANK(Инвестиционные_проекты!S352:T352)+COUNTBLANK(Инвестиционные_проекты!Z352)+COUNTBLANK(Инвестиционные_проекты!B352:E352)&lt;&gt;17,COUNTBLANK(Инвестиционные_проекты!H352:Q352)+COUNTBLANK(Инвестиционные_проекты!S352:T352)+COUNTBLANK(Инвестиционные_проекты!Z352)+COUNTBLANK(Инвестиционные_проекты!B352:E352)&lt;&gt;0),"Ошибка!","")</f>
        <v/>
      </c>
      <c r="B347" s="4" t="str">
        <f>IF(A347="","",CONCATENATE(ROW(Инвестиционные_проекты!$A352),", ",))</f>
        <v/>
      </c>
      <c r="C347" t="str">
        <f t="shared" si="55"/>
        <v xml:space="preserve">8, </v>
      </c>
      <c r="D347" s="5" t="str">
        <f>IF(AND(COUNTBLANK(Инвестиционные_проекты!AB352)=0,COUNTBLANK(Инвестиционные_проекты!W352:Y352)&lt;&gt;0),"Ошибка!","")</f>
        <v/>
      </c>
      <c r="E347" s="4" t="str">
        <f>IF(D347="","",CONCATENATE(ROW(Инвестиционные_проекты!$A352),", ",))</f>
        <v/>
      </c>
      <c r="F347" t="str">
        <f t="shared" si="56"/>
        <v xml:space="preserve">8, </v>
      </c>
      <c r="G347" s="8" t="str">
        <f>IF(AND(Инвестиционные_проекты!J352="создание нового",Инвестиционные_проекты!S352=""),"Ошибка!","")</f>
        <v/>
      </c>
      <c r="H347" s="4" t="str">
        <f>IF(Техлист!G347="","",CONCATENATE(ROW(Инвестиционные_проекты!$A352),", ",))</f>
        <v/>
      </c>
      <c r="I347" t="str">
        <f t="shared" si="57"/>
        <v/>
      </c>
      <c r="J347" s="5" t="str">
        <f>IF(Инвестиционные_проекты!J352="модернизация",IF(COUNTBLANK(Инвестиционные_проекты!R352:S352)&lt;&gt;0,"Ошибка!",""),"")</f>
        <v/>
      </c>
      <c r="K347" s="9" t="str">
        <f>IF(Техлист!J347="","",CONCATENATE(ROW(Инвестиционные_проекты!$A352),", ",))</f>
        <v/>
      </c>
      <c r="L347" t="str">
        <f t="shared" si="58"/>
        <v/>
      </c>
      <c r="M347" s="5" t="str">
        <f>IF(Инвестиционные_проекты!S352&lt;Инвестиционные_проекты!R352,"Ошибка!","")</f>
        <v/>
      </c>
      <c r="N347" s="4" t="str">
        <f>IF(Техлист!M347="","",CONCATENATE(ROW(Инвестиционные_проекты!$A352),", ",))</f>
        <v/>
      </c>
      <c r="O347" t="str">
        <f t="shared" si="59"/>
        <v/>
      </c>
      <c r="P347" s="5" t="str">
        <f>IF(Инвестиционные_проекты!Z352&lt;&gt;SUM(Инвестиционные_проекты!AA352:AB352),"Ошибка!","")</f>
        <v/>
      </c>
      <c r="Q347" s="4" t="str">
        <f>IF(Техлист!P347="","",CONCATENATE(ROW(Инвестиционные_проекты!$A352),", ",))</f>
        <v/>
      </c>
      <c r="R347" t="str">
        <f t="shared" si="60"/>
        <v/>
      </c>
      <c r="S347" s="5" t="str">
        <f>IF(Инвестиционные_проекты!Y352&gt;Инвестиционные_проекты!AB352,"Ошибка!","")</f>
        <v/>
      </c>
      <c r="T347" s="4" t="str">
        <f>IF(Техлист!S347="","",CONCATENATE(ROW(Инвестиционные_проекты!$A352),", ",))</f>
        <v/>
      </c>
      <c r="U347" t="str">
        <f t="shared" si="61"/>
        <v/>
      </c>
      <c r="V347" s="5" t="str">
        <f>IF(Инвестиционные_проекты!O352&lt;Инвестиционные_проекты!N352,"Ошибка!","")</f>
        <v/>
      </c>
      <c r="W347" s="4" t="str">
        <f>IF(Техлист!V347="","",CONCATENATE(ROW(Инвестиционные_проекты!$A352),", ",))</f>
        <v/>
      </c>
      <c r="X347" t="str">
        <f t="shared" si="62"/>
        <v xml:space="preserve">8, </v>
      </c>
      <c r="Y347" s="5" t="str">
        <f>IF(Инвестиционные_проекты!N352&lt;Инвестиционные_проекты!M352,"Ошибка!","")</f>
        <v/>
      </c>
      <c r="Z347" s="4" t="str">
        <f>IF(Техлист!Y347="","",CONCATENATE(ROW(Инвестиционные_проекты!$A352),", ",))</f>
        <v/>
      </c>
      <c r="AA347" t="str">
        <f t="shared" si="63"/>
        <v/>
      </c>
      <c r="AB347" s="5" t="str">
        <f ca="1">IF(Инвестиционные_проекты!K352="реализация",IF(Инвестиционные_проекты!M352&gt;TODAY(),"Ошибка!",""),"")</f>
        <v/>
      </c>
      <c r="AC347" s="4" t="str">
        <f ca="1">IF(Техлист!AB347="","",CONCATENATE(ROW(Инвестиционные_проекты!$A352),", ",))</f>
        <v/>
      </c>
      <c r="AD347" t="str">
        <f t="shared" ca="1" si="64"/>
        <v/>
      </c>
      <c r="AE347" s="5" t="str">
        <f>IFERROR(IF(OR(Инвестиционные_проекты!K352="идея",Инвестиционные_проекты!K352="проектная стадия"),IF(Инвестиционные_проекты!M352&gt;DATEVALUE(ФЛК!CV346),"","Ошибка!"),""),"")</f>
        <v/>
      </c>
      <c r="AF347" s="4" t="str">
        <f>IF(Техлист!AE347="","",CONCATENATE(ROW(Инвестиционные_проекты!$A352),", ",))</f>
        <v/>
      </c>
      <c r="AG347" t="str">
        <f t="shared" si="65"/>
        <v/>
      </c>
    </row>
    <row r="348" spans="1:33" x14ac:dyDescent="0.25">
      <c r="A348" s="5" t="str">
        <f>IF(AND(COUNTBLANK(Инвестиционные_проекты!H353:Q353)+COUNTBLANK(Инвестиционные_проекты!S353:T353)+COUNTBLANK(Инвестиционные_проекты!Z353)+COUNTBLANK(Инвестиционные_проекты!B353:E353)&lt;&gt;17,COUNTBLANK(Инвестиционные_проекты!H353:Q353)+COUNTBLANK(Инвестиционные_проекты!S353:T353)+COUNTBLANK(Инвестиционные_проекты!Z353)+COUNTBLANK(Инвестиционные_проекты!B353:E353)&lt;&gt;0),"Ошибка!","")</f>
        <v/>
      </c>
      <c r="B348" s="4" t="str">
        <f>IF(A348="","",CONCATENATE(ROW(Инвестиционные_проекты!$A353),", ",))</f>
        <v/>
      </c>
      <c r="C348" t="str">
        <f t="shared" si="55"/>
        <v xml:space="preserve">8, </v>
      </c>
      <c r="D348" s="5" t="str">
        <f>IF(AND(COUNTBLANK(Инвестиционные_проекты!AB353)=0,COUNTBLANK(Инвестиционные_проекты!W353:Y353)&lt;&gt;0),"Ошибка!","")</f>
        <v/>
      </c>
      <c r="E348" s="4" t="str">
        <f>IF(D348="","",CONCATENATE(ROW(Инвестиционные_проекты!$A353),", ",))</f>
        <v/>
      </c>
      <c r="F348" t="str">
        <f t="shared" si="56"/>
        <v xml:space="preserve">8, </v>
      </c>
      <c r="G348" s="8" t="str">
        <f>IF(AND(Инвестиционные_проекты!J353="создание нового",Инвестиционные_проекты!S353=""),"Ошибка!","")</f>
        <v/>
      </c>
      <c r="H348" s="4" t="str">
        <f>IF(Техлист!G348="","",CONCATENATE(ROW(Инвестиционные_проекты!$A353),", ",))</f>
        <v/>
      </c>
      <c r="I348" t="str">
        <f t="shared" si="57"/>
        <v/>
      </c>
      <c r="J348" s="5" t="str">
        <f>IF(Инвестиционные_проекты!J353="модернизация",IF(COUNTBLANK(Инвестиционные_проекты!R353:S353)&lt;&gt;0,"Ошибка!",""),"")</f>
        <v/>
      </c>
      <c r="K348" s="9" t="str">
        <f>IF(Техлист!J348="","",CONCATENATE(ROW(Инвестиционные_проекты!$A353),", ",))</f>
        <v/>
      </c>
      <c r="L348" t="str">
        <f t="shared" si="58"/>
        <v/>
      </c>
      <c r="M348" s="5" t="str">
        <f>IF(Инвестиционные_проекты!S353&lt;Инвестиционные_проекты!R353,"Ошибка!","")</f>
        <v/>
      </c>
      <c r="N348" s="4" t="str">
        <f>IF(Техлист!M348="","",CONCATENATE(ROW(Инвестиционные_проекты!$A353),", ",))</f>
        <v/>
      </c>
      <c r="O348" t="str">
        <f t="shared" si="59"/>
        <v/>
      </c>
      <c r="P348" s="5" t="str">
        <f>IF(Инвестиционные_проекты!Z353&lt;&gt;SUM(Инвестиционные_проекты!AA353:AB353),"Ошибка!","")</f>
        <v/>
      </c>
      <c r="Q348" s="4" t="str">
        <f>IF(Техлист!P348="","",CONCATENATE(ROW(Инвестиционные_проекты!$A353),", ",))</f>
        <v/>
      </c>
      <c r="R348" t="str">
        <f t="shared" si="60"/>
        <v/>
      </c>
      <c r="S348" s="5" t="str">
        <f>IF(Инвестиционные_проекты!Y353&gt;Инвестиционные_проекты!AB353,"Ошибка!","")</f>
        <v/>
      </c>
      <c r="T348" s="4" t="str">
        <f>IF(Техлист!S348="","",CONCATENATE(ROW(Инвестиционные_проекты!$A353),", ",))</f>
        <v/>
      </c>
      <c r="U348" t="str">
        <f t="shared" si="61"/>
        <v/>
      </c>
      <c r="V348" s="5" t="str">
        <f>IF(Инвестиционные_проекты!O353&lt;Инвестиционные_проекты!N353,"Ошибка!","")</f>
        <v/>
      </c>
      <c r="W348" s="4" t="str">
        <f>IF(Техлист!V348="","",CONCATENATE(ROW(Инвестиционные_проекты!$A353),", ",))</f>
        <v/>
      </c>
      <c r="X348" t="str">
        <f t="shared" si="62"/>
        <v xml:space="preserve">8, </v>
      </c>
      <c r="Y348" s="5" t="str">
        <f>IF(Инвестиционные_проекты!N353&lt;Инвестиционные_проекты!M353,"Ошибка!","")</f>
        <v/>
      </c>
      <c r="Z348" s="4" t="str">
        <f>IF(Техлист!Y348="","",CONCATENATE(ROW(Инвестиционные_проекты!$A353),", ",))</f>
        <v/>
      </c>
      <c r="AA348" t="str">
        <f t="shared" si="63"/>
        <v/>
      </c>
      <c r="AB348" s="5" t="str">
        <f ca="1">IF(Инвестиционные_проекты!K353="реализация",IF(Инвестиционные_проекты!M353&gt;TODAY(),"Ошибка!",""),"")</f>
        <v/>
      </c>
      <c r="AC348" s="4" t="str">
        <f ca="1">IF(Техлист!AB348="","",CONCATENATE(ROW(Инвестиционные_проекты!$A353),", ",))</f>
        <v/>
      </c>
      <c r="AD348" t="str">
        <f t="shared" ca="1" si="64"/>
        <v/>
      </c>
      <c r="AE348" s="5" t="str">
        <f>IFERROR(IF(OR(Инвестиционные_проекты!K353="идея",Инвестиционные_проекты!K353="проектная стадия"),IF(Инвестиционные_проекты!M353&gt;DATEVALUE(ФЛК!CV347),"","Ошибка!"),""),"")</f>
        <v/>
      </c>
      <c r="AF348" s="4" t="str">
        <f>IF(Техлист!AE348="","",CONCATENATE(ROW(Инвестиционные_проекты!$A353),", ",))</f>
        <v/>
      </c>
      <c r="AG348" t="str">
        <f t="shared" si="65"/>
        <v/>
      </c>
    </row>
    <row r="349" spans="1:33" x14ac:dyDescent="0.25">
      <c r="A349" s="5" t="str">
        <f>IF(AND(COUNTBLANK(Инвестиционные_проекты!H354:Q354)+COUNTBLANK(Инвестиционные_проекты!S354:T354)+COUNTBLANK(Инвестиционные_проекты!Z354)+COUNTBLANK(Инвестиционные_проекты!B354:E354)&lt;&gt;17,COUNTBLANK(Инвестиционные_проекты!H354:Q354)+COUNTBLANK(Инвестиционные_проекты!S354:T354)+COUNTBLANK(Инвестиционные_проекты!Z354)+COUNTBLANK(Инвестиционные_проекты!B354:E354)&lt;&gt;0),"Ошибка!","")</f>
        <v/>
      </c>
      <c r="B349" s="4" t="str">
        <f>IF(A349="","",CONCATENATE(ROW(Инвестиционные_проекты!$A354),", ",))</f>
        <v/>
      </c>
      <c r="C349" t="str">
        <f t="shared" si="55"/>
        <v xml:space="preserve">8, </v>
      </c>
      <c r="D349" s="5" t="str">
        <f>IF(AND(COUNTBLANK(Инвестиционные_проекты!AB354)=0,COUNTBLANK(Инвестиционные_проекты!W354:Y354)&lt;&gt;0),"Ошибка!","")</f>
        <v/>
      </c>
      <c r="E349" s="4" t="str">
        <f>IF(D349="","",CONCATENATE(ROW(Инвестиционные_проекты!$A354),", ",))</f>
        <v/>
      </c>
      <c r="F349" t="str">
        <f t="shared" si="56"/>
        <v xml:space="preserve">8, </v>
      </c>
      <c r="G349" s="8" t="str">
        <f>IF(AND(Инвестиционные_проекты!J354="создание нового",Инвестиционные_проекты!S354=""),"Ошибка!","")</f>
        <v/>
      </c>
      <c r="H349" s="4" t="str">
        <f>IF(Техлист!G349="","",CONCATENATE(ROW(Инвестиционные_проекты!$A354),", ",))</f>
        <v/>
      </c>
      <c r="I349" t="str">
        <f t="shared" si="57"/>
        <v/>
      </c>
      <c r="J349" s="5" t="str">
        <f>IF(Инвестиционные_проекты!J354="модернизация",IF(COUNTBLANK(Инвестиционные_проекты!R354:S354)&lt;&gt;0,"Ошибка!",""),"")</f>
        <v/>
      </c>
      <c r="K349" s="9" t="str">
        <f>IF(Техлист!J349="","",CONCATENATE(ROW(Инвестиционные_проекты!$A354),", ",))</f>
        <v/>
      </c>
      <c r="L349" t="str">
        <f t="shared" si="58"/>
        <v/>
      </c>
      <c r="M349" s="5" t="str">
        <f>IF(Инвестиционные_проекты!S354&lt;Инвестиционные_проекты!R354,"Ошибка!","")</f>
        <v/>
      </c>
      <c r="N349" s="4" t="str">
        <f>IF(Техлист!M349="","",CONCATENATE(ROW(Инвестиционные_проекты!$A354),", ",))</f>
        <v/>
      </c>
      <c r="O349" t="str">
        <f t="shared" si="59"/>
        <v/>
      </c>
      <c r="P349" s="5" t="str">
        <f>IF(Инвестиционные_проекты!Z354&lt;&gt;SUM(Инвестиционные_проекты!AA354:AB354),"Ошибка!","")</f>
        <v/>
      </c>
      <c r="Q349" s="4" t="str">
        <f>IF(Техлист!P349="","",CONCATENATE(ROW(Инвестиционные_проекты!$A354),", ",))</f>
        <v/>
      </c>
      <c r="R349" t="str">
        <f t="shared" si="60"/>
        <v/>
      </c>
      <c r="S349" s="5" t="str">
        <f>IF(Инвестиционные_проекты!Y354&gt;Инвестиционные_проекты!AB354,"Ошибка!","")</f>
        <v/>
      </c>
      <c r="T349" s="4" t="str">
        <f>IF(Техлист!S349="","",CONCATENATE(ROW(Инвестиционные_проекты!$A354),", ",))</f>
        <v/>
      </c>
      <c r="U349" t="str">
        <f t="shared" si="61"/>
        <v/>
      </c>
      <c r="V349" s="5" t="str">
        <f>IF(Инвестиционные_проекты!O354&lt;Инвестиционные_проекты!N354,"Ошибка!","")</f>
        <v/>
      </c>
      <c r="W349" s="4" t="str">
        <f>IF(Техлист!V349="","",CONCATENATE(ROW(Инвестиционные_проекты!$A354),", ",))</f>
        <v/>
      </c>
      <c r="X349" t="str">
        <f t="shared" si="62"/>
        <v xml:space="preserve">8, </v>
      </c>
      <c r="Y349" s="5" t="str">
        <f>IF(Инвестиционные_проекты!N354&lt;Инвестиционные_проекты!M354,"Ошибка!","")</f>
        <v/>
      </c>
      <c r="Z349" s="4" t="str">
        <f>IF(Техлист!Y349="","",CONCATENATE(ROW(Инвестиционные_проекты!$A354),", ",))</f>
        <v/>
      </c>
      <c r="AA349" t="str">
        <f t="shared" si="63"/>
        <v/>
      </c>
      <c r="AB349" s="5" t="str">
        <f ca="1">IF(Инвестиционные_проекты!K354="реализация",IF(Инвестиционные_проекты!M354&gt;TODAY(),"Ошибка!",""),"")</f>
        <v/>
      </c>
      <c r="AC349" s="4" t="str">
        <f ca="1">IF(Техлист!AB349="","",CONCATENATE(ROW(Инвестиционные_проекты!$A354),", ",))</f>
        <v/>
      </c>
      <c r="AD349" t="str">
        <f t="shared" ca="1" si="64"/>
        <v/>
      </c>
      <c r="AE349" s="5" t="str">
        <f>IFERROR(IF(OR(Инвестиционные_проекты!K354="идея",Инвестиционные_проекты!K354="проектная стадия"),IF(Инвестиционные_проекты!M354&gt;DATEVALUE(ФЛК!CV348),"","Ошибка!"),""),"")</f>
        <v/>
      </c>
      <c r="AF349" s="4" t="str">
        <f>IF(Техлист!AE349="","",CONCATENATE(ROW(Инвестиционные_проекты!$A354),", ",))</f>
        <v/>
      </c>
      <c r="AG349" t="str">
        <f t="shared" si="65"/>
        <v/>
      </c>
    </row>
    <row r="350" spans="1:33" x14ac:dyDescent="0.25">
      <c r="A350" s="5" t="str">
        <f>IF(AND(COUNTBLANK(Инвестиционные_проекты!H355:Q355)+COUNTBLANK(Инвестиционные_проекты!S355:T355)+COUNTBLANK(Инвестиционные_проекты!Z355)+COUNTBLANK(Инвестиционные_проекты!B355:E355)&lt;&gt;17,COUNTBLANK(Инвестиционные_проекты!H355:Q355)+COUNTBLANK(Инвестиционные_проекты!S355:T355)+COUNTBLANK(Инвестиционные_проекты!Z355)+COUNTBLANK(Инвестиционные_проекты!B355:E355)&lt;&gt;0),"Ошибка!","")</f>
        <v/>
      </c>
      <c r="B350" s="4" t="str">
        <f>IF(A350="","",CONCATENATE(ROW(Инвестиционные_проекты!$A355),", ",))</f>
        <v/>
      </c>
      <c r="C350" t="str">
        <f t="shared" si="55"/>
        <v xml:space="preserve">8, </v>
      </c>
      <c r="D350" s="5" t="str">
        <f>IF(AND(COUNTBLANK(Инвестиционные_проекты!AB355)=0,COUNTBLANK(Инвестиционные_проекты!W355:Y355)&lt;&gt;0),"Ошибка!","")</f>
        <v/>
      </c>
      <c r="E350" s="4" t="str">
        <f>IF(D350="","",CONCATENATE(ROW(Инвестиционные_проекты!$A355),", ",))</f>
        <v/>
      </c>
      <c r="F350" t="str">
        <f t="shared" si="56"/>
        <v xml:space="preserve">8, </v>
      </c>
      <c r="G350" s="8" t="str">
        <f>IF(AND(Инвестиционные_проекты!J355="создание нового",Инвестиционные_проекты!S355=""),"Ошибка!","")</f>
        <v/>
      </c>
      <c r="H350" s="4" t="str">
        <f>IF(Техлист!G350="","",CONCATENATE(ROW(Инвестиционные_проекты!$A355),", ",))</f>
        <v/>
      </c>
      <c r="I350" t="str">
        <f t="shared" si="57"/>
        <v/>
      </c>
      <c r="J350" s="5" t="str">
        <f>IF(Инвестиционные_проекты!J355="модернизация",IF(COUNTBLANK(Инвестиционные_проекты!R355:S355)&lt;&gt;0,"Ошибка!",""),"")</f>
        <v/>
      </c>
      <c r="K350" s="9" t="str">
        <f>IF(Техлист!J350="","",CONCATENATE(ROW(Инвестиционные_проекты!$A355),", ",))</f>
        <v/>
      </c>
      <c r="L350" t="str">
        <f t="shared" si="58"/>
        <v/>
      </c>
      <c r="M350" s="5" t="str">
        <f>IF(Инвестиционные_проекты!S355&lt;Инвестиционные_проекты!R355,"Ошибка!","")</f>
        <v/>
      </c>
      <c r="N350" s="4" t="str">
        <f>IF(Техлист!M350="","",CONCATENATE(ROW(Инвестиционные_проекты!$A355),", ",))</f>
        <v/>
      </c>
      <c r="O350" t="str">
        <f t="shared" si="59"/>
        <v/>
      </c>
      <c r="P350" s="5" t="str">
        <f>IF(Инвестиционные_проекты!Z355&lt;&gt;SUM(Инвестиционные_проекты!AA355:AB355),"Ошибка!","")</f>
        <v/>
      </c>
      <c r="Q350" s="4" t="str">
        <f>IF(Техлист!P350="","",CONCATENATE(ROW(Инвестиционные_проекты!$A355),", ",))</f>
        <v/>
      </c>
      <c r="R350" t="str">
        <f t="shared" si="60"/>
        <v/>
      </c>
      <c r="S350" s="5" t="str">
        <f>IF(Инвестиционные_проекты!Y355&gt;Инвестиционные_проекты!AB355,"Ошибка!","")</f>
        <v/>
      </c>
      <c r="T350" s="4" t="str">
        <f>IF(Техлист!S350="","",CONCATENATE(ROW(Инвестиционные_проекты!$A355),", ",))</f>
        <v/>
      </c>
      <c r="U350" t="str">
        <f t="shared" si="61"/>
        <v/>
      </c>
      <c r="V350" s="5" t="str">
        <f>IF(Инвестиционные_проекты!O355&lt;Инвестиционные_проекты!N355,"Ошибка!","")</f>
        <v/>
      </c>
      <c r="W350" s="4" t="str">
        <f>IF(Техлист!V350="","",CONCATENATE(ROW(Инвестиционные_проекты!$A355),", ",))</f>
        <v/>
      </c>
      <c r="X350" t="str">
        <f t="shared" si="62"/>
        <v xml:space="preserve">8, </v>
      </c>
      <c r="Y350" s="5" t="str">
        <f>IF(Инвестиционные_проекты!N355&lt;Инвестиционные_проекты!M355,"Ошибка!","")</f>
        <v/>
      </c>
      <c r="Z350" s="4" t="str">
        <f>IF(Техлист!Y350="","",CONCATENATE(ROW(Инвестиционные_проекты!$A355),", ",))</f>
        <v/>
      </c>
      <c r="AA350" t="str">
        <f t="shared" si="63"/>
        <v/>
      </c>
      <c r="AB350" s="5" t="str">
        <f ca="1">IF(Инвестиционные_проекты!K355="реализация",IF(Инвестиционные_проекты!M355&gt;TODAY(),"Ошибка!",""),"")</f>
        <v/>
      </c>
      <c r="AC350" s="4" t="str">
        <f ca="1">IF(Техлист!AB350="","",CONCATENATE(ROW(Инвестиционные_проекты!$A355),", ",))</f>
        <v/>
      </c>
      <c r="AD350" t="str">
        <f t="shared" ca="1" si="64"/>
        <v/>
      </c>
      <c r="AE350" s="5" t="str">
        <f>IFERROR(IF(OR(Инвестиционные_проекты!K355="идея",Инвестиционные_проекты!K355="проектная стадия"),IF(Инвестиционные_проекты!M355&gt;DATEVALUE(ФЛК!CV349),"","Ошибка!"),""),"")</f>
        <v/>
      </c>
      <c r="AF350" s="4" t="str">
        <f>IF(Техлист!AE350="","",CONCATENATE(ROW(Инвестиционные_проекты!$A355),", ",))</f>
        <v/>
      </c>
      <c r="AG350" t="str">
        <f t="shared" si="65"/>
        <v/>
      </c>
    </row>
    <row r="351" spans="1:33" x14ac:dyDescent="0.25">
      <c r="A351" s="5" t="str">
        <f>IF(AND(COUNTBLANK(Инвестиционные_проекты!H356:Q356)+COUNTBLANK(Инвестиционные_проекты!S356:T356)+COUNTBLANK(Инвестиционные_проекты!Z356)+COUNTBLANK(Инвестиционные_проекты!B356:E356)&lt;&gt;17,COUNTBLANK(Инвестиционные_проекты!H356:Q356)+COUNTBLANK(Инвестиционные_проекты!S356:T356)+COUNTBLANK(Инвестиционные_проекты!Z356)+COUNTBLANK(Инвестиционные_проекты!B356:E356)&lt;&gt;0),"Ошибка!","")</f>
        <v/>
      </c>
      <c r="B351" s="4" t="str">
        <f>IF(A351="","",CONCATENATE(ROW(Инвестиционные_проекты!$A356),", ",))</f>
        <v/>
      </c>
      <c r="C351" t="str">
        <f t="shared" si="55"/>
        <v xml:space="preserve">8, </v>
      </c>
      <c r="D351" s="5" t="str">
        <f>IF(AND(COUNTBLANK(Инвестиционные_проекты!AB356)=0,COUNTBLANK(Инвестиционные_проекты!W356:Y356)&lt;&gt;0),"Ошибка!","")</f>
        <v/>
      </c>
      <c r="E351" s="4" t="str">
        <f>IF(D351="","",CONCATENATE(ROW(Инвестиционные_проекты!$A356),", ",))</f>
        <v/>
      </c>
      <c r="F351" t="str">
        <f t="shared" si="56"/>
        <v xml:space="preserve">8, </v>
      </c>
      <c r="G351" s="8" t="str">
        <f>IF(AND(Инвестиционные_проекты!J356="создание нового",Инвестиционные_проекты!S356=""),"Ошибка!","")</f>
        <v/>
      </c>
      <c r="H351" s="4" t="str">
        <f>IF(Техлист!G351="","",CONCATENATE(ROW(Инвестиционные_проекты!$A356),", ",))</f>
        <v/>
      </c>
      <c r="I351" t="str">
        <f t="shared" si="57"/>
        <v/>
      </c>
      <c r="J351" s="5" t="str">
        <f>IF(Инвестиционные_проекты!J356="модернизация",IF(COUNTBLANK(Инвестиционные_проекты!R356:S356)&lt;&gt;0,"Ошибка!",""),"")</f>
        <v/>
      </c>
      <c r="K351" s="9" t="str">
        <f>IF(Техлист!J351="","",CONCATENATE(ROW(Инвестиционные_проекты!$A356),", ",))</f>
        <v/>
      </c>
      <c r="L351" t="str">
        <f t="shared" si="58"/>
        <v/>
      </c>
      <c r="M351" s="5" t="str">
        <f>IF(Инвестиционные_проекты!S356&lt;Инвестиционные_проекты!R356,"Ошибка!","")</f>
        <v/>
      </c>
      <c r="N351" s="4" t="str">
        <f>IF(Техлист!M351="","",CONCATENATE(ROW(Инвестиционные_проекты!$A356),", ",))</f>
        <v/>
      </c>
      <c r="O351" t="str">
        <f t="shared" si="59"/>
        <v/>
      </c>
      <c r="P351" s="5" t="str">
        <f>IF(Инвестиционные_проекты!Z356&lt;&gt;SUM(Инвестиционные_проекты!AA356:AB356),"Ошибка!","")</f>
        <v/>
      </c>
      <c r="Q351" s="4" t="str">
        <f>IF(Техлист!P351="","",CONCATENATE(ROW(Инвестиционные_проекты!$A356),", ",))</f>
        <v/>
      </c>
      <c r="R351" t="str">
        <f t="shared" si="60"/>
        <v/>
      </c>
      <c r="S351" s="5" t="str">
        <f>IF(Инвестиционные_проекты!Y356&gt;Инвестиционные_проекты!AB356,"Ошибка!","")</f>
        <v/>
      </c>
      <c r="T351" s="4" t="str">
        <f>IF(Техлист!S351="","",CONCATENATE(ROW(Инвестиционные_проекты!$A356),", ",))</f>
        <v/>
      </c>
      <c r="U351" t="str">
        <f t="shared" si="61"/>
        <v/>
      </c>
      <c r="V351" s="5" t="str">
        <f>IF(Инвестиционные_проекты!O356&lt;Инвестиционные_проекты!N356,"Ошибка!","")</f>
        <v/>
      </c>
      <c r="W351" s="4" t="str">
        <f>IF(Техлист!V351="","",CONCATENATE(ROW(Инвестиционные_проекты!$A356),", ",))</f>
        <v/>
      </c>
      <c r="X351" t="str">
        <f t="shared" si="62"/>
        <v xml:space="preserve">8, </v>
      </c>
      <c r="Y351" s="5" t="str">
        <f>IF(Инвестиционные_проекты!N356&lt;Инвестиционные_проекты!M356,"Ошибка!","")</f>
        <v/>
      </c>
      <c r="Z351" s="4" t="str">
        <f>IF(Техлист!Y351="","",CONCATENATE(ROW(Инвестиционные_проекты!$A356),", ",))</f>
        <v/>
      </c>
      <c r="AA351" t="str">
        <f t="shared" si="63"/>
        <v/>
      </c>
      <c r="AB351" s="5" t="str">
        <f ca="1">IF(Инвестиционные_проекты!K356="реализация",IF(Инвестиционные_проекты!M356&gt;TODAY(),"Ошибка!",""),"")</f>
        <v/>
      </c>
      <c r="AC351" s="4" t="str">
        <f ca="1">IF(Техлист!AB351="","",CONCATENATE(ROW(Инвестиционные_проекты!$A356),", ",))</f>
        <v/>
      </c>
      <c r="AD351" t="str">
        <f t="shared" ca="1" si="64"/>
        <v/>
      </c>
      <c r="AE351" s="5" t="str">
        <f>IFERROR(IF(OR(Инвестиционные_проекты!K356="идея",Инвестиционные_проекты!K356="проектная стадия"),IF(Инвестиционные_проекты!M356&gt;DATEVALUE(ФЛК!CV350),"","Ошибка!"),""),"")</f>
        <v/>
      </c>
      <c r="AF351" s="4" t="str">
        <f>IF(Техлист!AE351="","",CONCATENATE(ROW(Инвестиционные_проекты!$A356),", ",))</f>
        <v/>
      </c>
      <c r="AG351" t="str">
        <f t="shared" si="65"/>
        <v/>
      </c>
    </row>
    <row r="352" spans="1:33" x14ac:dyDescent="0.25">
      <c r="A352" s="5" t="str">
        <f>IF(AND(COUNTBLANK(Инвестиционные_проекты!H357:Q357)+COUNTBLANK(Инвестиционные_проекты!S357:T357)+COUNTBLANK(Инвестиционные_проекты!Z357)+COUNTBLANK(Инвестиционные_проекты!B357:E357)&lt;&gt;17,COUNTBLANK(Инвестиционные_проекты!H357:Q357)+COUNTBLANK(Инвестиционные_проекты!S357:T357)+COUNTBLANK(Инвестиционные_проекты!Z357)+COUNTBLANK(Инвестиционные_проекты!B357:E357)&lt;&gt;0),"Ошибка!","")</f>
        <v/>
      </c>
      <c r="B352" s="4" t="str">
        <f>IF(A352="","",CONCATENATE(ROW(Инвестиционные_проекты!$A357),", ",))</f>
        <v/>
      </c>
      <c r="C352" t="str">
        <f t="shared" si="55"/>
        <v xml:space="preserve">8, </v>
      </c>
      <c r="D352" s="5" t="str">
        <f>IF(AND(COUNTBLANK(Инвестиционные_проекты!AB357)=0,COUNTBLANK(Инвестиционные_проекты!W357:Y357)&lt;&gt;0),"Ошибка!","")</f>
        <v/>
      </c>
      <c r="E352" s="4" t="str">
        <f>IF(D352="","",CONCATENATE(ROW(Инвестиционные_проекты!$A357),", ",))</f>
        <v/>
      </c>
      <c r="F352" t="str">
        <f t="shared" si="56"/>
        <v xml:space="preserve">8, </v>
      </c>
      <c r="G352" s="8" t="str">
        <f>IF(AND(Инвестиционные_проекты!J357="создание нового",Инвестиционные_проекты!S357=""),"Ошибка!","")</f>
        <v/>
      </c>
      <c r="H352" s="4" t="str">
        <f>IF(Техлист!G352="","",CONCATENATE(ROW(Инвестиционные_проекты!$A357),", ",))</f>
        <v/>
      </c>
      <c r="I352" t="str">
        <f t="shared" si="57"/>
        <v/>
      </c>
      <c r="J352" s="5" t="str">
        <f>IF(Инвестиционные_проекты!J357="модернизация",IF(COUNTBLANK(Инвестиционные_проекты!R357:S357)&lt;&gt;0,"Ошибка!",""),"")</f>
        <v/>
      </c>
      <c r="K352" s="9" t="str">
        <f>IF(Техлист!J352="","",CONCATENATE(ROW(Инвестиционные_проекты!$A357),", ",))</f>
        <v/>
      </c>
      <c r="L352" t="str">
        <f t="shared" si="58"/>
        <v/>
      </c>
      <c r="M352" s="5" t="str">
        <f>IF(Инвестиционные_проекты!S357&lt;Инвестиционные_проекты!R357,"Ошибка!","")</f>
        <v/>
      </c>
      <c r="N352" s="4" t="str">
        <f>IF(Техлист!M352="","",CONCATENATE(ROW(Инвестиционные_проекты!$A357),", ",))</f>
        <v/>
      </c>
      <c r="O352" t="str">
        <f t="shared" si="59"/>
        <v/>
      </c>
      <c r="P352" s="5" t="str">
        <f>IF(Инвестиционные_проекты!Z357&lt;&gt;SUM(Инвестиционные_проекты!AA357:AB357),"Ошибка!","")</f>
        <v/>
      </c>
      <c r="Q352" s="4" t="str">
        <f>IF(Техлист!P352="","",CONCATENATE(ROW(Инвестиционные_проекты!$A357),", ",))</f>
        <v/>
      </c>
      <c r="R352" t="str">
        <f t="shared" si="60"/>
        <v/>
      </c>
      <c r="S352" s="5" t="str">
        <f>IF(Инвестиционные_проекты!Y357&gt;Инвестиционные_проекты!AB357,"Ошибка!","")</f>
        <v/>
      </c>
      <c r="T352" s="4" t="str">
        <f>IF(Техлист!S352="","",CONCATENATE(ROW(Инвестиционные_проекты!$A357),", ",))</f>
        <v/>
      </c>
      <c r="U352" t="str">
        <f t="shared" si="61"/>
        <v/>
      </c>
      <c r="V352" s="5" t="str">
        <f>IF(Инвестиционные_проекты!O357&lt;Инвестиционные_проекты!N357,"Ошибка!","")</f>
        <v/>
      </c>
      <c r="W352" s="4" t="str">
        <f>IF(Техлист!V352="","",CONCATENATE(ROW(Инвестиционные_проекты!$A357),", ",))</f>
        <v/>
      </c>
      <c r="X352" t="str">
        <f t="shared" si="62"/>
        <v xml:space="preserve">8, </v>
      </c>
      <c r="Y352" s="5" t="str">
        <f>IF(Инвестиционные_проекты!N357&lt;Инвестиционные_проекты!M357,"Ошибка!","")</f>
        <v/>
      </c>
      <c r="Z352" s="4" t="str">
        <f>IF(Техлист!Y352="","",CONCATENATE(ROW(Инвестиционные_проекты!$A357),", ",))</f>
        <v/>
      </c>
      <c r="AA352" t="str">
        <f t="shared" si="63"/>
        <v/>
      </c>
      <c r="AB352" s="5" t="str">
        <f ca="1">IF(Инвестиционные_проекты!K357="реализация",IF(Инвестиционные_проекты!M357&gt;TODAY(),"Ошибка!",""),"")</f>
        <v/>
      </c>
      <c r="AC352" s="4" t="str">
        <f ca="1">IF(Техлист!AB352="","",CONCATENATE(ROW(Инвестиционные_проекты!$A357),", ",))</f>
        <v/>
      </c>
      <c r="AD352" t="str">
        <f t="shared" ca="1" si="64"/>
        <v/>
      </c>
      <c r="AE352" s="5" t="str">
        <f>IFERROR(IF(OR(Инвестиционные_проекты!K357="идея",Инвестиционные_проекты!K357="проектная стадия"),IF(Инвестиционные_проекты!M357&gt;DATEVALUE(ФЛК!CV351),"","Ошибка!"),""),"")</f>
        <v/>
      </c>
      <c r="AF352" s="4" t="str">
        <f>IF(Техлист!AE352="","",CONCATENATE(ROW(Инвестиционные_проекты!$A357),", ",))</f>
        <v/>
      </c>
      <c r="AG352" t="str">
        <f t="shared" si="65"/>
        <v/>
      </c>
    </row>
    <row r="353" spans="1:33" x14ac:dyDescent="0.25">
      <c r="A353" s="5" t="str">
        <f>IF(AND(COUNTBLANK(Инвестиционные_проекты!H358:Q358)+COUNTBLANK(Инвестиционные_проекты!S358:T358)+COUNTBLANK(Инвестиционные_проекты!Z358)+COUNTBLANK(Инвестиционные_проекты!B358:E358)&lt;&gt;17,COUNTBLANK(Инвестиционные_проекты!H358:Q358)+COUNTBLANK(Инвестиционные_проекты!S358:T358)+COUNTBLANK(Инвестиционные_проекты!Z358)+COUNTBLANK(Инвестиционные_проекты!B358:E358)&lt;&gt;0),"Ошибка!","")</f>
        <v/>
      </c>
      <c r="B353" s="4" t="str">
        <f>IF(A353="","",CONCATENATE(ROW(Инвестиционные_проекты!$A358),", ",))</f>
        <v/>
      </c>
      <c r="C353" t="str">
        <f t="shared" si="55"/>
        <v xml:space="preserve">8, </v>
      </c>
      <c r="D353" s="5" t="str">
        <f>IF(AND(COUNTBLANK(Инвестиционные_проекты!AB358)=0,COUNTBLANK(Инвестиционные_проекты!W358:Y358)&lt;&gt;0),"Ошибка!","")</f>
        <v/>
      </c>
      <c r="E353" s="4" t="str">
        <f>IF(D353="","",CONCATENATE(ROW(Инвестиционные_проекты!$A358),", ",))</f>
        <v/>
      </c>
      <c r="F353" t="str">
        <f t="shared" si="56"/>
        <v xml:space="preserve">8, </v>
      </c>
      <c r="G353" s="8" t="str">
        <f>IF(AND(Инвестиционные_проекты!J358="создание нового",Инвестиционные_проекты!S358=""),"Ошибка!","")</f>
        <v/>
      </c>
      <c r="H353" s="4" t="str">
        <f>IF(Техлист!G353="","",CONCATENATE(ROW(Инвестиционные_проекты!$A358),", ",))</f>
        <v/>
      </c>
      <c r="I353" t="str">
        <f t="shared" si="57"/>
        <v/>
      </c>
      <c r="J353" s="5" t="str">
        <f>IF(Инвестиционные_проекты!J358="модернизация",IF(COUNTBLANK(Инвестиционные_проекты!R358:S358)&lt;&gt;0,"Ошибка!",""),"")</f>
        <v/>
      </c>
      <c r="K353" s="9" t="str">
        <f>IF(Техлист!J353="","",CONCATENATE(ROW(Инвестиционные_проекты!$A358),", ",))</f>
        <v/>
      </c>
      <c r="L353" t="str">
        <f t="shared" si="58"/>
        <v/>
      </c>
      <c r="M353" s="5" t="str">
        <f>IF(Инвестиционные_проекты!S358&lt;Инвестиционные_проекты!R358,"Ошибка!","")</f>
        <v/>
      </c>
      <c r="N353" s="4" t="str">
        <f>IF(Техлист!M353="","",CONCATENATE(ROW(Инвестиционные_проекты!$A358),", ",))</f>
        <v/>
      </c>
      <c r="O353" t="str">
        <f t="shared" si="59"/>
        <v/>
      </c>
      <c r="P353" s="5" t="str">
        <f>IF(Инвестиционные_проекты!Z358&lt;&gt;SUM(Инвестиционные_проекты!AA358:AB358),"Ошибка!","")</f>
        <v/>
      </c>
      <c r="Q353" s="4" t="str">
        <f>IF(Техлист!P353="","",CONCATENATE(ROW(Инвестиционные_проекты!$A358),", ",))</f>
        <v/>
      </c>
      <c r="R353" t="str">
        <f t="shared" si="60"/>
        <v/>
      </c>
      <c r="S353" s="5" t="str">
        <f>IF(Инвестиционные_проекты!Y358&gt;Инвестиционные_проекты!AB358,"Ошибка!","")</f>
        <v/>
      </c>
      <c r="T353" s="4" t="str">
        <f>IF(Техлист!S353="","",CONCATENATE(ROW(Инвестиционные_проекты!$A358),", ",))</f>
        <v/>
      </c>
      <c r="U353" t="str">
        <f t="shared" si="61"/>
        <v/>
      </c>
      <c r="V353" s="5" t="str">
        <f>IF(Инвестиционные_проекты!O358&lt;Инвестиционные_проекты!N358,"Ошибка!","")</f>
        <v/>
      </c>
      <c r="W353" s="4" t="str">
        <f>IF(Техлист!V353="","",CONCATENATE(ROW(Инвестиционные_проекты!$A358),", ",))</f>
        <v/>
      </c>
      <c r="X353" t="str">
        <f t="shared" si="62"/>
        <v xml:space="preserve">8, </v>
      </c>
      <c r="Y353" s="5" t="str">
        <f>IF(Инвестиционные_проекты!N358&lt;Инвестиционные_проекты!M358,"Ошибка!","")</f>
        <v/>
      </c>
      <c r="Z353" s="4" t="str">
        <f>IF(Техлист!Y353="","",CONCATENATE(ROW(Инвестиционные_проекты!$A358),", ",))</f>
        <v/>
      </c>
      <c r="AA353" t="str">
        <f t="shared" si="63"/>
        <v/>
      </c>
      <c r="AB353" s="5" t="str">
        <f ca="1">IF(Инвестиционные_проекты!K358="реализация",IF(Инвестиционные_проекты!M358&gt;TODAY(),"Ошибка!",""),"")</f>
        <v/>
      </c>
      <c r="AC353" s="4" t="str">
        <f ca="1">IF(Техлист!AB353="","",CONCATENATE(ROW(Инвестиционные_проекты!$A358),", ",))</f>
        <v/>
      </c>
      <c r="AD353" t="str">
        <f t="shared" ca="1" si="64"/>
        <v/>
      </c>
      <c r="AE353" s="5" t="str">
        <f>IFERROR(IF(OR(Инвестиционные_проекты!K358="идея",Инвестиционные_проекты!K358="проектная стадия"),IF(Инвестиционные_проекты!M358&gt;DATEVALUE(ФЛК!CV352),"","Ошибка!"),""),"")</f>
        <v/>
      </c>
      <c r="AF353" s="4" t="str">
        <f>IF(Техлист!AE353="","",CONCATENATE(ROW(Инвестиционные_проекты!$A358),", ",))</f>
        <v/>
      </c>
      <c r="AG353" t="str">
        <f t="shared" si="65"/>
        <v/>
      </c>
    </row>
    <row r="354" spans="1:33" x14ac:dyDescent="0.25">
      <c r="A354" s="5" t="str">
        <f>IF(AND(COUNTBLANK(Инвестиционные_проекты!H359:Q359)+COUNTBLANK(Инвестиционные_проекты!S359:T359)+COUNTBLANK(Инвестиционные_проекты!Z359)+COUNTBLANK(Инвестиционные_проекты!B359:E359)&lt;&gt;17,COUNTBLANK(Инвестиционные_проекты!H359:Q359)+COUNTBLANK(Инвестиционные_проекты!S359:T359)+COUNTBLANK(Инвестиционные_проекты!Z359)+COUNTBLANK(Инвестиционные_проекты!B359:E359)&lt;&gt;0),"Ошибка!","")</f>
        <v/>
      </c>
      <c r="B354" s="4" t="str">
        <f>IF(A354="","",CONCATENATE(ROW(Инвестиционные_проекты!$A359),", ",))</f>
        <v/>
      </c>
      <c r="C354" t="str">
        <f t="shared" si="55"/>
        <v xml:space="preserve">8, </v>
      </c>
      <c r="D354" s="5" t="str">
        <f>IF(AND(COUNTBLANK(Инвестиционные_проекты!AB359)=0,COUNTBLANK(Инвестиционные_проекты!W359:Y359)&lt;&gt;0),"Ошибка!","")</f>
        <v/>
      </c>
      <c r="E354" s="4" t="str">
        <f>IF(D354="","",CONCATENATE(ROW(Инвестиционные_проекты!$A359),", ",))</f>
        <v/>
      </c>
      <c r="F354" t="str">
        <f t="shared" si="56"/>
        <v xml:space="preserve">8, </v>
      </c>
      <c r="G354" s="8" t="str">
        <f>IF(AND(Инвестиционные_проекты!J359="создание нового",Инвестиционные_проекты!S359=""),"Ошибка!","")</f>
        <v/>
      </c>
      <c r="H354" s="4" t="str">
        <f>IF(Техлист!G354="","",CONCATENATE(ROW(Инвестиционные_проекты!$A359),", ",))</f>
        <v/>
      </c>
      <c r="I354" t="str">
        <f t="shared" si="57"/>
        <v/>
      </c>
      <c r="J354" s="5" t="str">
        <f>IF(Инвестиционные_проекты!J359="модернизация",IF(COUNTBLANK(Инвестиционные_проекты!R359:S359)&lt;&gt;0,"Ошибка!",""),"")</f>
        <v/>
      </c>
      <c r="K354" s="9" t="str">
        <f>IF(Техлист!J354="","",CONCATENATE(ROW(Инвестиционные_проекты!$A359),", ",))</f>
        <v/>
      </c>
      <c r="L354" t="str">
        <f t="shared" si="58"/>
        <v/>
      </c>
      <c r="M354" s="5" t="str">
        <f>IF(Инвестиционные_проекты!S359&lt;Инвестиционные_проекты!R359,"Ошибка!","")</f>
        <v/>
      </c>
      <c r="N354" s="4" t="str">
        <f>IF(Техлист!M354="","",CONCATENATE(ROW(Инвестиционные_проекты!$A359),", ",))</f>
        <v/>
      </c>
      <c r="O354" t="str">
        <f t="shared" si="59"/>
        <v/>
      </c>
      <c r="P354" s="5" t="str">
        <f>IF(Инвестиционные_проекты!Z359&lt;&gt;SUM(Инвестиционные_проекты!AA359:AB359),"Ошибка!","")</f>
        <v/>
      </c>
      <c r="Q354" s="4" t="str">
        <f>IF(Техлист!P354="","",CONCATENATE(ROW(Инвестиционные_проекты!$A359),", ",))</f>
        <v/>
      </c>
      <c r="R354" t="str">
        <f t="shared" si="60"/>
        <v/>
      </c>
      <c r="S354" s="5" t="str">
        <f>IF(Инвестиционные_проекты!Y359&gt;Инвестиционные_проекты!AB359,"Ошибка!","")</f>
        <v/>
      </c>
      <c r="T354" s="4" t="str">
        <f>IF(Техлист!S354="","",CONCATENATE(ROW(Инвестиционные_проекты!$A359),", ",))</f>
        <v/>
      </c>
      <c r="U354" t="str">
        <f t="shared" si="61"/>
        <v/>
      </c>
      <c r="V354" s="5" t="str">
        <f>IF(Инвестиционные_проекты!O359&lt;Инвестиционные_проекты!N359,"Ошибка!","")</f>
        <v/>
      </c>
      <c r="W354" s="4" t="str">
        <f>IF(Техлист!V354="","",CONCATENATE(ROW(Инвестиционные_проекты!$A359),", ",))</f>
        <v/>
      </c>
      <c r="X354" t="str">
        <f t="shared" si="62"/>
        <v xml:space="preserve">8, </v>
      </c>
      <c r="Y354" s="5" t="str">
        <f>IF(Инвестиционные_проекты!N359&lt;Инвестиционные_проекты!M359,"Ошибка!","")</f>
        <v/>
      </c>
      <c r="Z354" s="4" t="str">
        <f>IF(Техлист!Y354="","",CONCATENATE(ROW(Инвестиционные_проекты!$A359),", ",))</f>
        <v/>
      </c>
      <c r="AA354" t="str">
        <f t="shared" si="63"/>
        <v/>
      </c>
      <c r="AB354" s="5" t="str">
        <f ca="1">IF(Инвестиционные_проекты!K359="реализация",IF(Инвестиционные_проекты!M359&gt;TODAY(),"Ошибка!",""),"")</f>
        <v/>
      </c>
      <c r="AC354" s="4" t="str">
        <f ca="1">IF(Техлист!AB354="","",CONCATENATE(ROW(Инвестиционные_проекты!$A359),", ",))</f>
        <v/>
      </c>
      <c r="AD354" t="str">
        <f t="shared" ca="1" si="64"/>
        <v/>
      </c>
      <c r="AE354" s="5" t="str">
        <f>IFERROR(IF(OR(Инвестиционные_проекты!K359="идея",Инвестиционные_проекты!K359="проектная стадия"),IF(Инвестиционные_проекты!M359&gt;DATEVALUE(ФЛК!CV353),"","Ошибка!"),""),"")</f>
        <v/>
      </c>
      <c r="AF354" s="4" t="str">
        <f>IF(Техлист!AE354="","",CONCATENATE(ROW(Инвестиционные_проекты!$A359),", ",))</f>
        <v/>
      </c>
      <c r="AG354" t="str">
        <f t="shared" si="65"/>
        <v/>
      </c>
    </row>
    <row r="355" spans="1:33" x14ac:dyDescent="0.25">
      <c r="A355" s="5" t="str">
        <f>IF(AND(COUNTBLANK(Инвестиционные_проекты!H360:Q360)+COUNTBLANK(Инвестиционные_проекты!S360:T360)+COUNTBLANK(Инвестиционные_проекты!Z360)+COUNTBLANK(Инвестиционные_проекты!B360:E360)&lt;&gt;17,COUNTBLANK(Инвестиционные_проекты!H360:Q360)+COUNTBLANK(Инвестиционные_проекты!S360:T360)+COUNTBLANK(Инвестиционные_проекты!Z360)+COUNTBLANK(Инвестиционные_проекты!B360:E360)&lt;&gt;0),"Ошибка!","")</f>
        <v/>
      </c>
      <c r="B355" s="4" t="str">
        <f>IF(A355="","",CONCATENATE(ROW(Инвестиционные_проекты!$A360),", ",))</f>
        <v/>
      </c>
      <c r="C355" t="str">
        <f t="shared" si="55"/>
        <v xml:space="preserve">8, </v>
      </c>
      <c r="D355" s="5" t="str">
        <f>IF(AND(COUNTBLANK(Инвестиционные_проекты!AB360)=0,COUNTBLANK(Инвестиционные_проекты!W360:Y360)&lt;&gt;0),"Ошибка!","")</f>
        <v/>
      </c>
      <c r="E355" s="4" t="str">
        <f>IF(D355="","",CONCATENATE(ROW(Инвестиционные_проекты!$A360),", ",))</f>
        <v/>
      </c>
      <c r="F355" t="str">
        <f t="shared" si="56"/>
        <v xml:space="preserve">8, </v>
      </c>
      <c r="G355" s="8" t="str">
        <f>IF(AND(Инвестиционные_проекты!J360="создание нового",Инвестиционные_проекты!S360=""),"Ошибка!","")</f>
        <v/>
      </c>
      <c r="H355" s="4" t="str">
        <f>IF(Техлист!G355="","",CONCATENATE(ROW(Инвестиционные_проекты!$A360),", ",))</f>
        <v/>
      </c>
      <c r="I355" t="str">
        <f t="shared" si="57"/>
        <v/>
      </c>
      <c r="J355" s="5" t="str">
        <f>IF(Инвестиционные_проекты!J360="модернизация",IF(COUNTBLANK(Инвестиционные_проекты!R360:S360)&lt;&gt;0,"Ошибка!",""),"")</f>
        <v/>
      </c>
      <c r="K355" s="9" t="str">
        <f>IF(Техлист!J355="","",CONCATENATE(ROW(Инвестиционные_проекты!$A360),", ",))</f>
        <v/>
      </c>
      <c r="L355" t="str">
        <f t="shared" si="58"/>
        <v/>
      </c>
      <c r="M355" s="5" t="str">
        <f>IF(Инвестиционные_проекты!S360&lt;Инвестиционные_проекты!R360,"Ошибка!","")</f>
        <v/>
      </c>
      <c r="N355" s="4" t="str">
        <f>IF(Техлист!M355="","",CONCATENATE(ROW(Инвестиционные_проекты!$A360),", ",))</f>
        <v/>
      </c>
      <c r="O355" t="str">
        <f t="shared" si="59"/>
        <v/>
      </c>
      <c r="P355" s="5" t="str">
        <f>IF(Инвестиционные_проекты!Z360&lt;&gt;SUM(Инвестиционные_проекты!AA360:AB360),"Ошибка!","")</f>
        <v/>
      </c>
      <c r="Q355" s="4" t="str">
        <f>IF(Техлист!P355="","",CONCATENATE(ROW(Инвестиционные_проекты!$A360),", ",))</f>
        <v/>
      </c>
      <c r="R355" t="str">
        <f t="shared" si="60"/>
        <v/>
      </c>
      <c r="S355" s="5" t="str">
        <f>IF(Инвестиционные_проекты!Y360&gt;Инвестиционные_проекты!AB360,"Ошибка!","")</f>
        <v/>
      </c>
      <c r="T355" s="4" t="str">
        <f>IF(Техлист!S355="","",CONCATENATE(ROW(Инвестиционные_проекты!$A360),", ",))</f>
        <v/>
      </c>
      <c r="U355" t="str">
        <f t="shared" si="61"/>
        <v/>
      </c>
      <c r="V355" s="5" t="str">
        <f>IF(Инвестиционные_проекты!O360&lt;Инвестиционные_проекты!N360,"Ошибка!","")</f>
        <v/>
      </c>
      <c r="W355" s="4" t="str">
        <f>IF(Техлист!V355="","",CONCATENATE(ROW(Инвестиционные_проекты!$A360),", ",))</f>
        <v/>
      </c>
      <c r="X355" t="str">
        <f t="shared" si="62"/>
        <v xml:space="preserve">8, </v>
      </c>
      <c r="Y355" s="5" t="str">
        <f>IF(Инвестиционные_проекты!N360&lt;Инвестиционные_проекты!M360,"Ошибка!","")</f>
        <v/>
      </c>
      <c r="Z355" s="4" t="str">
        <f>IF(Техлист!Y355="","",CONCATENATE(ROW(Инвестиционные_проекты!$A360),", ",))</f>
        <v/>
      </c>
      <c r="AA355" t="str">
        <f t="shared" si="63"/>
        <v/>
      </c>
      <c r="AB355" s="5" t="str">
        <f ca="1">IF(Инвестиционные_проекты!K360="реализация",IF(Инвестиционные_проекты!M360&gt;TODAY(),"Ошибка!",""),"")</f>
        <v/>
      </c>
      <c r="AC355" s="4" t="str">
        <f ca="1">IF(Техлист!AB355="","",CONCATENATE(ROW(Инвестиционные_проекты!$A360),", ",))</f>
        <v/>
      </c>
      <c r="AD355" t="str">
        <f t="shared" ca="1" si="64"/>
        <v/>
      </c>
      <c r="AE355" s="5" t="str">
        <f>IFERROR(IF(OR(Инвестиционные_проекты!K360="идея",Инвестиционные_проекты!K360="проектная стадия"),IF(Инвестиционные_проекты!M360&gt;DATEVALUE(ФЛК!CV354),"","Ошибка!"),""),"")</f>
        <v/>
      </c>
      <c r="AF355" s="4" t="str">
        <f>IF(Техлист!AE355="","",CONCATENATE(ROW(Инвестиционные_проекты!$A360),", ",))</f>
        <v/>
      </c>
      <c r="AG355" t="str">
        <f t="shared" si="65"/>
        <v/>
      </c>
    </row>
    <row r="356" spans="1:33" x14ac:dyDescent="0.25">
      <c r="A356" s="5" t="str">
        <f>IF(AND(COUNTBLANK(Инвестиционные_проекты!H361:Q361)+COUNTBLANK(Инвестиционные_проекты!S361:T361)+COUNTBLANK(Инвестиционные_проекты!Z361)+COUNTBLANK(Инвестиционные_проекты!B361:E361)&lt;&gt;17,COUNTBLANK(Инвестиционные_проекты!H361:Q361)+COUNTBLANK(Инвестиционные_проекты!S361:T361)+COUNTBLANK(Инвестиционные_проекты!Z361)+COUNTBLANK(Инвестиционные_проекты!B361:E361)&lt;&gt;0),"Ошибка!","")</f>
        <v/>
      </c>
      <c r="B356" s="4" t="str">
        <f>IF(A356="","",CONCATENATE(ROW(Инвестиционные_проекты!$A361),", ",))</f>
        <v/>
      </c>
      <c r="C356" t="str">
        <f t="shared" si="55"/>
        <v xml:space="preserve">8, </v>
      </c>
      <c r="D356" s="5" t="str">
        <f>IF(AND(COUNTBLANK(Инвестиционные_проекты!AB361)=0,COUNTBLANK(Инвестиционные_проекты!W361:Y361)&lt;&gt;0),"Ошибка!","")</f>
        <v/>
      </c>
      <c r="E356" s="4" t="str">
        <f>IF(D356="","",CONCATENATE(ROW(Инвестиционные_проекты!$A361),", ",))</f>
        <v/>
      </c>
      <c r="F356" t="str">
        <f t="shared" si="56"/>
        <v xml:space="preserve">8, </v>
      </c>
      <c r="G356" s="8" t="str">
        <f>IF(AND(Инвестиционные_проекты!J361="создание нового",Инвестиционные_проекты!S361=""),"Ошибка!","")</f>
        <v/>
      </c>
      <c r="H356" s="4" t="str">
        <f>IF(Техлист!G356="","",CONCATENATE(ROW(Инвестиционные_проекты!$A361),", ",))</f>
        <v/>
      </c>
      <c r="I356" t="str">
        <f t="shared" si="57"/>
        <v/>
      </c>
      <c r="J356" s="5" t="str">
        <f>IF(Инвестиционные_проекты!J361="модернизация",IF(COUNTBLANK(Инвестиционные_проекты!R361:S361)&lt;&gt;0,"Ошибка!",""),"")</f>
        <v/>
      </c>
      <c r="K356" s="9" t="str">
        <f>IF(Техлист!J356="","",CONCATENATE(ROW(Инвестиционные_проекты!$A361),", ",))</f>
        <v/>
      </c>
      <c r="L356" t="str">
        <f t="shared" si="58"/>
        <v/>
      </c>
      <c r="M356" s="5" t="str">
        <f>IF(Инвестиционные_проекты!S361&lt;Инвестиционные_проекты!R361,"Ошибка!","")</f>
        <v/>
      </c>
      <c r="N356" s="4" t="str">
        <f>IF(Техлист!M356="","",CONCATENATE(ROW(Инвестиционные_проекты!$A361),", ",))</f>
        <v/>
      </c>
      <c r="O356" t="str">
        <f t="shared" si="59"/>
        <v/>
      </c>
      <c r="P356" s="5" t="str">
        <f>IF(Инвестиционные_проекты!Z361&lt;&gt;SUM(Инвестиционные_проекты!AA361:AB361),"Ошибка!","")</f>
        <v/>
      </c>
      <c r="Q356" s="4" t="str">
        <f>IF(Техлист!P356="","",CONCATENATE(ROW(Инвестиционные_проекты!$A361),", ",))</f>
        <v/>
      </c>
      <c r="R356" t="str">
        <f t="shared" si="60"/>
        <v/>
      </c>
      <c r="S356" s="5" t="str">
        <f>IF(Инвестиционные_проекты!Y361&gt;Инвестиционные_проекты!AB361,"Ошибка!","")</f>
        <v/>
      </c>
      <c r="T356" s="4" t="str">
        <f>IF(Техлист!S356="","",CONCATENATE(ROW(Инвестиционные_проекты!$A361),", ",))</f>
        <v/>
      </c>
      <c r="U356" t="str">
        <f t="shared" si="61"/>
        <v/>
      </c>
      <c r="V356" s="5" t="str">
        <f>IF(Инвестиционные_проекты!O361&lt;Инвестиционные_проекты!N361,"Ошибка!","")</f>
        <v/>
      </c>
      <c r="W356" s="4" t="str">
        <f>IF(Техлист!V356="","",CONCATENATE(ROW(Инвестиционные_проекты!$A361),", ",))</f>
        <v/>
      </c>
      <c r="X356" t="str">
        <f t="shared" si="62"/>
        <v xml:space="preserve">8, </v>
      </c>
      <c r="Y356" s="5" t="str">
        <f>IF(Инвестиционные_проекты!N361&lt;Инвестиционные_проекты!M361,"Ошибка!","")</f>
        <v/>
      </c>
      <c r="Z356" s="4" t="str">
        <f>IF(Техлист!Y356="","",CONCATENATE(ROW(Инвестиционные_проекты!$A361),", ",))</f>
        <v/>
      </c>
      <c r="AA356" t="str">
        <f t="shared" si="63"/>
        <v/>
      </c>
      <c r="AB356" s="5" t="str">
        <f ca="1">IF(Инвестиционные_проекты!K361="реализация",IF(Инвестиционные_проекты!M361&gt;TODAY(),"Ошибка!",""),"")</f>
        <v/>
      </c>
      <c r="AC356" s="4" t="str">
        <f ca="1">IF(Техлист!AB356="","",CONCATENATE(ROW(Инвестиционные_проекты!$A361),", ",))</f>
        <v/>
      </c>
      <c r="AD356" t="str">
        <f t="shared" ca="1" si="64"/>
        <v/>
      </c>
      <c r="AE356" s="5" t="str">
        <f>IFERROR(IF(OR(Инвестиционные_проекты!K361="идея",Инвестиционные_проекты!K361="проектная стадия"),IF(Инвестиционные_проекты!M361&gt;DATEVALUE(ФЛК!CV355),"","Ошибка!"),""),"")</f>
        <v/>
      </c>
      <c r="AF356" s="4" t="str">
        <f>IF(Техлист!AE356="","",CONCATENATE(ROW(Инвестиционные_проекты!$A361),", ",))</f>
        <v/>
      </c>
      <c r="AG356" t="str">
        <f t="shared" si="65"/>
        <v/>
      </c>
    </row>
    <row r="357" spans="1:33" x14ac:dyDescent="0.25">
      <c r="A357" s="5" t="str">
        <f>IF(AND(COUNTBLANK(Инвестиционные_проекты!H362:Q362)+COUNTBLANK(Инвестиционные_проекты!S362:T362)+COUNTBLANK(Инвестиционные_проекты!Z362)+COUNTBLANK(Инвестиционные_проекты!B362:E362)&lt;&gt;17,COUNTBLANK(Инвестиционные_проекты!H362:Q362)+COUNTBLANK(Инвестиционные_проекты!S362:T362)+COUNTBLANK(Инвестиционные_проекты!Z362)+COUNTBLANK(Инвестиционные_проекты!B362:E362)&lt;&gt;0),"Ошибка!","")</f>
        <v/>
      </c>
      <c r="B357" s="4" t="str">
        <f>IF(A357="","",CONCATENATE(ROW(Инвестиционные_проекты!$A362),", ",))</f>
        <v/>
      </c>
      <c r="C357" t="str">
        <f t="shared" si="55"/>
        <v xml:space="preserve">8, </v>
      </c>
      <c r="D357" s="5" t="str">
        <f>IF(AND(COUNTBLANK(Инвестиционные_проекты!AB362)=0,COUNTBLANK(Инвестиционные_проекты!W362:Y362)&lt;&gt;0),"Ошибка!","")</f>
        <v/>
      </c>
      <c r="E357" s="4" t="str">
        <f>IF(D357="","",CONCATENATE(ROW(Инвестиционные_проекты!$A362),", ",))</f>
        <v/>
      </c>
      <c r="F357" t="str">
        <f t="shared" si="56"/>
        <v xml:space="preserve">8, </v>
      </c>
      <c r="G357" s="8" t="str">
        <f>IF(AND(Инвестиционные_проекты!J362="создание нового",Инвестиционные_проекты!S362=""),"Ошибка!","")</f>
        <v/>
      </c>
      <c r="H357" s="4" t="str">
        <f>IF(Техлист!G357="","",CONCATENATE(ROW(Инвестиционные_проекты!$A362),", ",))</f>
        <v/>
      </c>
      <c r="I357" t="str">
        <f t="shared" si="57"/>
        <v/>
      </c>
      <c r="J357" s="5" t="str">
        <f>IF(Инвестиционные_проекты!J362="модернизация",IF(COUNTBLANK(Инвестиционные_проекты!R362:S362)&lt;&gt;0,"Ошибка!",""),"")</f>
        <v/>
      </c>
      <c r="K357" s="9" t="str">
        <f>IF(Техлист!J357="","",CONCATENATE(ROW(Инвестиционные_проекты!$A362),", ",))</f>
        <v/>
      </c>
      <c r="L357" t="str">
        <f t="shared" si="58"/>
        <v/>
      </c>
      <c r="M357" s="5" t="str">
        <f>IF(Инвестиционные_проекты!S362&lt;Инвестиционные_проекты!R362,"Ошибка!","")</f>
        <v/>
      </c>
      <c r="N357" s="4" t="str">
        <f>IF(Техлист!M357="","",CONCATENATE(ROW(Инвестиционные_проекты!$A362),", ",))</f>
        <v/>
      </c>
      <c r="O357" t="str">
        <f t="shared" si="59"/>
        <v/>
      </c>
      <c r="P357" s="5" t="str">
        <f>IF(Инвестиционные_проекты!Z362&lt;&gt;SUM(Инвестиционные_проекты!AA362:AB362),"Ошибка!","")</f>
        <v/>
      </c>
      <c r="Q357" s="4" t="str">
        <f>IF(Техлист!P357="","",CONCATENATE(ROW(Инвестиционные_проекты!$A362),", ",))</f>
        <v/>
      </c>
      <c r="R357" t="str">
        <f t="shared" si="60"/>
        <v/>
      </c>
      <c r="S357" s="5" t="str">
        <f>IF(Инвестиционные_проекты!Y362&gt;Инвестиционные_проекты!AB362,"Ошибка!","")</f>
        <v/>
      </c>
      <c r="T357" s="4" t="str">
        <f>IF(Техлист!S357="","",CONCATENATE(ROW(Инвестиционные_проекты!$A362),", ",))</f>
        <v/>
      </c>
      <c r="U357" t="str">
        <f t="shared" si="61"/>
        <v/>
      </c>
      <c r="V357" s="5" t="str">
        <f>IF(Инвестиционные_проекты!O362&lt;Инвестиционные_проекты!N362,"Ошибка!","")</f>
        <v/>
      </c>
      <c r="W357" s="4" t="str">
        <f>IF(Техлист!V357="","",CONCATENATE(ROW(Инвестиционные_проекты!$A362),", ",))</f>
        <v/>
      </c>
      <c r="X357" t="str">
        <f t="shared" si="62"/>
        <v xml:space="preserve">8, </v>
      </c>
      <c r="Y357" s="5" t="str">
        <f>IF(Инвестиционные_проекты!N362&lt;Инвестиционные_проекты!M362,"Ошибка!","")</f>
        <v/>
      </c>
      <c r="Z357" s="4" t="str">
        <f>IF(Техлист!Y357="","",CONCATENATE(ROW(Инвестиционные_проекты!$A362),", ",))</f>
        <v/>
      </c>
      <c r="AA357" t="str">
        <f t="shared" si="63"/>
        <v/>
      </c>
      <c r="AB357" s="5" t="str">
        <f ca="1">IF(Инвестиционные_проекты!K362="реализация",IF(Инвестиционные_проекты!M362&gt;TODAY(),"Ошибка!",""),"")</f>
        <v/>
      </c>
      <c r="AC357" s="4" t="str">
        <f ca="1">IF(Техлист!AB357="","",CONCATENATE(ROW(Инвестиционные_проекты!$A362),", ",))</f>
        <v/>
      </c>
      <c r="AD357" t="str">
        <f t="shared" ca="1" si="64"/>
        <v/>
      </c>
      <c r="AE357" s="5" t="str">
        <f>IFERROR(IF(OR(Инвестиционные_проекты!K362="идея",Инвестиционные_проекты!K362="проектная стадия"),IF(Инвестиционные_проекты!M362&gt;DATEVALUE(ФЛК!CV356),"","Ошибка!"),""),"")</f>
        <v/>
      </c>
      <c r="AF357" s="4" t="str">
        <f>IF(Техлист!AE357="","",CONCATENATE(ROW(Инвестиционные_проекты!$A362),", ",))</f>
        <v/>
      </c>
      <c r="AG357" t="str">
        <f t="shared" si="65"/>
        <v/>
      </c>
    </row>
    <row r="358" spans="1:33" x14ac:dyDescent="0.25">
      <c r="A358" s="5" t="str">
        <f>IF(AND(COUNTBLANK(Инвестиционные_проекты!H363:Q363)+COUNTBLANK(Инвестиционные_проекты!S363:T363)+COUNTBLANK(Инвестиционные_проекты!Z363)+COUNTBLANK(Инвестиционные_проекты!B363:E363)&lt;&gt;17,COUNTBLANK(Инвестиционные_проекты!H363:Q363)+COUNTBLANK(Инвестиционные_проекты!S363:T363)+COUNTBLANK(Инвестиционные_проекты!Z363)+COUNTBLANK(Инвестиционные_проекты!B363:E363)&lt;&gt;0),"Ошибка!","")</f>
        <v/>
      </c>
      <c r="B358" s="4" t="str">
        <f>IF(A358="","",CONCATENATE(ROW(Инвестиционные_проекты!$A363),", ",))</f>
        <v/>
      </c>
      <c r="C358" t="str">
        <f t="shared" si="55"/>
        <v xml:space="preserve">8, </v>
      </c>
      <c r="D358" s="5" t="str">
        <f>IF(AND(COUNTBLANK(Инвестиционные_проекты!AB363)=0,COUNTBLANK(Инвестиционные_проекты!W363:Y363)&lt;&gt;0),"Ошибка!","")</f>
        <v/>
      </c>
      <c r="E358" s="4" t="str">
        <f>IF(D358="","",CONCATENATE(ROW(Инвестиционные_проекты!$A363),", ",))</f>
        <v/>
      </c>
      <c r="F358" t="str">
        <f t="shared" si="56"/>
        <v xml:space="preserve">8, </v>
      </c>
      <c r="G358" s="8" t="str">
        <f>IF(AND(Инвестиционные_проекты!J363="создание нового",Инвестиционные_проекты!S363=""),"Ошибка!","")</f>
        <v/>
      </c>
      <c r="H358" s="4" t="str">
        <f>IF(Техлист!G358="","",CONCATENATE(ROW(Инвестиционные_проекты!$A363),", ",))</f>
        <v/>
      </c>
      <c r="I358" t="str">
        <f t="shared" si="57"/>
        <v/>
      </c>
      <c r="J358" s="5" t="str">
        <f>IF(Инвестиционные_проекты!J363="модернизация",IF(COUNTBLANK(Инвестиционные_проекты!R363:S363)&lt;&gt;0,"Ошибка!",""),"")</f>
        <v/>
      </c>
      <c r="K358" s="9" t="str">
        <f>IF(Техлист!J358="","",CONCATENATE(ROW(Инвестиционные_проекты!$A363),", ",))</f>
        <v/>
      </c>
      <c r="L358" t="str">
        <f t="shared" si="58"/>
        <v/>
      </c>
      <c r="M358" s="5" t="str">
        <f>IF(Инвестиционные_проекты!S363&lt;Инвестиционные_проекты!R363,"Ошибка!","")</f>
        <v/>
      </c>
      <c r="N358" s="4" t="str">
        <f>IF(Техлист!M358="","",CONCATENATE(ROW(Инвестиционные_проекты!$A363),", ",))</f>
        <v/>
      </c>
      <c r="O358" t="str">
        <f t="shared" si="59"/>
        <v/>
      </c>
      <c r="P358" s="5" t="str">
        <f>IF(Инвестиционные_проекты!Z363&lt;&gt;SUM(Инвестиционные_проекты!AA363:AB363),"Ошибка!","")</f>
        <v/>
      </c>
      <c r="Q358" s="4" t="str">
        <f>IF(Техлист!P358="","",CONCATENATE(ROW(Инвестиционные_проекты!$A363),", ",))</f>
        <v/>
      </c>
      <c r="R358" t="str">
        <f t="shared" si="60"/>
        <v/>
      </c>
      <c r="S358" s="5" t="str">
        <f>IF(Инвестиционные_проекты!Y363&gt;Инвестиционные_проекты!AB363,"Ошибка!","")</f>
        <v/>
      </c>
      <c r="T358" s="4" t="str">
        <f>IF(Техлист!S358="","",CONCATENATE(ROW(Инвестиционные_проекты!$A363),", ",))</f>
        <v/>
      </c>
      <c r="U358" t="str">
        <f t="shared" si="61"/>
        <v/>
      </c>
      <c r="V358" s="5" t="str">
        <f>IF(Инвестиционные_проекты!O363&lt;Инвестиционные_проекты!N363,"Ошибка!","")</f>
        <v/>
      </c>
      <c r="W358" s="4" t="str">
        <f>IF(Техлист!V358="","",CONCATENATE(ROW(Инвестиционные_проекты!$A363),", ",))</f>
        <v/>
      </c>
      <c r="X358" t="str">
        <f t="shared" si="62"/>
        <v xml:space="preserve">8, </v>
      </c>
      <c r="Y358" s="5" t="str">
        <f>IF(Инвестиционные_проекты!N363&lt;Инвестиционные_проекты!M363,"Ошибка!","")</f>
        <v/>
      </c>
      <c r="Z358" s="4" t="str">
        <f>IF(Техлист!Y358="","",CONCATENATE(ROW(Инвестиционные_проекты!$A363),", ",))</f>
        <v/>
      </c>
      <c r="AA358" t="str">
        <f t="shared" si="63"/>
        <v/>
      </c>
      <c r="AB358" s="5" t="str">
        <f ca="1">IF(Инвестиционные_проекты!K363="реализация",IF(Инвестиционные_проекты!M363&gt;TODAY(),"Ошибка!",""),"")</f>
        <v/>
      </c>
      <c r="AC358" s="4" t="str">
        <f ca="1">IF(Техлист!AB358="","",CONCATENATE(ROW(Инвестиционные_проекты!$A363),", ",))</f>
        <v/>
      </c>
      <c r="AD358" t="str">
        <f t="shared" ca="1" si="64"/>
        <v/>
      </c>
      <c r="AE358" s="5" t="str">
        <f>IFERROR(IF(OR(Инвестиционные_проекты!K363="идея",Инвестиционные_проекты!K363="проектная стадия"),IF(Инвестиционные_проекты!M363&gt;DATEVALUE(ФЛК!CV357),"","Ошибка!"),""),"")</f>
        <v/>
      </c>
      <c r="AF358" s="4" t="str">
        <f>IF(Техлист!AE358="","",CONCATENATE(ROW(Инвестиционные_проекты!$A363),", ",))</f>
        <v/>
      </c>
      <c r="AG358" t="str">
        <f t="shared" si="65"/>
        <v/>
      </c>
    </row>
    <row r="359" spans="1:33" x14ac:dyDescent="0.25">
      <c r="A359" s="5" t="str">
        <f>IF(AND(COUNTBLANK(Инвестиционные_проекты!H364:Q364)+COUNTBLANK(Инвестиционные_проекты!S364:T364)+COUNTBLANK(Инвестиционные_проекты!Z364)+COUNTBLANK(Инвестиционные_проекты!B364:E364)&lt;&gt;17,COUNTBLANK(Инвестиционные_проекты!H364:Q364)+COUNTBLANK(Инвестиционные_проекты!S364:T364)+COUNTBLANK(Инвестиционные_проекты!Z364)+COUNTBLANK(Инвестиционные_проекты!B364:E364)&lt;&gt;0),"Ошибка!","")</f>
        <v/>
      </c>
      <c r="B359" s="4" t="str">
        <f>IF(A359="","",CONCATENATE(ROW(Инвестиционные_проекты!$A364),", ",))</f>
        <v/>
      </c>
      <c r="C359" t="str">
        <f t="shared" si="55"/>
        <v xml:space="preserve">8, </v>
      </c>
      <c r="D359" s="5" t="str">
        <f>IF(AND(COUNTBLANK(Инвестиционные_проекты!AB364)=0,COUNTBLANK(Инвестиционные_проекты!W364:Y364)&lt;&gt;0),"Ошибка!","")</f>
        <v/>
      </c>
      <c r="E359" s="4" t="str">
        <f>IF(D359="","",CONCATENATE(ROW(Инвестиционные_проекты!$A364),", ",))</f>
        <v/>
      </c>
      <c r="F359" t="str">
        <f t="shared" si="56"/>
        <v xml:space="preserve">8, </v>
      </c>
      <c r="G359" s="8" t="str">
        <f>IF(AND(Инвестиционные_проекты!J364="создание нового",Инвестиционные_проекты!S364=""),"Ошибка!","")</f>
        <v/>
      </c>
      <c r="H359" s="4" t="str">
        <f>IF(Техлист!G359="","",CONCATENATE(ROW(Инвестиционные_проекты!$A364),", ",))</f>
        <v/>
      </c>
      <c r="I359" t="str">
        <f t="shared" si="57"/>
        <v/>
      </c>
      <c r="J359" s="5" t="str">
        <f>IF(Инвестиционные_проекты!J364="модернизация",IF(COUNTBLANK(Инвестиционные_проекты!R364:S364)&lt;&gt;0,"Ошибка!",""),"")</f>
        <v/>
      </c>
      <c r="K359" s="9" t="str">
        <f>IF(Техлист!J359="","",CONCATENATE(ROW(Инвестиционные_проекты!$A364),", ",))</f>
        <v/>
      </c>
      <c r="L359" t="str">
        <f t="shared" si="58"/>
        <v/>
      </c>
      <c r="M359" s="5" t="str">
        <f>IF(Инвестиционные_проекты!S364&lt;Инвестиционные_проекты!R364,"Ошибка!","")</f>
        <v/>
      </c>
      <c r="N359" s="4" t="str">
        <f>IF(Техлист!M359="","",CONCATENATE(ROW(Инвестиционные_проекты!$A364),", ",))</f>
        <v/>
      </c>
      <c r="O359" t="str">
        <f t="shared" si="59"/>
        <v/>
      </c>
      <c r="P359" s="5" t="str">
        <f>IF(Инвестиционные_проекты!Z364&lt;&gt;SUM(Инвестиционные_проекты!AA364:AB364),"Ошибка!","")</f>
        <v/>
      </c>
      <c r="Q359" s="4" t="str">
        <f>IF(Техлист!P359="","",CONCATENATE(ROW(Инвестиционные_проекты!$A364),", ",))</f>
        <v/>
      </c>
      <c r="R359" t="str">
        <f t="shared" si="60"/>
        <v/>
      </c>
      <c r="S359" s="5" t="str">
        <f>IF(Инвестиционные_проекты!Y364&gt;Инвестиционные_проекты!AB364,"Ошибка!","")</f>
        <v/>
      </c>
      <c r="T359" s="4" t="str">
        <f>IF(Техлист!S359="","",CONCATENATE(ROW(Инвестиционные_проекты!$A364),", ",))</f>
        <v/>
      </c>
      <c r="U359" t="str">
        <f t="shared" si="61"/>
        <v/>
      </c>
      <c r="V359" s="5" t="str">
        <f>IF(Инвестиционные_проекты!O364&lt;Инвестиционные_проекты!N364,"Ошибка!","")</f>
        <v/>
      </c>
      <c r="W359" s="4" t="str">
        <f>IF(Техлист!V359="","",CONCATENATE(ROW(Инвестиционные_проекты!$A364),", ",))</f>
        <v/>
      </c>
      <c r="X359" t="str">
        <f t="shared" si="62"/>
        <v xml:space="preserve">8, </v>
      </c>
      <c r="Y359" s="5" t="str">
        <f>IF(Инвестиционные_проекты!N364&lt;Инвестиционные_проекты!M364,"Ошибка!","")</f>
        <v/>
      </c>
      <c r="Z359" s="4" t="str">
        <f>IF(Техлист!Y359="","",CONCATENATE(ROW(Инвестиционные_проекты!$A364),", ",))</f>
        <v/>
      </c>
      <c r="AA359" t="str">
        <f t="shared" si="63"/>
        <v/>
      </c>
      <c r="AB359" s="5" t="str">
        <f ca="1">IF(Инвестиционные_проекты!K364="реализация",IF(Инвестиционные_проекты!M364&gt;TODAY(),"Ошибка!",""),"")</f>
        <v/>
      </c>
      <c r="AC359" s="4" t="str">
        <f ca="1">IF(Техлист!AB359="","",CONCATENATE(ROW(Инвестиционные_проекты!$A364),", ",))</f>
        <v/>
      </c>
      <c r="AD359" t="str">
        <f t="shared" ca="1" si="64"/>
        <v/>
      </c>
      <c r="AE359" s="5" t="str">
        <f>IFERROR(IF(OR(Инвестиционные_проекты!K364="идея",Инвестиционные_проекты!K364="проектная стадия"),IF(Инвестиционные_проекты!M364&gt;DATEVALUE(ФЛК!CV358),"","Ошибка!"),""),"")</f>
        <v/>
      </c>
      <c r="AF359" s="4" t="str">
        <f>IF(Техлист!AE359="","",CONCATENATE(ROW(Инвестиционные_проекты!$A364),", ",))</f>
        <v/>
      </c>
      <c r="AG359" t="str">
        <f t="shared" si="65"/>
        <v/>
      </c>
    </row>
    <row r="360" spans="1:33" x14ac:dyDescent="0.25">
      <c r="A360" s="5" t="str">
        <f>IF(AND(COUNTBLANK(Инвестиционные_проекты!H365:Q365)+COUNTBLANK(Инвестиционные_проекты!S365:T365)+COUNTBLANK(Инвестиционные_проекты!Z365)+COUNTBLANK(Инвестиционные_проекты!B365:E365)&lt;&gt;17,COUNTBLANK(Инвестиционные_проекты!H365:Q365)+COUNTBLANK(Инвестиционные_проекты!S365:T365)+COUNTBLANK(Инвестиционные_проекты!Z365)+COUNTBLANK(Инвестиционные_проекты!B365:E365)&lt;&gt;0),"Ошибка!","")</f>
        <v/>
      </c>
      <c r="B360" s="4" t="str">
        <f>IF(A360="","",CONCATENATE(ROW(Инвестиционные_проекты!$A365),", ",))</f>
        <v/>
      </c>
      <c r="C360" t="str">
        <f t="shared" si="55"/>
        <v xml:space="preserve">8, </v>
      </c>
      <c r="D360" s="5" t="str">
        <f>IF(AND(COUNTBLANK(Инвестиционные_проекты!AB365)=0,COUNTBLANK(Инвестиционные_проекты!W365:Y365)&lt;&gt;0),"Ошибка!","")</f>
        <v/>
      </c>
      <c r="E360" s="4" t="str">
        <f>IF(D360="","",CONCATENATE(ROW(Инвестиционные_проекты!$A365),", ",))</f>
        <v/>
      </c>
      <c r="F360" t="str">
        <f t="shared" si="56"/>
        <v xml:space="preserve">8, </v>
      </c>
      <c r="G360" s="8" t="str">
        <f>IF(AND(Инвестиционные_проекты!J365="создание нового",Инвестиционные_проекты!S365=""),"Ошибка!","")</f>
        <v/>
      </c>
      <c r="H360" s="4" t="str">
        <f>IF(Техлист!G360="","",CONCATENATE(ROW(Инвестиционные_проекты!$A365),", ",))</f>
        <v/>
      </c>
      <c r="I360" t="str">
        <f t="shared" si="57"/>
        <v/>
      </c>
      <c r="J360" s="5" t="str">
        <f>IF(Инвестиционные_проекты!J365="модернизация",IF(COUNTBLANK(Инвестиционные_проекты!R365:S365)&lt;&gt;0,"Ошибка!",""),"")</f>
        <v/>
      </c>
      <c r="K360" s="9" t="str">
        <f>IF(Техлист!J360="","",CONCATENATE(ROW(Инвестиционные_проекты!$A365),", ",))</f>
        <v/>
      </c>
      <c r="L360" t="str">
        <f t="shared" si="58"/>
        <v/>
      </c>
      <c r="M360" s="5" t="str">
        <f>IF(Инвестиционные_проекты!S365&lt;Инвестиционные_проекты!R365,"Ошибка!","")</f>
        <v/>
      </c>
      <c r="N360" s="4" t="str">
        <f>IF(Техлист!M360="","",CONCATENATE(ROW(Инвестиционные_проекты!$A365),", ",))</f>
        <v/>
      </c>
      <c r="O360" t="str">
        <f t="shared" si="59"/>
        <v/>
      </c>
      <c r="P360" s="5" t="str">
        <f>IF(Инвестиционные_проекты!Z365&lt;&gt;SUM(Инвестиционные_проекты!AA365:AB365),"Ошибка!","")</f>
        <v/>
      </c>
      <c r="Q360" s="4" t="str">
        <f>IF(Техлист!P360="","",CONCATENATE(ROW(Инвестиционные_проекты!$A365),", ",))</f>
        <v/>
      </c>
      <c r="R360" t="str">
        <f t="shared" si="60"/>
        <v/>
      </c>
      <c r="S360" s="5" t="str">
        <f>IF(Инвестиционные_проекты!Y365&gt;Инвестиционные_проекты!AB365,"Ошибка!","")</f>
        <v/>
      </c>
      <c r="T360" s="4" t="str">
        <f>IF(Техлист!S360="","",CONCATENATE(ROW(Инвестиционные_проекты!$A365),", ",))</f>
        <v/>
      </c>
      <c r="U360" t="str">
        <f t="shared" si="61"/>
        <v/>
      </c>
      <c r="V360" s="5" t="str">
        <f>IF(Инвестиционные_проекты!O365&lt;Инвестиционные_проекты!N365,"Ошибка!","")</f>
        <v/>
      </c>
      <c r="W360" s="4" t="str">
        <f>IF(Техлист!V360="","",CONCATENATE(ROW(Инвестиционные_проекты!$A365),", ",))</f>
        <v/>
      </c>
      <c r="X360" t="str">
        <f t="shared" si="62"/>
        <v xml:space="preserve">8, </v>
      </c>
      <c r="Y360" s="5" t="str">
        <f>IF(Инвестиционные_проекты!N365&lt;Инвестиционные_проекты!M365,"Ошибка!","")</f>
        <v/>
      </c>
      <c r="Z360" s="4" t="str">
        <f>IF(Техлист!Y360="","",CONCATENATE(ROW(Инвестиционные_проекты!$A365),", ",))</f>
        <v/>
      </c>
      <c r="AA360" t="str">
        <f t="shared" si="63"/>
        <v/>
      </c>
      <c r="AB360" s="5" t="str">
        <f ca="1">IF(Инвестиционные_проекты!K365="реализация",IF(Инвестиционные_проекты!M365&gt;TODAY(),"Ошибка!",""),"")</f>
        <v/>
      </c>
      <c r="AC360" s="4" t="str">
        <f ca="1">IF(Техлист!AB360="","",CONCATENATE(ROW(Инвестиционные_проекты!$A365),", ",))</f>
        <v/>
      </c>
      <c r="AD360" t="str">
        <f t="shared" ca="1" si="64"/>
        <v/>
      </c>
      <c r="AE360" s="5" t="str">
        <f>IFERROR(IF(OR(Инвестиционные_проекты!K365="идея",Инвестиционные_проекты!K365="проектная стадия"),IF(Инвестиционные_проекты!M365&gt;DATEVALUE(ФЛК!CV359),"","Ошибка!"),""),"")</f>
        <v/>
      </c>
      <c r="AF360" s="4" t="str">
        <f>IF(Техлист!AE360="","",CONCATENATE(ROW(Инвестиционные_проекты!$A365),", ",))</f>
        <v/>
      </c>
      <c r="AG360" t="str">
        <f t="shared" si="65"/>
        <v/>
      </c>
    </row>
    <row r="361" spans="1:33" x14ac:dyDescent="0.25">
      <c r="A361" s="5" t="str">
        <f>IF(AND(COUNTBLANK(Инвестиционные_проекты!H366:Q366)+COUNTBLANK(Инвестиционные_проекты!S366:T366)+COUNTBLANK(Инвестиционные_проекты!Z366)+COUNTBLANK(Инвестиционные_проекты!B366:E366)&lt;&gt;17,COUNTBLANK(Инвестиционные_проекты!H366:Q366)+COUNTBLANK(Инвестиционные_проекты!S366:T366)+COUNTBLANK(Инвестиционные_проекты!Z366)+COUNTBLANK(Инвестиционные_проекты!B366:E366)&lt;&gt;0),"Ошибка!","")</f>
        <v/>
      </c>
      <c r="B361" s="4" t="str">
        <f>IF(A361="","",CONCATENATE(ROW(Инвестиционные_проекты!$A366),", ",))</f>
        <v/>
      </c>
      <c r="C361" t="str">
        <f t="shared" si="55"/>
        <v xml:space="preserve">8, </v>
      </c>
      <c r="D361" s="5" t="str">
        <f>IF(AND(COUNTBLANK(Инвестиционные_проекты!AB366)=0,COUNTBLANK(Инвестиционные_проекты!W366:Y366)&lt;&gt;0),"Ошибка!","")</f>
        <v/>
      </c>
      <c r="E361" s="4" t="str">
        <f>IF(D361="","",CONCATENATE(ROW(Инвестиционные_проекты!$A366),", ",))</f>
        <v/>
      </c>
      <c r="F361" t="str">
        <f t="shared" si="56"/>
        <v xml:space="preserve">8, </v>
      </c>
      <c r="G361" s="8" t="str">
        <f>IF(AND(Инвестиционные_проекты!J366="создание нового",Инвестиционные_проекты!S366=""),"Ошибка!","")</f>
        <v/>
      </c>
      <c r="H361" s="4" t="str">
        <f>IF(Техлист!G361="","",CONCATENATE(ROW(Инвестиционные_проекты!$A366),", ",))</f>
        <v/>
      </c>
      <c r="I361" t="str">
        <f t="shared" si="57"/>
        <v/>
      </c>
      <c r="J361" s="5" t="str">
        <f>IF(Инвестиционные_проекты!J366="модернизация",IF(COUNTBLANK(Инвестиционные_проекты!R366:S366)&lt;&gt;0,"Ошибка!",""),"")</f>
        <v/>
      </c>
      <c r="K361" s="9" t="str">
        <f>IF(Техлист!J361="","",CONCATENATE(ROW(Инвестиционные_проекты!$A366),", ",))</f>
        <v/>
      </c>
      <c r="L361" t="str">
        <f t="shared" si="58"/>
        <v/>
      </c>
      <c r="M361" s="5" t="str">
        <f>IF(Инвестиционные_проекты!S366&lt;Инвестиционные_проекты!R366,"Ошибка!","")</f>
        <v/>
      </c>
      <c r="N361" s="4" t="str">
        <f>IF(Техлист!M361="","",CONCATENATE(ROW(Инвестиционные_проекты!$A366),", ",))</f>
        <v/>
      </c>
      <c r="O361" t="str">
        <f t="shared" si="59"/>
        <v/>
      </c>
      <c r="P361" s="5" t="str">
        <f>IF(Инвестиционные_проекты!Z366&lt;&gt;SUM(Инвестиционные_проекты!AA366:AB366),"Ошибка!","")</f>
        <v/>
      </c>
      <c r="Q361" s="4" t="str">
        <f>IF(Техлист!P361="","",CONCATENATE(ROW(Инвестиционные_проекты!$A366),", ",))</f>
        <v/>
      </c>
      <c r="R361" t="str">
        <f t="shared" si="60"/>
        <v/>
      </c>
      <c r="S361" s="5" t="str">
        <f>IF(Инвестиционные_проекты!Y366&gt;Инвестиционные_проекты!AB366,"Ошибка!","")</f>
        <v/>
      </c>
      <c r="T361" s="4" t="str">
        <f>IF(Техлист!S361="","",CONCATENATE(ROW(Инвестиционные_проекты!$A366),", ",))</f>
        <v/>
      </c>
      <c r="U361" t="str">
        <f t="shared" si="61"/>
        <v/>
      </c>
      <c r="V361" s="5" t="str">
        <f>IF(Инвестиционные_проекты!O366&lt;Инвестиционные_проекты!N366,"Ошибка!","")</f>
        <v/>
      </c>
      <c r="W361" s="4" t="str">
        <f>IF(Техлист!V361="","",CONCATENATE(ROW(Инвестиционные_проекты!$A366),", ",))</f>
        <v/>
      </c>
      <c r="X361" t="str">
        <f t="shared" si="62"/>
        <v xml:space="preserve">8, </v>
      </c>
      <c r="Y361" s="5" t="str">
        <f>IF(Инвестиционные_проекты!N366&lt;Инвестиционные_проекты!M366,"Ошибка!","")</f>
        <v/>
      </c>
      <c r="Z361" s="4" t="str">
        <f>IF(Техлист!Y361="","",CONCATENATE(ROW(Инвестиционные_проекты!$A366),", ",))</f>
        <v/>
      </c>
      <c r="AA361" t="str">
        <f t="shared" si="63"/>
        <v/>
      </c>
      <c r="AB361" s="5" t="str">
        <f ca="1">IF(Инвестиционные_проекты!K366="реализация",IF(Инвестиционные_проекты!M366&gt;TODAY(),"Ошибка!",""),"")</f>
        <v/>
      </c>
      <c r="AC361" s="4" t="str">
        <f ca="1">IF(Техлист!AB361="","",CONCATENATE(ROW(Инвестиционные_проекты!$A366),", ",))</f>
        <v/>
      </c>
      <c r="AD361" t="str">
        <f t="shared" ca="1" si="64"/>
        <v/>
      </c>
      <c r="AE361" s="5" t="str">
        <f>IFERROR(IF(OR(Инвестиционные_проекты!K366="идея",Инвестиционные_проекты!K366="проектная стадия"),IF(Инвестиционные_проекты!M366&gt;DATEVALUE(ФЛК!CV360),"","Ошибка!"),""),"")</f>
        <v/>
      </c>
      <c r="AF361" s="4" t="str">
        <f>IF(Техлист!AE361="","",CONCATENATE(ROW(Инвестиционные_проекты!$A366),", ",))</f>
        <v/>
      </c>
      <c r="AG361" t="str">
        <f t="shared" si="65"/>
        <v/>
      </c>
    </row>
    <row r="362" spans="1:33" x14ac:dyDescent="0.25">
      <c r="A362" s="5" t="str">
        <f>IF(AND(COUNTBLANK(Инвестиционные_проекты!H367:Q367)+COUNTBLANK(Инвестиционные_проекты!S367:T367)+COUNTBLANK(Инвестиционные_проекты!Z367)+COUNTBLANK(Инвестиционные_проекты!B367:E367)&lt;&gt;17,COUNTBLANK(Инвестиционные_проекты!H367:Q367)+COUNTBLANK(Инвестиционные_проекты!S367:T367)+COUNTBLANK(Инвестиционные_проекты!Z367)+COUNTBLANK(Инвестиционные_проекты!B367:E367)&lt;&gt;0),"Ошибка!","")</f>
        <v/>
      </c>
      <c r="B362" s="4" t="str">
        <f>IF(A362="","",CONCATENATE(ROW(Инвестиционные_проекты!$A367),", ",))</f>
        <v/>
      </c>
      <c r="C362" t="str">
        <f t="shared" si="55"/>
        <v xml:space="preserve">8, </v>
      </c>
      <c r="D362" s="5" t="str">
        <f>IF(AND(COUNTBLANK(Инвестиционные_проекты!AB367)=0,COUNTBLANK(Инвестиционные_проекты!W367:Y367)&lt;&gt;0),"Ошибка!","")</f>
        <v/>
      </c>
      <c r="E362" s="4" t="str">
        <f>IF(D362="","",CONCATENATE(ROW(Инвестиционные_проекты!$A367),", ",))</f>
        <v/>
      </c>
      <c r="F362" t="str">
        <f t="shared" si="56"/>
        <v xml:space="preserve">8, </v>
      </c>
      <c r="G362" s="8" t="str">
        <f>IF(AND(Инвестиционные_проекты!J367="создание нового",Инвестиционные_проекты!S367=""),"Ошибка!","")</f>
        <v/>
      </c>
      <c r="H362" s="4" t="str">
        <f>IF(Техлист!G362="","",CONCATENATE(ROW(Инвестиционные_проекты!$A367),", ",))</f>
        <v/>
      </c>
      <c r="I362" t="str">
        <f t="shared" si="57"/>
        <v/>
      </c>
      <c r="J362" s="5" t="str">
        <f>IF(Инвестиционные_проекты!J367="модернизация",IF(COUNTBLANK(Инвестиционные_проекты!R367:S367)&lt;&gt;0,"Ошибка!",""),"")</f>
        <v/>
      </c>
      <c r="K362" s="9" t="str">
        <f>IF(Техлист!J362="","",CONCATENATE(ROW(Инвестиционные_проекты!$A367),", ",))</f>
        <v/>
      </c>
      <c r="L362" t="str">
        <f t="shared" si="58"/>
        <v/>
      </c>
      <c r="M362" s="5" t="str">
        <f>IF(Инвестиционные_проекты!S367&lt;Инвестиционные_проекты!R367,"Ошибка!","")</f>
        <v/>
      </c>
      <c r="N362" s="4" t="str">
        <f>IF(Техлист!M362="","",CONCATENATE(ROW(Инвестиционные_проекты!$A367),", ",))</f>
        <v/>
      </c>
      <c r="O362" t="str">
        <f t="shared" si="59"/>
        <v/>
      </c>
      <c r="P362" s="5" t="str">
        <f>IF(Инвестиционные_проекты!Z367&lt;&gt;SUM(Инвестиционные_проекты!AA367:AB367),"Ошибка!","")</f>
        <v/>
      </c>
      <c r="Q362" s="4" t="str">
        <f>IF(Техлист!P362="","",CONCATENATE(ROW(Инвестиционные_проекты!$A367),", ",))</f>
        <v/>
      </c>
      <c r="R362" t="str">
        <f t="shared" si="60"/>
        <v/>
      </c>
      <c r="S362" s="5" t="str">
        <f>IF(Инвестиционные_проекты!Y367&gt;Инвестиционные_проекты!AB367,"Ошибка!","")</f>
        <v/>
      </c>
      <c r="T362" s="4" t="str">
        <f>IF(Техлист!S362="","",CONCATENATE(ROW(Инвестиционные_проекты!$A367),", ",))</f>
        <v/>
      </c>
      <c r="U362" t="str">
        <f t="shared" si="61"/>
        <v/>
      </c>
      <c r="V362" s="5" t="str">
        <f>IF(Инвестиционные_проекты!O367&lt;Инвестиционные_проекты!N367,"Ошибка!","")</f>
        <v/>
      </c>
      <c r="W362" s="4" t="str">
        <f>IF(Техлист!V362="","",CONCATENATE(ROW(Инвестиционные_проекты!$A367),", ",))</f>
        <v/>
      </c>
      <c r="X362" t="str">
        <f t="shared" si="62"/>
        <v xml:space="preserve">8, </v>
      </c>
      <c r="Y362" s="5" t="str">
        <f>IF(Инвестиционные_проекты!N367&lt;Инвестиционные_проекты!M367,"Ошибка!","")</f>
        <v/>
      </c>
      <c r="Z362" s="4" t="str">
        <f>IF(Техлист!Y362="","",CONCATENATE(ROW(Инвестиционные_проекты!$A367),", ",))</f>
        <v/>
      </c>
      <c r="AA362" t="str">
        <f t="shared" si="63"/>
        <v/>
      </c>
      <c r="AB362" s="5" t="str">
        <f ca="1">IF(Инвестиционные_проекты!K367="реализация",IF(Инвестиционные_проекты!M367&gt;TODAY(),"Ошибка!",""),"")</f>
        <v/>
      </c>
      <c r="AC362" s="4" t="str">
        <f ca="1">IF(Техлист!AB362="","",CONCATENATE(ROW(Инвестиционные_проекты!$A367),", ",))</f>
        <v/>
      </c>
      <c r="AD362" t="str">
        <f t="shared" ca="1" si="64"/>
        <v/>
      </c>
      <c r="AE362" s="5" t="str">
        <f>IFERROR(IF(OR(Инвестиционные_проекты!K367="идея",Инвестиционные_проекты!K367="проектная стадия"),IF(Инвестиционные_проекты!M367&gt;DATEVALUE(ФЛК!CV361),"","Ошибка!"),""),"")</f>
        <v/>
      </c>
      <c r="AF362" s="4" t="str">
        <f>IF(Техлист!AE362="","",CONCATENATE(ROW(Инвестиционные_проекты!$A367),", ",))</f>
        <v/>
      </c>
      <c r="AG362" t="str">
        <f t="shared" si="65"/>
        <v/>
      </c>
    </row>
    <row r="363" spans="1:33" x14ac:dyDescent="0.25">
      <c r="A363" s="5" t="str">
        <f>IF(AND(COUNTBLANK(Инвестиционные_проекты!H368:Q368)+COUNTBLANK(Инвестиционные_проекты!S368:T368)+COUNTBLANK(Инвестиционные_проекты!Z368)+COUNTBLANK(Инвестиционные_проекты!B368:E368)&lt;&gt;17,COUNTBLANK(Инвестиционные_проекты!H368:Q368)+COUNTBLANK(Инвестиционные_проекты!S368:T368)+COUNTBLANK(Инвестиционные_проекты!Z368)+COUNTBLANK(Инвестиционные_проекты!B368:E368)&lt;&gt;0),"Ошибка!","")</f>
        <v/>
      </c>
      <c r="B363" s="4" t="str">
        <f>IF(A363="","",CONCATENATE(ROW(Инвестиционные_проекты!$A368),", ",))</f>
        <v/>
      </c>
      <c r="C363" t="str">
        <f t="shared" si="55"/>
        <v xml:space="preserve">8, </v>
      </c>
      <c r="D363" s="5" t="str">
        <f>IF(AND(COUNTBLANK(Инвестиционные_проекты!AB368)=0,COUNTBLANK(Инвестиционные_проекты!W368:Y368)&lt;&gt;0),"Ошибка!","")</f>
        <v/>
      </c>
      <c r="E363" s="4" t="str">
        <f>IF(D363="","",CONCATENATE(ROW(Инвестиционные_проекты!$A368),", ",))</f>
        <v/>
      </c>
      <c r="F363" t="str">
        <f t="shared" si="56"/>
        <v xml:space="preserve">8, </v>
      </c>
      <c r="G363" s="8" t="str">
        <f>IF(AND(Инвестиционные_проекты!J368="создание нового",Инвестиционные_проекты!S368=""),"Ошибка!","")</f>
        <v/>
      </c>
      <c r="H363" s="4" t="str">
        <f>IF(Техлист!G363="","",CONCATENATE(ROW(Инвестиционные_проекты!$A368),", ",))</f>
        <v/>
      </c>
      <c r="I363" t="str">
        <f t="shared" si="57"/>
        <v/>
      </c>
      <c r="J363" s="5" t="str">
        <f>IF(Инвестиционные_проекты!J368="модернизация",IF(COUNTBLANK(Инвестиционные_проекты!R368:S368)&lt;&gt;0,"Ошибка!",""),"")</f>
        <v/>
      </c>
      <c r="K363" s="9" t="str">
        <f>IF(Техлист!J363="","",CONCATENATE(ROW(Инвестиционные_проекты!$A368),", ",))</f>
        <v/>
      </c>
      <c r="L363" t="str">
        <f t="shared" si="58"/>
        <v/>
      </c>
      <c r="M363" s="5" t="str">
        <f>IF(Инвестиционные_проекты!S368&lt;Инвестиционные_проекты!R368,"Ошибка!","")</f>
        <v/>
      </c>
      <c r="N363" s="4" t="str">
        <f>IF(Техлист!M363="","",CONCATENATE(ROW(Инвестиционные_проекты!$A368),", ",))</f>
        <v/>
      </c>
      <c r="O363" t="str">
        <f t="shared" si="59"/>
        <v/>
      </c>
      <c r="P363" s="5" t="str">
        <f>IF(Инвестиционные_проекты!Z368&lt;&gt;SUM(Инвестиционные_проекты!AA368:AB368),"Ошибка!","")</f>
        <v/>
      </c>
      <c r="Q363" s="4" t="str">
        <f>IF(Техлист!P363="","",CONCATENATE(ROW(Инвестиционные_проекты!$A368),", ",))</f>
        <v/>
      </c>
      <c r="R363" t="str">
        <f t="shared" si="60"/>
        <v/>
      </c>
      <c r="S363" s="5" t="str">
        <f>IF(Инвестиционные_проекты!Y368&gt;Инвестиционные_проекты!AB368,"Ошибка!","")</f>
        <v/>
      </c>
      <c r="T363" s="4" t="str">
        <f>IF(Техлист!S363="","",CONCATENATE(ROW(Инвестиционные_проекты!$A368),", ",))</f>
        <v/>
      </c>
      <c r="U363" t="str">
        <f t="shared" si="61"/>
        <v/>
      </c>
      <c r="V363" s="5" t="str">
        <f>IF(Инвестиционные_проекты!O368&lt;Инвестиционные_проекты!N368,"Ошибка!","")</f>
        <v/>
      </c>
      <c r="W363" s="4" t="str">
        <f>IF(Техлист!V363="","",CONCATENATE(ROW(Инвестиционные_проекты!$A368),", ",))</f>
        <v/>
      </c>
      <c r="X363" t="str">
        <f t="shared" si="62"/>
        <v xml:space="preserve">8, </v>
      </c>
      <c r="Y363" s="5" t="str">
        <f>IF(Инвестиционные_проекты!N368&lt;Инвестиционные_проекты!M368,"Ошибка!","")</f>
        <v/>
      </c>
      <c r="Z363" s="4" t="str">
        <f>IF(Техлист!Y363="","",CONCATENATE(ROW(Инвестиционные_проекты!$A368),", ",))</f>
        <v/>
      </c>
      <c r="AA363" t="str">
        <f t="shared" si="63"/>
        <v/>
      </c>
      <c r="AB363" s="5" t="str">
        <f ca="1">IF(Инвестиционные_проекты!K368="реализация",IF(Инвестиционные_проекты!M368&gt;TODAY(),"Ошибка!",""),"")</f>
        <v/>
      </c>
      <c r="AC363" s="4" t="str">
        <f ca="1">IF(Техлист!AB363="","",CONCATENATE(ROW(Инвестиционные_проекты!$A368),", ",))</f>
        <v/>
      </c>
      <c r="AD363" t="str">
        <f t="shared" ca="1" si="64"/>
        <v/>
      </c>
      <c r="AE363" s="5" t="str">
        <f>IFERROR(IF(OR(Инвестиционные_проекты!K368="идея",Инвестиционные_проекты!K368="проектная стадия"),IF(Инвестиционные_проекты!M368&gt;DATEVALUE(ФЛК!CV362),"","Ошибка!"),""),"")</f>
        <v/>
      </c>
      <c r="AF363" s="4" t="str">
        <f>IF(Техлист!AE363="","",CONCATENATE(ROW(Инвестиционные_проекты!$A368),", ",))</f>
        <v/>
      </c>
      <c r="AG363" t="str">
        <f t="shared" si="65"/>
        <v/>
      </c>
    </row>
    <row r="364" spans="1:33" x14ac:dyDescent="0.25">
      <c r="A364" s="5" t="str">
        <f>IF(AND(COUNTBLANK(Инвестиционные_проекты!H369:Q369)+COUNTBLANK(Инвестиционные_проекты!S369:T369)+COUNTBLANK(Инвестиционные_проекты!Z369)+COUNTBLANK(Инвестиционные_проекты!B369:E369)&lt;&gt;17,COUNTBLANK(Инвестиционные_проекты!H369:Q369)+COUNTBLANK(Инвестиционные_проекты!S369:T369)+COUNTBLANK(Инвестиционные_проекты!Z369)+COUNTBLANK(Инвестиционные_проекты!B369:E369)&lt;&gt;0),"Ошибка!","")</f>
        <v/>
      </c>
      <c r="B364" s="4" t="str">
        <f>IF(A364="","",CONCATENATE(ROW(Инвестиционные_проекты!$A369),", ",))</f>
        <v/>
      </c>
      <c r="C364" t="str">
        <f t="shared" si="55"/>
        <v xml:space="preserve">8, </v>
      </c>
      <c r="D364" s="5" t="str">
        <f>IF(AND(COUNTBLANK(Инвестиционные_проекты!AB369)=0,COUNTBLANK(Инвестиционные_проекты!W369:Y369)&lt;&gt;0),"Ошибка!","")</f>
        <v/>
      </c>
      <c r="E364" s="4" t="str">
        <f>IF(D364="","",CONCATENATE(ROW(Инвестиционные_проекты!$A369),", ",))</f>
        <v/>
      </c>
      <c r="F364" t="str">
        <f t="shared" si="56"/>
        <v xml:space="preserve">8, </v>
      </c>
      <c r="G364" s="8" t="str">
        <f>IF(AND(Инвестиционные_проекты!J369="создание нового",Инвестиционные_проекты!S369=""),"Ошибка!","")</f>
        <v/>
      </c>
      <c r="H364" s="4" t="str">
        <f>IF(Техлист!G364="","",CONCATENATE(ROW(Инвестиционные_проекты!$A369),", ",))</f>
        <v/>
      </c>
      <c r="I364" t="str">
        <f t="shared" si="57"/>
        <v/>
      </c>
      <c r="J364" s="5" t="str">
        <f>IF(Инвестиционные_проекты!J369="модернизация",IF(COUNTBLANK(Инвестиционные_проекты!R369:S369)&lt;&gt;0,"Ошибка!",""),"")</f>
        <v/>
      </c>
      <c r="K364" s="9" t="str">
        <f>IF(Техлист!J364="","",CONCATENATE(ROW(Инвестиционные_проекты!$A369),", ",))</f>
        <v/>
      </c>
      <c r="L364" t="str">
        <f t="shared" si="58"/>
        <v/>
      </c>
      <c r="M364" s="5" t="str">
        <f>IF(Инвестиционные_проекты!S369&lt;Инвестиционные_проекты!R369,"Ошибка!","")</f>
        <v/>
      </c>
      <c r="N364" s="4" t="str">
        <f>IF(Техлист!M364="","",CONCATENATE(ROW(Инвестиционные_проекты!$A369),", ",))</f>
        <v/>
      </c>
      <c r="O364" t="str">
        <f t="shared" si="59"/>
        <v/>
      </c>
      <c r="P364" s="5" t="str">
        <f>IF(Инвестиционные_проекты!Z369&lt;&gt;SUM(Инвестиционные_проекты!AA369:AB369),"Ошибка!","")</f>
        <v/>
      </c>
      <c r="Q364" s="4" t="str">
        <f>IF(Техлист!P364="","",CONCATENATE(ROW(Инвестиционные_проекты!$A369),", ",))</f>
        <v/>
      </c>
      <c r="R364" t="str">
        <f t="shared" si="60"/>
        <v/>
      </c>
      <c r="S364" s="5" t="str">
        <f>IF(Инвестиционные_проекты!Y369&gt;Инвестиционные_проекты!AB369,"Ошибка!","")</f>
        <v/>
      </c>
      <c r="T364" s="4" t="str">
        <f>IF(Техлист!S364="","",CONCATENATE(ROW(Инвестиционные_проекты!$A369),", ",))</f>
        <v/>
      </c>
      <c r="U364" t="str">
        <f t="shared" si="61"/>
        <v/>
      </c>
      <c r="V364" s="5" t="str">
        <f>IF(Инвестиционные_проекты!O369&lt;Инвестиционные_проекты!N369,"Ошибка!","")</f>
        <v/>
      </c>
      <c r="W364" s="4" t="str">
        <f>IF(Техлист!V364="","",CONCATENATE(ROW(Инвестиционные_проекты!$A369),", ",))</f>
        <v/>
      </c>
      <c r="X364" t="str">
        <f t="shared" si="62"/>
        <v xml:space="preserve">8, </v>
      </c>
      <c r="Y364" s="5" t="str">
        <f>IF(Инвестиционные_проекты!N369&lt;Инвестиционные_проекты!M369,"Ошибка!","")</f>
        <v/>
      </c>
      <c r="Z364" s="4" t="str">
        <f>IF(Техлист!Y364="","",CONCATENATE(ROW(Инвестиционные_проекты!$A369),", ",))</f>
        <v/>
      </c>
      <c r="AA364" t="str">
        <f t="shared" si="63"/>
        <v/>
      </c>
      <c r="AB364" s="5" t="str">
        <f ca="1">IF(Инвестиционные_проекты!K369="реализация",IF(Инвестиционные_проекты!M369&gt;TODAY(),"Ошибка!",""),"")</f>
        <v/>
      </c>
      <c r="AC364" s="4" t="str">
        <f ca="1">IF(Техлист!AB364="","",CONCATENATE(ROW(Инвестиционные_проекты!$A369),", ",))</f>
        <v/>
      </c>
      <c r="AD364" t="str">
        <f t="shared" ca="1" si="64"/>
        <v/>
      </c>
      <c r="AE364" s="5" t="str">
        <f>IFERROR(IF(OR(Инвестиционные_проекты!K369="идея",Инвестиционные_проекты!K369="проектная стадия"),IF(Инвестиционные_проекты!M369&gt;DATEVALUE(ФЛК!CV363),"","Ошибка!"),""),"")</f>
        <v/>
      </c>
      <c r="AF364" s="4" t="str">
        <f>IF(Техлист!AE364="","",CONCATENATE(ROW(Инвестиционные_проекты!$A369),", ",))</f>
        <v/>
      </c>
      <c r="AG364" t="str">
        <f t="shared" si="65"/>
        <v/>
      </c>
    </row>
    <row r="365" spans="1:33" x14ac:dyDescent="0.25">
      <c r="A365" s="5" t="str">
        <f>IF(AND(COUNTBLANK(Инвестиционные_проекты!H370:Q370)+COUNTBLANK(Инвестиционные_проекты!S370:T370)+COUNTBLANK(Инвестиционные_проекты!Z370)+COUNTBLANK(Инвестиционные_проекты!B370:E370)&lt;&gt;17,COUNTBLANK(Инвестиционные_проекты!H370:Q370)+COUNTBLANK(Инвестиционные_проекты!S370:T370)+COUNTBLANK(Инвестиционные_проекты!Z370)+COUNTBLANK(Инвестиционные_проекты!B370:E370)&lt;&gt;0),"Ошибка!","")</f>
        <v/>
      </c>
      <c r="B365" s="4" t="str">
        <f>IF(A365="","",CONCATENATE(ROW(Инвестиционные_проекты!$A370),", ",))</f>
        <v/>
      </c>
      <c r="C365" t="str">
        <f t="shared" si="55"/>
        <v xml:space="preserve">8, </v>
      </c>
      <c r="D365" s="5" t="str">
        <f>IF(AND(COUNTBLANK(Инвестиционные_проекты!AB370)=0,COUNTBLANK(Инвестиционные_проекты!W370:Y370)&lt;&gt;0),"Ошибка!","")</f>
        <v/>
      </c>
      <c r="E365" s="4" t="str">
        <f>IF(D365="","",CONCATENATE(ROW(Инвестиционные_проекты!$A370),", ",))</f>
        <v/>
      </c>
      <c r="F365" t="str">
        <f t="shared" si="56"/>
        <v xml:space="preserve">8, </v>
      </c>
      <c r="G365" s="8" t="str">
        <f>IF(AND(Инвестиционные_проекты!J370="создание нового",Инвестиционные_проекты!S370=""),"Ошибка!","")</f>
        <v/>
      </c>
      <c r="H365" s="4" t="str">
        <f>IF(Техлист!G365="","",CONCATENATE(ROW(Инвестиционные_проекты!$A370),", ",))</f>
        <v/>
      </c>
      <c r="I365" t="str">
        <f t="shared" si="57"/>
        <v/>
      </c>
      <c r="J365" s="5" t="str">
        <f>IF(Инвестиционные_проекты!J370="модернизация",IF(COUNTBLANK(Инвестиционные_проекты!R370:S370)&lt;&gt;0,"Ошибка!",""),"")</f>
        <v/>
      </c>
      <c r="K365" s="9" t="str">
        <f>IF(Техлист!J365="","",CONCATENATE(ROW(Инвестиционные_проекты!$A370),", ",))</f>
        <v/>
      </c>
      <c r="L365" t="str">
        <f t="shared" si="58"/>
        <v/>
      </c>
      <c r="M365" s="5" t="str">
        <f>IF(Инвестиционные_проекты!S370&lt;Инвестиционные_проекты!R370,"Ошибка!","")</f>
        <v/>
      </c>
      <c r="N365" s="4" t="str">
        <f>IF(Техлист!M365="","",CONCATENATE(ROW(Инвестиционные_проекты!$A370),", ",))</f>
        <v/>
      </c>
      <c r="O365" t="str">
        <f t="shared" si="59"/>
        <v/>
      </c>
      <c r="P365" s="5" t="str">
        <f>IF(Инвестиционные_проекты!Z370&lt;&gt;SUM(Инвестиционные_проекты!AA370:AB370),"Ошибка!","")</f>
        <v/>
      </c>
      <c r="Q365" s="4" t="str">
        <f>IF(Техлист!P365="","",CONCATENATE(ROW(Инвестиционные_проекты!$A370),", ",))</f>
        <v/>
      </c>
      <c r="R365" t="str">
        <f t="shared" si="60"/>
        <v/>
      </c>
      <c r="S365" s="5" t="str">
        <f>IF(Инвестиционные_проекты!Y370&gt;Инвестиционные_проекты!AB370,"Ошибка!","")</f>
        <v/>
      </c>
      <c r="T365" s="4" t="str">
        <f>IF(Техлист!S365="","",CONCATENATE(ROW(Инвестиционные_проекты!$A370),", ",))</f>
        <v/>
      </c>
      <c r="U365" t="str">
        <f t="shared" si="61"/>
        <v/>
      </c>
      <c r="V365" s="5" t="str">
        <f>IF(Инвестиционные_проекты!O370&lt;Инвестиционные_проекты!N370,"Ошибка!","")</f>
        <v/>
      </c>
      <c r="W365" s="4" t="str">
        <f>IF(Техлист!V365="","",CONCATENATE(ROW(Инвестиционные_проекты!$A370),", ",))</f>
        <v/>
      </c>
      <c r="X365" t="str">
        <f t="shared" si="62"/>
        <v xml:space="preserve">8, </v>
      </c>
      <c r="Y365" s="5" t="str">
        <f>IF(Инвестиционные_проекты!N370&lt;Инвестиционные_проекты!M370,"Ошибка!","")</f>
        <v/>
      </c>
      <c r="Z365" s="4" t="str">
        <f>IF(Техлист!Y365="","",CONCATENATE(ROW(Инвестиционные_проекты!$A370),", ",))</f>
        <v/>
      </c>
      <c r="AA365" t="str">
        <f t="shared" si="63"/>
        <v/>
      </c>
      <c r="AB365" s="5" t="str">
        <f ca="1">IF(Инвестиционные_проекты!K370="реализация",IF(Инвестиционные_проекты!M370&gt;TODAY(),"Ошибка!",""),"")</f>
        <v/>
      </c>
      <c r="AC365" s="4" t="str">
        <f ca="1">IF(Техлист!AB365="","",CONCATENATE(ROW(Инвестиционные_проекты!$A370),", ",))</f>
        <v/>
      </c>
      <c r="AD365" t="str">
        <f t="shared" ca="1" si="64"/>
        <v/>
      </c>
      <c r="AE365" s="5" t="str">
        <f>IFERROR(IF(OR(Инвестиционные_проекты!K370="идея",Инвестиционные_проекты!K370="проектная стадия"),IF(Инвестиционные_проекты!M370&gt;DATEVALUE(ФЛК!CV364),"","Ошибка!"),""),"")</f>
        <v/>
      </c>
      <c r="AF365" s="4" t="str">
        <f>IF(Техлист!AE365="","",CONCATENATE(ROW(Инвестиционные_проекты!$A370),", ",))</f>
        <v/>
      </c>
      <c r="AG365" t="str">
        <f t="shared" si="65"/>
        <v/>
      </c>
    </row>
    <row r="366" spans="1:33" x14ac:dyDescent="0.25">
      <c r="A366" s="5" t="str">
        <f>IF(AND(COUNTBLANK(Инвестиционные_проекты!H371:Q371)+COUNTBLANK(Инвестиционные_проекты!S371:T371)+COUNTBLANK(Инвестиционные_проекты!Z371)+COUNTBLANK(Инвестиционные_проекты!B371:E371)&lt;&gt;17,COUNTBLANK(Инвестиционные_проекты!H371:Q371)+COUNTBLANK(Инвестиционные_проекты!S371:T371)+COUNTBLANK(Инвестиционные_проекты!Z371)+COUNTBLANK(Инвестиционные_проекты!B371:E371)&lt;&gt;0),"Ошибка!","")</f>
        <v/>
      </c>
      <c r="B366" s="4" t="str">
        <f>IF(A366="","",CONCATENATE(ROW(Инвестиционные_проекты!$A371),", ",))</f>
        <v/>
      </c>
      <c r="C366" t="str">
        <f t="shared" si="55"/>
        <v xml:space="preserve">8, </v>
      </c>
      <c r="D366" s="5" t="str">
        <f>IF(AND(COUNTBLANK(Инвестиционные_проекты!AB371)=0,COUNTBLANK(Инвестиционные_проекты!W371:Y371)&lt;&gt;0),"Ошибка!","")</f>
        <v/>
      </c>
      <c r="E366" s="4" t="str">
        <f>IF(D366="","",CONCATENATE(ROW(Инвестиционные_проекты!$A371),", ",))</f>
        <v/>
      </c>
      <c r="F366" t="str">
        <f t="shared" si="56"/>
        <v xml:space="preserve">8, </v>
      </c>
      <c r="G366" s="8" t="str">
        <f>IF(AND(Инвестиционные_проекты!J371="создание нового",Инвестиционные_проекты!S371=""),"Ошибка!","")</f>
        <v/>
      </c>
      <c r="H366" s="4" t="str">
        <f>IF(Техлист!G366="","",CONCATENATE(ROW(Инвестиционные_проекты!$A371),", ",))</f>
        <v/>
      </c>
      <c r="I366" t="str">
        <f t="shared" si="57"/>
        <v/>
      </c>
      <c r="J366" s="5" t="str">
        <f>IF(Инвестиционные_проекты!J371="модернизация",IF(COUNTBLANK(Инвестиционные_проекты!R371:S371)&lt;&gt;0,"Ошибка!",""),"")</f>
        <v/>
      </c>
      <c r="K366" s="9" t="str">
        <f>IF(Техлист!J366="","",CONCATENATE(ROW(Инвестиционные_проекты!$A371),", ",))</f>
        <v/>
      </c>
      <c r="L366" t="str">
        <f t="shared" si="58"/>
        <v/>
      </c>
      <c r="M366" s="5" t="str">
        <f>IF(Инвестиционные_проекты!S371&lt;Инвестиционные_проекты!R371,"Ошибка!","")</f>
        <v/>
      </c>
      <c r="N366" s="4" t="str">
        <f>IF(Техлист!M366="","",CONCATENATE(ROW(Инвестиционные_проекты!$A371),", ",))</f>
        <v/>
      </c>
      <c r="O366" t="str">
        <f t="shared" si="59"/>
        <v/>
      </c>
      <c r="P366" s="5" t="str">
        <f>IF(Инвестиционные_проекты!Z371&lt;&gt;SUM(Инвестиционные_проекты!AA371:AB371),"Ошибка!","")</f>
        <v/>
      </c>
      <c r="Q366" s="4" t="str">
        <f>IF(Техлист!P366="","",CONCATENATE(ROW(Инвестиционные_проекты!$A371),", ",))</f>
        <v/>
      </c>
      <c r="R366" t="str">
        <f t="shared" si="60"/>
        <v/>
      </c>
      <c r="S366" s="5" t="str">
        <f>IF(Инвестиционные_проекты!Y371&gt;Инвестиционные_проекты!AB371,"Ошибка!","")</f>
        <v/>
      </c>
      <c r="T366" s="4" t="str">
        <f>IF(Техлист!S366="","",CONCATENATE(ROW(Инвестиционные_проекты!$A371),", ",))</f>
        <v/>
      </c>
      <c r="U366" t="str">
        <f t="shared" si="61"/>
        <v/>
      </c>
      <c r="V366" s="5" t="str">
        <f>IF(Инвестиционные_проекты!O371&lt;Инвестиционные_проекты!N371,"Ошибка!","")</f>
        <v/>
      </c>
      <c r="W366" s="4" t="str">
        <f>IF(Техлист!V366="","",CONCATENATE(ROW(Инвестиционные_проекты!$A371),", ",))</f>
        <v/>
      </c>
      <c r="X366" t="str">
        <f t="shared" si="62"/>
        <v xml:space="preserve">8, </v>
      </c>
      <c r="Y366" s="5" t="str">
        <f>IF(Инвестиционные_проекты!N371&lt;Инвестиционные_проекты!M371,"Ошибка!","")</f>
        <v/>
      </c>
      <c r="Z366" s="4" t="str">
        <f>IF(Техлист!Y366="","",CONCATENATE(ROW(Инвестиционные_проекты!$A371),", ",))</f>
        <v/>
      </c>
      <c r="AA366" t="str">
        <f t="shared" si="63"/>
        <v/>
      </c>
      <c r="AB366" s="5" t="str">
        <f ca="1">IF(Инвестиционные_проекты!K371="реализация",IF(Инвестиционные_проекты!M371&gt;TODAY(),"Ошибка!",""),"")</f>
        <v/>
      </c>
      <c r="AC366" s="4" t="str">
        <f ca="1">IF(Техлист!AB366="","",CONCATENATE(ROW(Инвестиционные_проекты!$A371),", ",))</f>
        <v/>
      </c>
      <c r="AD366" t="str">
        <f t="shared" ca="1" si="64"/>
        <v/>
      </c>
      <c r="AE366" s="5" t="str">
        <f>IFERROR(IF(OR(Инвестиционные_проекты!K371="идея",Инвестиционные_проекты!K371="проектная стадия"),IF(Инвестиционные_проекты!M371&gt;DATEVALUE(ФЛК!CV365),"","Ошибка!"),""),"")</f>
        <v/>
      </c>
      <c r="AF366" s="4" t="str">
        <f>IF(Техлист!AE366="","",CONCATENATE(ROW(Инвестиционные_проекты!$A371),", ",))</f>
        <v/>
      </c>
      <c r="AG366" t="str">
        <f t="shared" si="65"/>
        <v/>
      </c>
    </row>
    <row r="367" spans="1:33" x14ac:dyDescent="0.25">
      <c r="A367" s="5" t="str">
        <f>IF(AND(COUNTBLANK(Инвестиционные_проекты!H372:Q372)+COUNTBLANK(Инвестиционные_проекты!S372:T372)+COUNTBLANK(Инвестиционные_проекты!Z372)+COUNTBLANK(Инвестиционные_проекты!B372:E372)&lt;&gt;17,COUNTBLANK(Инвестиционные_проекты!H372:Q372)+COUNTBLANK(Инвестиционные_проекты!S372:T372)+COUNTBLANK(Инвестиционные_проекты!Z372)+COUNTBLANK(Инвестиционные_проекты!B372:E372)&lt;&gt;0),"Ошибка!","")</f>
        <v/>
      </c>
      <c r="B367" s="4" t="str">
        <f>IF(A367="","",CONCATENATE(ROW(Инвестиционные_проекты!$A372),", ",))</f>
        <v/>
      </c>
      <c r="C367" t="str">
        <f t="shared" si="55"/>
        <v xml:space="preserve">8, </v>
      </c>
      <c r="D367" s="5" t="str">
        <f>IF(AND(COUNTBLANK(Инвестиционные_проекты!AB372)=0,COUNTBLANK(Инвестиционные_проекты!W372:Y372)&lt;&gt;0),"Ошибка!","")</f>
        <v/>
      </c>
      <c r="E367" s="4" t="str">
        <f>IF(D367="","",CONCATENATE(ROW(Инвестиционные_проекты!$A372),", ",))</f>
        <v/>
      </c>
      <c r="F367" t="str">
        <f t="shared" si="56"/>
        <v xml:space="preserve">8, </v>
      </c>
      <c r="G367" s="8" t="str">
        <f>IF(AND(Инвестиционные_проекты!J372="создание нового",Инвестиционные_проекты!S372=""),"Ошибка!","")</f>
        <v/>
      </c>
      <c r="H367" s="4" t="str">
        <f>IF(Техлист!G367="","",CONCATENATE(ROW(Инвестиционные_проекты!$A372),", ",))</f>
        <v/>
      </c>
      <c r="I367" t="str">
        <f t="shared" si="57"/>
        <v/>
      </c>
      <c r="J367" s="5" t="str">
        <f>IF(Инвестиционные_проекты!J372="модернизация",IF(COUNTBLANK(Инвестиционные_проекты!R372:S372)&lt;&gt;0,"Ошибка!",""),"")</f>
        <v/>
      </c>
      <c r="K367" s="9" t="str">
        <f>IF(Техлист!J367="","",CONCATENATE(ROW(Инвестиционные_проекты!$A372),", ",))</f>
        <v/>
      </c>
      <c r="L367" t="str">
        <f t="shared" si="58"/>
        <v/>
      </c>
      <c r="M367" s="5" t="str">
        <f>IF(Инвестиционные_проекты!S372&lt;Инвестиционные_проекты!R372,"Ошибка!","")</f>
        <v/>
      </c>
      <c r="N367" s="4" t="str">
        <f>IF(Техлист!M367="","",CONCATENATE(ROW(Инвестиционные_проекты!$A372),", ",))</f>
        <v/>
      </c>
      <c r="O367" t="str">
        <f t="shared" si="59"/>
        <v/>
      </c>
      <c r="P367" s="5" t="str">
        <f>IF(Инвестиционные_проекты!Z372&lt;&gt;SUM(Инвестиционные_проекты!AA372:AB372),"Ошибка!","")</f>
        <v/>
      </c>
      <c r="Q367" s="4" t="str">
        <f>IF(Техлист!P367="","",CONCATENATE(ROW(Инвестиционные_проекты!$A372),", ",))</f>
        <v/>
      </c>
      <c r="R367" t="str">
        <f t="shared" si="60"/>
        <v/>
      </c>
      <c r="S367" s="5" t="str">
        <f>IF(Инвестиционные_проекты!Y372&gt;Инвестиционные_проекты!AB372,"Ошибка!","")</f>
        <v/>
      </c>
      <c r="T367" s="4" t="str">
        <f>IF(Техлист!S367="","",CONCATENATE(ROW(Инвестиционные_проекты!$A372),", ",))</f>
        <v/>
      </c>
      <c r="U367" t="str">
        <f t="shared" si="61"/>
        <v/>
      </c>
      <c r="V367" s="5" t="str">
        <f>IF(Инвестиционные_проекты!O372&lt;Инвестиционные_проекты!N372,"Ошибка!","")</f>
        <v/>
      </c>
      <c r="W367" s="4" t="str">
        <f>IF(Техлист!V367="","",CONCATENATE(ROW(Инвестиционные_проекты!$A372),", ",))</f>
        <v/>
      </c>
      <c r="X367" t="str">
        <f t="shared" si="62"/>
        <v xml:space="preserve">8, </v>
      </c>
      <c r="Y367" s="5" t="str">
        <f>IF(Инвестиционные_проекты!N372&lt;Инвестиционные_проекты!M372,"Ошибка!","")</f>
        <v/>
      </c>
      <c r="Z367" s="4" t="str">
        <f>IF(Техлист!Y367="","",CONCATENATE(ROW(Инвестиционные_проекты!$A372),", ",))</f>
        <v/>
      </c>
      <c r="AA367" t="str">
        <f t="shared" si="63"/>
        <v/>
      </c>
      <c r="AB367" s="5" t="str">
        <f ca="1">IF(Инвестиционные_проекты!K372="реализация",IF(Инвестиционные_проекты!M372&gt;TODAY(),"Ошибка!",""),"")</f>
        <v/>
      </c>
      <c r="AC367" s="4" t="str">
        <f ca="1">IF(Техлист!AB367="","",CONCATENATE(ROW(Инвестиционные_проекты!$A372),", ",))</f>
        <v/>
      </c>
      <c r="AD367" t="str">
        <f t="shared" ca="1" si="64"/>
        <v/>
      </c>
      <c r="AE367" s="5" t="str">
        <f>IFERROR(IF(OR(Инвестиционные_проекты!K372="идея",Инвестиционные_проекты!K372="проектная стадия"),IF(Инвестиционные_проекты!M372&gt;DATEVALUE(ФЛК!CV366),"","Ошибка!"),""),"")</f>
        <v/>
      </c>
      <c r="AF367" s="4" t="str">
        <f>IF(Техлист!AE367="","",CONCATENATE(ROW(Инвестиционные_проекты!$A372),", ",))</f>
        <v/>
      </c>
      <c r="AG367" t="str">
        <f t="shared" si="65"/>
        <v/>
      </c>
    </row>
    <row r="368" spans="1:33" x14ac:dyDescent="0.25">
      <c r="A368" s="5" t="str">
        <f>IF(AND(COUNTBLANK(Инвестиционные_проекты!H373:Q373)+COUNTBLANK(Инвестиционные_проекты!S373:T373)+COUNTBLANK(Инвестиционные_проекты!Z373)+COUNTBLANK(Инвестиционные_проекты!B373:E373)&lt;&gt;17,COUNTBLANK(Инвестиционные_проекты!H373:Q373)+COUNTBLANK(Инвестиционные_проекты!S373:T373)+COUNTBLANK(Инвестиционные_проекты!Z373)+COUNTBLANK(Инвестиционные_проекты!B373:E373)&lt;&gt;0),"Ошибка!","")</f>
        <v/>
      </c>
      <c r="B368" s="4" t="str">
        <f>IF(A368="","",CONCATENATE(ROW(Инвестиционные_проекты!$A373),", ",))</f>
        <v/>
      </c>
      <c r="C368" t="str">
        <f t="shared" si="55"/>
        <v xml:space="preserve">8, </v>
      </c>
      <c r="D368" s="5" t="str">
        <f>IF(AND(COUNTBLANK(Инвестиционные_проекты!AB373)=0,COUNTBLANK(Инвестиционные_проекты!W373:Y373)&lt;&gt;0),"Ошибка!","")</f>
        <v/>
      </c>
      <c r="E368" s="4" t="str">
        <f>IF(D368="","",CONCATENATE(ROW(Инвестиционные_проекты!$A373),", ",))</f>
        <v/>
      </c>
      <c r="F368" t="str">
        <f t="shared" si="56"/>
        <v xml:space="preserve">8, </v>
      </c>
      <c r="G368" s="8" t="str">
        <f>IF(AND(Инвестиционные_проекты!J373="создание нового",Инвестиционные_проекты!S373=""),"Ошибка!","")</f>
        <v/>
      </c>
      <c r="H368" s="4" t="str">
        <f>IF(Техлист!G368="","",CONCATENATE(ROW(Инвестиционные_проекты!$A373),", ",))</f>
        <v/>
      </c>
      <c r="I368" t="str">
        <f t="shared" si="57"/>
        <v/>
      </c>
      <c r="J368" s="5" t="str">
        <f>IF(Инвестиционные_проекты!J373="модернизация",IF(COUNTBLANK(Инвестиционные_проекты!R373:S373)&lt;&gt;0,"Ошибка!",""),"")</f>
        <v/>
      </c>
      <c r="K368" s="9" t="str">
        <f>IF(Техлист!J368="","",CONCATENATE(ROW(Инвестиционные_проекты!$A373),", ",))</f>
        <v/>
      </c>
      <c r="L368" t="str">
        <f t="shared" si="58"/>
        <v/>
      </c>
      <c r="M368" s="5" t="str">
        <f>IF(Инвестиционные_проекты!S373&lt;Инвестиционные_проекты!R373,"Ошибка!","")</f>
        <v/>
      </c>
      <c r="N368" s="4" t="str">
        <f>IF(Техлист!M368="","",CONCATENATE(ROW(Инвестиционные_проекты!$A373),", ",))</f>
        <v/>
      </c>
      <c r="O368" t="str">
        <f t="shared" si="59"/>
        <v/>
      </c>
      <c r="P368" s="5" t="str">
        <f>IF(Инвестиционные_проекты!Z373&lt;&gt;SUM(Инвестиционные_проекты!AA373:AB373),"Ошибка!","")</f>
        <v/>
      </c>
      <c r="Q368" s="4" t="str">
        <f>IF(Техлист!P368="","",CONCATENATE(ROW(Инвестиционные_проекты!$A373),", ",))</f>
        <v/>
      </c>
      <c r="R368" t="str">
        <f t="shared" si="60"/>
        <v/>
      </c>
      <c r="S368" s="5" t="str">
        <f>IF(Инвестиционные_проекты!Y373&gt;Инвестиционные_проекты!AB373,"Ошибка!","")</f>
        <v/>
      </c>
      <c r="T368" s="4" t="str">
        <f>IF(Техлист!S368="","",CONCATENATE(ROW(Инвестиционные_проекты!$A373),", ",))</f>
        <v/>
      </c>
      <c r="U368" t="str">
        <f t="shared" si="61"/>
        <v/>
      </c>
      <c r="V368" s="5" t="str">
        <f>IF(Инвестиционные_проекты!O373&lt;Инвестиционные_проекты!N373,"Ошибка!","")</f>
        <v/>
      </c>
      <c r="W368" s="4" t="str">
        <f>IF(Техлист!V368="","",CONCATENATE(ROW(Инвестиционные_проекты!$A373),", ",))</f>
        <v/>
      </c>
      <c r="X368" t="str">
        <f t="shared" si="62"/>
        <v xml:space="preserve">8, </v>
      </c>
      <c r="Y368" s="5" t="str">
        <f>IF(Инвестиционные_проекты!N373&lt;Инвестиционные_проекты!M373,"Ошибка!","")</f>
        <v/>
      </c>
      <c r="Z368" s="4" t="str">
        <f>IF(Техлист!Y368="","",CONCATENATE(ROW(Инвестиционные_проекты!$A373),", ",))</f>
        <v/>
      </c>
      <c r="AA368" t="str">
        <f t="shared" si="63"/>
        <v/>
      </c>
      <c r="AB368" s="5" t="str">
        <f ca="1">IF(Инвестиционные_проекты!K373="реализация",IF(Инвестиционные_проекты!M373&gt;TODAY(),"Ошибка!",""),"")</f>
        <v/>
      </c>
      <c r="AC368" s="4" t="str">
        <f ca="1">IF(Техлист!AB368="","",CONCATENATE(ROW(Инвестиционные_проекты!$A373),", ",))</f>
        <v/>
      </c>
      <c r="AD368" t="str">
        <f t="shared" ca="1" si="64"/>
        <v/>
      </c>
      <c r="AE368" s="5" t="str">
        <f>IFERROR(IF(OR(Инвестиционные_проекты!K373="идея",Инвестиционные_проекты!K373="проектная стадия"),IF(Инвестиционные_проекты!M373&gt;DATEVALUE(ФЛК!CV367),"","Ошибка!"),""),"")</f>
        <v/>
      </c>
      <c r="AF368" s="4" t="str">
        <f>IF(Техлист!AE368="","",CONCATENATE(ROW(Инвестиционные_проекты!$A373),", ",))</f>
        <v/>
      </c>
      <c r="AG368" t="str">
        <f t="shared" si="65"/>
        <v/>
      </c>
    </row>
    <row r="369" spans="1:33" x14ac:dyDescent="0.25">
      <c r="A369" s="5" t="str">
        <f>IF(AND(COUNTBLANK(Инвестиционные_проекты!H374:Q374)+COUNTBLANK(Инвестиционные_проекты!S374:T374)+COUNTBLANK(Инвестиционные_проекты!Z374)+COUNTBLANK(Инвестиционные_проекты!B374:E374)&lt;&gt;17,COUNTBLANK(Инвестиционные_проекты!H374:Q374)+COUNTBLANK(Инвестиционные_проекты!S374:T374)+COUNTBLANK(Инвестиционные_проекты!Z374)+COUNTBLANK(Инвестиционные_проекты!B374:E374)&lt;&gt;0),"Ошибка!","")</f>
        <v/>
      </c>
      <c r="B369" s="4" t="str">
        <f>IF(A369="","",CONCATENATE(ROW(Инвестиционные_проекты!$A374),", ",))</f>
        <v/>
      </c>
      <c r="C369" t="str">
        <f t="shared" si="55"/>
        <v xml:space="preserve">8, </v>
      </c>
      <c r="D369" s="5" t="str">
        <f>IF(AND(COUNTBLANK(Инвестиционные_проекты!AB374)=0,COUNTBLANK(Инвестиционные_проекты!W374:Y374)&lt;&gt;0),"Ошибка!","")</f>
        <v/>
      </c>
      <c r="E369" s="4" t="str">
        <f>IF(D369="","",CONCATENATE(ROW(Инвестиционные_проекты!$A374),", ",))</f>
        <v/>
      </c>
      <c r="F369" t="str">
        <f t="shared" si="56"/>
        <v xml:space="preserve">8, </v>
      </c>
      <c r="G369" s="8" t="str">
        <f>IF(AND(Инвестиционные_проекты!J374="создание нового",Инвестиционные_проекты!S374=""),"Ошибка!","")</f>
        <v/>
      </c>
      <c r="H369" s="4" t="str">
        <f>IF(Техлист!G369="","",CONCATENATE(ROW(Инвестиционные_проекты!$A374),", ",))</f>
        <v/>
      </c>
      <c r="I369" t="str">
        <f t="shared" si="57"/>
        <v/>
      </c>
      <c r="J369" s="5" t="str">
        <f>IF(Инвестиционные_проекты!J374="модернизация",IF(COUNTBLANK(Инвестиционные_проекты!R374:S374)&lt;&gt;0,"Ошибка!",""),"")</f>
        <v/>
      </c>
      <c r="K369" s="9" t="str">
        <f>IF(Техлист!J369="","",CONCATENATE(ROW(Инвестиционные_проекты!$A374),", ",))</f>
        <v/>
      </c>
      <c r="L369" t="str">
        <f t="shared" si="58"/>
        <v/>
      </c>
      <c r="M369" s="5" t="str">
        <f>IF(Инвестиционные_проекты!S374&lt;Инвестиционные_проекты!R374,"Ошибка!","")</f>
        <v/>
      </c>
      <c r="N369" s="4" t="str">
        <f>IF(Техлист!M369="","",CONCATENATE(ROW(Инвестиционные_проекты!$A374),", ",))</f>
        <v/>
      </c>
      <c r="O369" t="str">
        <f t="shared" si="59"/>
        <v/>
      </c>
      <c r="P369" s="5" t="str">
        <f>IF(Инвестиционные_проекты!Z374&lt;&gt;SUM(Инвестиционные_проекты!AA374:AB374),"Ошибка!","")</f>
        <v/>
      </c>
      <c r="Q369" s="4" t="str">
        <f>IF(Техлист!P369="","",CONCATENATE(ROW(Инвестиционные_проекты!$A374),", ",))</f>
        <v/>
      </c>
      <c r="R369" t="str">
        <f t="shared" si="60"/>
        <v/>
      </c>
      <c r="S369" s="5" t="str">
        <f>IF(Инвестиционные_проекты!Y374&gt;Инвестиционные_проекты!AB374,"Ошибка!","")</f>
        <v/>
      </c>
      <c r="T369" s="4" t="str">
        <f>IF(Техлист!S369="","",CONCATENATE(ROW(Инвестиционные_проекты!$A374),", ",))</f>
        <v/>
      </c>
      <c r="U369" t="str">
        <f t="shared" si="61"/>
        <v/>
      </c>
      <c r="V369" s="5" t="str">
        <f>IF(Инвестиционные_проекты!O374&lt;Инвестиционные_проекты!N374,"Ошибка!","")</f>
        <v/>
      </c>
      <c r="W369" s="4" t="str">
        <f>IF(Техлист!V369="","",CONCATENATE(ROW(Инвестиционные_проекты!$A374),", ",))</f>
        <v/>
      </c>
      <c r="X369" t="str">
        <f t="shared" si="62"/>
        <v xml:space="preserve">8, </v>
      </c>
      <c r="Y369" s="5" t="str">
        <f>IF(Инвестиционные_проекты!N374&lt;Инвестиционные_проекты!M374,"Ошибка!","")</f>
        <v/>
      </c>
      <c r="Z369" s="4" t="str">
        <f>IF(Техлист!Y369="","",CONCATENATE(ROW(Инвестиционные_проекты!$A374),", ",))</f>
        <v/>
      </c>
      <c r="AA369" t="str">
        <f t="shared" si="63"/>
        <v/>
      </c>
      <c r="AB369" s="5" t="str">
        <f ca="1">IF(Инвестиционные_проекты!K374="реализация",IF(Инвестиционные_проекты!M374&gt;TODAY(),"Ошибка!",""),"")</f>
        <v/>
      </c>
      <c r="AC369" s="4" t="str">
        <f ca="1">IF(Техлист!AB369="","",CONCATENATE(ROW(Инвестиционные_проекты!$A374),", ",))</f>
        <v/>
      </c>
      <c r="AD369" t="str">
        <f t="shared" ca="1" si="64"/>
        <v/>
      </c>
      <c r="AE369" s="5" t="str">
        <f>IFERROR(IF(OR(Инвестиционные_проекты!K374="идея",Инвестиционные_проекты!K374="проектная стадия"),IF(Инвестиционные_проекты!M374&gt;DATEVALUE(ФЛК!CV368),"","Ошибка!"),""),"")</f>
        <v/>
      </c>
      <c r="AF369" s="4" t="str">
        <f>IF(Техлист!AE369="","",CONCATENATE(ROW(Инвестиционные_проекты!$A374),", ",))</f>
        <v/>
      </c>
      <c r="AG369" t="str">
        <f t="shared" si="65"/>
        <v/>
      </c>
    </row>
    <row r="370" spans="1:33" x14ac:dyDescent="0.25">
      <c r="A370" s="5" t="str">
        <f>IF(AND(COUNTBLANK(Инвестиционные_проекты!H375:Q375)+COUNTBLANK(Инвестиционные_проекты!S375:T375)+COUNTBLANK(Инвестиционные_проекты!Z375)+COUNTBLANK(Инвестиционные_проекты!B375:E375)&lt;&gt;17,COUNTBLANK(Инвестиционные_проекты!H375:Q375)+COUNTBLANK(Инвестиционные_проекты!S375:T375)+COUNTBLANK(Инвестиционные_проекты!Z375)+COUNTBLANK(Инвестиционные_проекты!B375:E375)&lt;&gt;0),"Ошибка!","")</f>
        <v/>
      </c>
      <c r="B370" s="4" t="str">
        <f>IF(A370="","",CONCATENATE(ROW(Инвестиционные_проекты!$A375),", ",))</f>
        <v/>
      </c>
      <c r="C370" t="str">
        <f t="shared" si="55"/>
        <v xml:space="preserve">8, </v>
      </c>
      <c r="D370" s="5" t="str">
        <f>IF(AND(COUNTBLANK(Инвестиционные_проекты!AB375)=0,COUNTBLANK(Инвестиционные_проекты!W375:Y375)&lt;&gt;0),"Ошибка!","")</f>
        <v/>
      </c>
      <c r="E370" s="4" t="str">
        <f>IF(D370="","",CONCATENATE(ROW(Инвестиционные_проекты!$A375),", ",))</f>
        <v/>
      </c>
      <c r="F370" t="str">
        <f t="shared" si="56"/>
        <v xml:space="preserve">8, </v>
      </c>
      <c r="G370" s="8" t="str">
        <f>IF(AND(Инвестиционные_проекты!J375="создание нового",Инвестиционные_проекты!S375=""),"Ошибка!","")</f>
        <v/>
      </c>
      <c r="H370" s="4" t="str">
        <f>IF(Техлист!G370="","",CONCATENATE(ROW(Инвестиционные_проекты!$A375),", ",))</f>
        <v/>
      </c>
      <c r="I370" t="str">
        <f t="shared" si="57"/>
        <v/>
      </c>
      <c r="J370" s="5" t="str">
        <f>IF(Инвестиционные_проекты!J375="модернизация",IF(COUNTBLANK(Инвестиционные_проекты!R375:S375)&lt;&gt;0,"Ошибка!",""),"")</f>
        <v/>
      </c>
      <c r="K370" s="9" t="str">
        <f>IF(Техлист!J370="","",CONCATENATE(ROW(Инвестиционные_проекты!$A375),", ",))</f>
        <v/>
      </c>
      <c r="L370" t="str">
        <f t="shared" si="58"/>
        <v/>
      </c>
      <c r="M370" s="5" t="str">
        <f>IF(Инвестиционные_проекты!S375&lt;Инвестиционные_проекты!R375,"Ошибка!","")</f>
        <v/>
      </c>
      <c r="N370" s="4" t="str">
        <f>IF(Техлист!M370="","",CONCATENATE(ROW(Инвестиционные_проекты!$A375),", ",))</f>
        <v/>
      </c>
      <c r="O370" t="str">
        <f t="shared" si="59"/>
        <v/>
      </c>
      <c r="P370" s="5" t="str">
        <f>IF(Инвестиционные_проекты!Z375&lt;&gt;SUM(Инвестиционные_проекты!AA375:AB375),"Ошибка!","")</f>
        <v/>
      </c>
      <c r="Q370" s="4" t="str">
        <f>IF(Техлист!P370="","",CONCATENATE(ROW(Инвестиционные_проекты!$A375),", ",))</f>
        <v/>
      </c>
      <c r="R370" t="str">
        <f t="shared" si="60"/>
        <v/>
      </c>
      <c r="S370" s="5" t="str">
        <f>IF(Инвестиционные_проекты!Y375&gt;Инвестиционные_проекты!AB375,"Ошибка!","")</f>
        <v/>
      </c>
      <c r="T370" s="4" t="str">
        <f>IF(Техлист!S370="","",CONCATENATE(ROW(Инвестиционные_проекты!$A375),", ",))</f>
        <v/>
      </c>
      <c r="U370" t="str">
        <f t="shared" si="61"/>
        <v/>
      </c>
      <c r="V370" s="5" t="str">
        <f>IF(Инвестиционные_проекты!O375&lt;Инвестиционные_проекты!N375,"Ошибка!","")</f>
        <v/>
      </c>
      <c r="W370" s="4" t="str">
        <f>IF(Техлист!V370="","",CONCATENATE(ROW(Инвестиционные_проекты!$A375),", ",))</f>
        <v/>
      </c>
      <c r="X370" t="str">
        <f t="shared" si="62"/>
        <v xml:space="preserve">8, </v>
      </c>
      <c r="Y370" s="5" t="str">
        <f>IF(Инвестиционные_проекты!N375&lt;Инвестиционные_проекты!M375,"Ошибка!","")</f>
        <v/>
      </c>
      <c r="Z370" s="4" t="str">
        <f>IF(Техлист!Y370="","",CONCATENATE(ROW(Инвестиционные_проекты!$A375),", ",))</f>
        <v/>
      </c>
      <c r="AA370" t="str">
        <f t="shared" si="63"/>
        <v/>
      </c>
      <c r="AB370" s="5" t="str">
        <f ca="1">IF(Инвестиционные_проекты!K375="реализация",IF(Инвестиционные_проекты!M375&gt;TODAY(),"Ошибка!",""),"")</f>
        <v/>
      </c>
      <c r="AC370" s="4" t="str">
        <f ca="1">IF(Техлист!AB370="","",CONCATENATE(ROW(Инвестиционные_проекты!$A375),", ",))</f>
        <v/>
      </c>
      <c r="AD370" t="str">
        <f t="shared" ca="1" si="64"/>
        <v/>
      </c>
      <c r="AE370" s="5" t="str">
        <f>IFERROR(IF(OR(Инвестиционные_проекты!K375="идея",Инвестиционные_проекты!K375="проектная стадия"),IF(Инвестиционные_проекты!M375&gt;DATEVALUE(ФЛК!CV369),"","Ошибка!"),""),"")</f>
        <v/>
      </c>
      <c r="AF370" s="4" t="str">
        <f>IF(Техлист!AE370="","",CONCATENATE(ROW(Инвестиционные_проекты!$A375),", ",))</f>
        <v/>
      </c>
      <c r="AG370" t="str">
        <f t="shared" si="65"/>
        <v/>
      </c>
    </row>
    <row r="371" spans="1:33" x14ac:dyDescent="0.25">
      <c r="A371" s="5" t="str">
        <f>IF(AND(COUNTBLANK(Инвестиционные_проекты!H376:Q376)+COUNTBLANK(Инвестиционные_проекты!S376:T376)+COUNTBLANK(Инвестиционные_проекты!Z376)+COUNTBLANK(Инвестиционные_проекты!B376:E376)&lt;&gt;17,COUNTBLANK(Инвестиционные_проекты!H376:Q376)+COUNTBLANK(Инвестиционные_проекты!S376:T376)+COUNTBLANK(Инвестиционные_проекты!Z376)+COUNTBLANK(Инвестиционные_проекты!B376:E376)&lt;&gt;0),"Ошибка!","")</f>
        <v/>
      </c>
      <c r="B371" s="4" t="str">
        <f>IF(A371="","",CONCATENATE(ROW(Инвестиционные_проекты!$A376),", ",))</f>
        <v/>
      </c>
      <c r="C371" t="str">
        <f t="shared" si="55"/>
        <v xml:space="preserve">8, </v>
      </c>
      <c r="D371" s="5" t="str">
        <f>IF(AND(COUNTBLANK(Инвестиционные_проекты!AB376)=0,COUNTBLANK(Инвестиционные_проекты!W376:Y376)&lt;&gt;0),"Ошибка!","")</f>
        <v/>
      </c>
      <c r="E371" s="4" t="str">
        <f>IF(D371="","",CONCATENATE(ROW(Инвестиционные_проекты!$A376),", ",))</f>
        <v/>
      </c>
      <c r="F371" t="str">
        <f t="shared" si="56"/>
        <v xml:space="preserve">8, </v>
      </c>
      <c r="G371" s="8" t="str">
        <f>IF(AND(Инвестиционные_проекты!J376="создание нового",Инвестиционные_проекты!S376=""),"Ошибка!","")</f>
        <v/>
      </c>
      <c r="H371" s="4" t="str">
        <f>IF(Техлист!G371="","",CONCATENATE(ROW(Инвестиционные_проекты!$A376),", ",))</f>
        <v/>
      </c>
      <c r="I371" t="str">
        <f t="shared" si="57"/>
        <v/>
      </c>
      <c r="J371" s="5" t="str">
        <f>IF(Инвестиционные_проекты!J376="модернизация",IF(COUNTBLANK(Инвестиционные_проекты!R376:S376)&lt;&gt;0,"Ошибка!",""),"")</f>
        <v/>
      </c>
      <c r="K371" s="9" t="str">
        <f>IF(Техлист!J371="","",CONCATENATE(ROW(Инвестиционные_проекты!$A376),", ",))</f>
        <v/>
      </c>
      <c r="L371" t="str">
        <f t="shared" si="58"/>
        <v/>
      </c>
      <c r="M371" s="5" t="str">
        <f>IF(Инвестиционные_проекты!S376&lt;Инвестиционные_проекты!R376,"Ошибка!","")</f>
        <v/>
      </c>
      <c r="N371" s="4" t="str">
        <f>IF(Техлист!M371="","",CONCATENATE(ROW(Инвестиционные_проекты!$A376),", ",))</f>
        <v/>
      </c>
      <c r="O371" t="str">
        <f t="shared" si="59"/>
        <v/>
      </c>
      <c r="P371" s="5" t="str">
        <f>IF(Инвестиционные_проекты!Z376&lt;&gt;SUM(Инвестиционные_проекты!AA376:AB376),"Ошибка!","")</f>
        <v/>
      </c>
      <c r="Q371" s="4" t="str">
        <f>IF(Техлист!P371="","",CONCATENATE(ROW(Инвестиционные_проекты!$A376),", ",))</f>
        <v/>
      </c>
      <c r="R371" t="str">
        <f t="shared" si="60"/>
        <v/>
      </c>
      <c r="S371" s="5" t="str">
        <f>IF(Инвестиционные_проекты!Y376&gt;Инвестиционные_проекты!AB376,"Ошибка!","")</f>
        <v/>
      </c>
      <c r="T371" s="4" t="str">
        <f>IF(Техлист!S371="","",CONCATENATE(ROW(Инвестиционные_проекты!$A376),", ",))</f>
        <v/>
      </c>
      <c r="U371" t="str">
        <f t="shared" si="61"/>
        <v/>
      </c>
      <c r="V371" s="5" t="str">
        <f>IF(Инвестиционные_проекты!O376&lt;Инвестиционные_проекты!N376,"Ошибка!","")</f>
        <v/>
      </c>
      <c r="W371" s="4" t="str">
        <f>IF(Техлист!V371="","",CONCATENATE(ROW(Инвестиционные_проекты!$A376),", ",))</f>
        <v/>
      </c>
      <c r="X371" t="str">
        <f t="shared" si="62"/>
        <v xml:space="preserve">8, </v>
      </c>
      <c r="Y371" s="5" t="str">
        <f>IF(Инвестиционные_проекты!N376&lt;Инвестиционные_проекты!M376,"Ошибка!","")</f>
        <v/>
      </c>
      <c r="Z371" s="4" t="str">
        <f>IF(Техлист!Y371="","",CONCATENATE(ROW(Инвестиционные_проекты!$A376),", ",))</f>
        <v/>
      </c>
      <c r="AA371" t="str">
        <f t="shared" si="63"/>
        <v/>
      </c>
      <c r="AB371" s="5" t="str">
        <f ca="1">IF(Инвестиционные_проекты!K376="реализация",IF(Инвестиционные_проекты!M376&gt;TODAY(),"Ошибка!",""),"")</f>
        <v/>
      </c>
      <c r="AC371" s="4" t="str">
        <f ca="1">IF(Техлист!AB371="","",CONCATENATE(ROW(Инвестиционные_проекты!$A376),", ",))</f>
        <v/>
      </c>
      <c r="AD371" t="str">
        <f t="shared" ca="1" si="64"/>
        <v/>
      </c>
      <c r="AE371" s="5" t="str">
        <f>IFERROR(IF(OR(Инвестиционные_проекты!K376="идея",Инвестиционные_проекты!K376="проектная стадия"),IF(Инвестиционные_проекты!M376&gt;DATEVALUE(ФЛК!CV370),"","Ошибка!"),""),"")</f>
        <v/>
      </c>
      <c r="AF371" s="4" t="str">
        <f>IF(Техлист!AE371="","",CONCATENATE(ROW(Инвестиционные_проекты!$A376),", ",))</f>
        <v/>
      </c>
      <c r="AG371" t="str">
        <f t="shared" si="65"/>
        <v/>
      </c>
    </row>
    <row r="372" spans="1:33" x14ac:dyDescent="0.25">
      <c r="A372" s="5" t="str">
        <f>IF(AND(COUNTBLANK(Инвестиционные_проекты!H377:Q377)+COUNTBLANK(Инвестиционные_проекты!S377:T377)+COUNTBLANK(Инвестиционные_проекты!Z377)+COUNTBLANK(Инвестиционные_проекты!B377:E377)&lt;&gt;17,COUNTBLANK(Инвестиционные_проекты!H377:Q377)+COUNTBLANK(Инвестиционные_проекты!S377:T377)+COUNTBLANK(Инвестиционные_проекты!Z377)+COUNTBLANK(Инвестиционные_проекты!B377:E377)&lt;&gt;0),"Ошибка!","")</f>
        <v/>
      </c>
      <c r="B372" s="4" t="str">
        <f>IF(A372="","",CONCATENATE(ROW(Инвестиционные_проекты!$A377),", ",))</f>
        <v/>
      </c>
      <c r="C372" t="str">
        <f t="shared" si="55"/>
        <v xml:space="preserve">8, </v>
      </c>
      <c r="D372" s="5" t="str">
        <f>IF(AND(COUNTBLANK(Инвестиционные_проекты!AB377)=0,COUNTBLANK(Инвестиционные_проекты!W377:Y377)&lt;&gt;0),"Ошибка!","")</f>
        <v/>
      </c>
      <c r="E372" s="4" t="str">
        <f>IF(D372="","",CONCATENATE(ROW(Инвестиционные_проекты!$A377),", ",))</f>
        <v/>
      </c>
      <c r="F372" t="str">
        <f t="shared" si="56"/>
        <v xml:space="preserve">8, </v>
      </c>
      <c r="G372" s="8" t="str">
        <f>IF(AND(Инвестиционные_проекты!J377="создание нового",Инвестиционные_проекты!S377=""),"Ошибка!","")</f>
        <v/>
      </c>
      <c r="H372" s="4" t="str">
        <f>IF(Техлист!G372="","",CONCATENATE(ROW(Инвестиционные_проекты!$A377),", ",))</f>
        <v/>
      </c>
      <c r="I372" t="str">
        <f t="shared" si="57"/>
        <v/>
      </c>
      <c r="J372" s="5" t="str">
        <f>IF(Инвестиционные_проекты!J377="модернизация",IF(COUNTBLANK(Инвестиционные_проекты!R377:S377)&lt;&gt;0,"Ошибка!",""),"")</f>
        <v/>
      </c>
      <c r="K372" s="9" t="str">
        <f>IF(Техлист!J372="","",CONCATENATE(ROW(Инвестиционные_проекты!$A377),", ",))</f>
        <v/>
      </c>
      <c r="L372" t="str">
        <f t="shared" si="58"/>
        <v/>
      </c>
      <c r="M372" s="5" t="str">
        <f>IF(Инвестиционные_проекты!S377&lt;Инвестиционные_проекты!R377,"Ошибка!","")</f>
        <v/>
      </c>
      <c r="N372" s="4" t="str">
        <f>IF(Техлист!M372="","",CONCATENATE(ROW(Инвестиционные_проекты!$A377),", ",))</f>
        <v/>
      </c>
      <c r="O372" t="str">
        <f t="shared" si="59"/>
        <v/>
      </c>
      <c r="P372" s="5" t="str">
        <f>IF(Инвестиционные_проекты!Z377&lt;&gt;SUM(Инвестиционные_проекты!AA377:AB377),"Ошибка!","")</f>
        <v/>
      </c>
      <c r="Q372" s="4" t="str">
        <f>IF(Техлист!P372="","",CONCATENATE(ROW(Инвестиционные_проекты!$A377),", ",))</f>
        <v/>
      </c>
      <c r="R372" t="str">
        <f t="shared" si="60"/>
        <v/>
      </c>
      <c r="S372" s="5" t="str">
        <f>IF(Инвестиционные_проекты!Y377&gt;Инвестиционные_проекты!AB377,"Ошибка!","")</f>
        <v/>
      </c>
      <c r="T372" s="4" t="str">
        <f>IF(Техлист!S372="","",CONCATENATE(ROW(Инвестиционные_проекты!$A377),", ",))</f>
        <v/>
      </c>
      <c r="U372" t="str">
        <f t="shared" si="61"/>
        <v/>
      </c>
      <c r="V372" s="5" t="str">
        <f>IF(Инвестиционные_проекты!O377&lt;Инвестиционные_проекты!N377,"Ошибка!","")</f>
        <v/>
      </c>
      <c r="W372" s="4" t="str">
        <f>IF(Техлист!V372="","",CONCATENATE(ROW(Инвестиционные_проекты!$A377),", ",))</f>
        <v/>
      </c>
      <c r="X372" t="str">
        <f t="shared" si="62"/>
        <v xml:space="preserve">8, </v>
      </c>
      <c r="Y372" s="5" t="str">
        <f>IF(Инвестиционные_проекты!N377&lt;Инвестиционные_проекты!M377,"Ошибка!","")</f>
        <v/>
      </c>
      <c r="Z372" s="4" t="str">
        <f>IF(Техлист!Y372="","",CONCATENATE(ROW(Инвестиционные_проекты!$A377),", ",))</f>
        <v/>
      </c>
      <c r="AA372" t="str">
        <f t="shared" si="63"/>
        <v/>
      </c>
      <c r="AB372" s="5" t="str">
        <f ca="1">IF(Инвестиционные_проекты!K377="реализация",IF(Инвестиционные_проекты!M377&gt;TODAY(),"Ошибка!",""),"")</f>
        <v/>
      </c>
      <c r="AC372" s="4" t="str">
        <f ca="1">IF(Техлист!AB372="","",CONCATENATE(ROW(Инвестиционные_проекты!$A377),", ",))</f>
        <v/>
      </c>
      <c r="AD372" t="str">
        <f t="shared" ca="1" si="64"/>
        <v/>
      </c>
      <c r="AE372" s="5" t="str">
        <f>IFERROR(IF(OR(Инвестиционные_проекты!K377="идея",Инвестиционные_проекты!K377="проектная стадия"),IF(Инвестиционные_проекты!M377&gt;DATEVALUE(ФЛК!CV371),"","Ошибка!"),""),"")</f>
        <v/>
      </c>
      <c r="AF372" s="4" t="str">
        <f>IF(Техлист!AE372="","",CONCATENATE(ROW(Инвестиционные_проекты!$A377),", ",))</f>
        <v/>
      </c>
      <c r="AG372" t="str">
        <f t="shared" si="65"/>
        <v/>
      </c>
    </row>
    <row r="373" spans="1:33" x14ac:dyDescent="0.25">
      <c r="A373" s="5" t="str">
        <f>IF(AND(COUNTBLANK(Инвестиционные_проекты!H378:Q378)+COUNTBLANK(Инвестиционные_проекты!S378:T378)+COUNTBLANK(Инвестиционные_проекты!Z378)+COUNTBLANK(Инвестиционные_проекты!B378:E378)&lt;&gt;17,COUNTBLANK(Инвестиционные_проекты!H378:Q378)+COUNTBLANK(Инвестиционные_проекты!S378:T378)+COUNTBLANK(Инвестиционные_проекты!Z378)+COUNTBLANK(Инвестиционные_проекты!B378:E378)&lt;&gt;0),"Ошибка!","")</f>
        <v/>
      </c>
      <c r="B373" s="4" t="str">
        <f>IF(A373="","",CONCATENATE(ROW(Инвестиционные_проекты!$A378),", ",))</f>
        <v/>
      </c>
      <c r="C373" t="str">
        <f t="shared" si="55"/>
        <v xml:space="preserve">8, </v>
      </c>
      <c r="D373" s="5" t="str">
        <f>IF(AND(COUNTBLANK(Инвестиционные_проекты!AB378)=0,COUNTBLANK(Инвестиционные_проекты!W378:Y378)&lt;&gt;0),"Ошибка!","")</f>
        <v/>
      </c>
      <c r="E373" s="4" t="str">
        <f>IF(D373="","",CONCATENATE(ROW(Инвестиционные_проекты!$A378),", ",))</f>
        <v/>
      </c>
      <c r="F373" t="str">
        <f t="shared" si="56"/>
        <v xml:space="preserve">8, </v>
      </c>
      <c r="G373" s="8" t="str">
        <f>IF(AND(Инвестиционные_проекты!J378="создание нового",Инвестиционные_проекты!S378=""),"Ошибка!","")</f>
        <v/>
      </c>
      <c r="H373" s="4" t="str">
        <f>IF(Техлист!G373="","",CONCATENATE(ROW(Инвестиционные_проекты!$A378),", ",))</f>
        <v/>
      </c>
      <c r="I373" t="str">
        <f t="shared" si="57"/>
        <v/>
      </c>
      <c r="J373" s="5" t="str">
        <f>IF(Инвестиционные_проекты!J378="модернизация",IF(COUNTBLANK(Инвестиционные_проекты!R378:S378)&lt;&gt;0,"Ошибка!",""),"")</f>
        <v/>
      </c>
      <c r="K373" s="9" t="str">
        <f>IF(Техлист!J373="","",CONCATENATE(ROW(Инвестиционные_проекты!$A378),", ",))</f>
        <v/>
      </c>
      <c r="L373" t="str">
        <f t="shared" si="58"/>
        <v/>
      </c>
      <c r="M373" s="5" t="str">
        <f>IF(Инвестиционные_проекты!S378&lt;Инвестиционные_проекты!R378,"Ошибка!","")</f>
        <v/>
      </c>
      <c r="N373" s="4" t="str">
        <f>IF(Техлист!M373="","",CONCATENATE(ROW(Инвестиционные_проекты!$A378),", ",))</f>
        <v/>
      </c>
      <c r="O373" t="str">
        <f t="shared" si="59"/>
        <v/>
      </c>
      <c r="P373" s="5" t="str">
        <f>IF(Инвестиционные_проекты!Z378&lt;&gt;SUM(Инвестиционные_проекты!AA378:AB378),"Ошибка!","")</f>
        <v/>
      </c>
      <c r="Q373" s="4" t="str">
        <f>IF(Техлист!P373="","",CONCATENATE(ROW(Инвестиционные_проекты!$A378),", ",))</f>
        <v/>
      </c>
      <c r="R373" t="str">
        <f t="shared" si="60"/>
        <v/>
      </c>
      <c r="S373" s="5" t="str">
        <f>IF(Инвестиционные_проекты!Y378&gt;Инвестиционные_проекты!AB378,"Ошибка!","")</f>
        <v/>
      </c>
      <c r="T373" s="4" t="str">
        <f>IF(Техлист!S373="","",CONCATENATE(ROW(Инвестиционные_проекты!$A378),", ",))</f>
        <v/>
      </c>
      <c r="U373" t="str">
        <f t="shared" si="61"/>
        <v/>
      </c>
      <c r="V373" s="5" t="str">
        <f>IF(Инвестиционные_проекты!O378&lt;Инвестиционные_проекты!N378,"Ошибка!","")</f>
        <v/>
      </c>
      <c r="W373" s="4" t="str">
        <f>IF(Техлист!V373="","",CONCATENATE(ROW(Инвестиционные_проекты!$A378),", ",))</f>
        <v/>
      </c>
      <c r="X373" t="str">
        <f t="shared" si="62"/>
        <v xml:space="preserve">8, </v>
      </c>
      <c r="Y373" s="5" t="str">
        <f>IF(Инвестиционные_проекты!N378&lt;Инвестиционные_проекты!M378,"Ошибка!","")</f>
        <v/>
      </c>
      <c r="Z373" s="4" t="str">
        <f>IF(Техлист!Y373="","",CONCATENATE(ROW(Инвестиционные_проекты!$A378),", ",))</f>
        <v/>
      </c>
      <c r="AA373" t="str">
        <f t="shared" si="63"/>
        <v/>
      </c>
      <c r="AB373" s="5" t="str">
        <f ca="1">IF(Инвестиционные_проекты!K378="реализация",IF(Инвестиционные_проекты!M378&gt;TODAY(),"Ошибка!",""),"")</f>
        <v/>
      </c>
      <c r="AC373" s="4" t="str">
        <f ca="1">IF(Техлист!AB373="","",CONCATENATE(ROW(Инвестиционные_проекты!$A378),", ",))</f>
        <v/>
      </c>
      <c r="AD373" t="str">
        <f t="shared" ca="1" si="64"/>
        <v/>
      </c>
      <c r="AE373" s="5" t="str">
        <f>IFERROR(IF(OR(Инвестиционные_проекты!K378="идея",Инвестиционные_проекты!K378="проектная стадия"),IF(Инвестиционные_проекты!M378&gt;DATEVALUE(ФЛК!CV372),"","Ошибка!"),""),"")</f>
        <v/>
      </c>
      <c r="AF373" s="4" t="str">
        <f>IF(Техлист!AE373="","",CONCATENATE(ROW(Инвестиционные_проекты!$A378),", ",))</f>
        <v/>
      </c>
      <c r="AG373" t="str">
        <f t="shared" si="65"/>
        <v/>
      </c>
    </row>
    <row r="374" spans="1:33" x14ac:dyDescent="0.25">
      <c r="A374" s="5" t="str">
        <f>IF(AND(COUNTBLANK(Инвестиционные_проекты!H379:Q379)+COUNTBLANK(Инвестиционные_проекты!S379:T379)+COUNTBLANK(Инвестиционные_проекты!Z379)+COUNTBLANK(Инвестиционные_проекты!B379:E379)&lt;&gt;17,COUNTBLANK(Инвестиционные_проекты!H379:Q379)+COUNTBLANK(Инвестиционные_проекты!S379:T379)+COUNTBLANK(Инвестиционные_проекты!Z379)+COUNTBLANK(Инвестиционные_проекты!B379:E379)&lt;&gt;0),"Ошибка!","")</f>
        <v/>
      </c>
      <c r="B374" s="4" t="str">
        <f>IF(A374="","",CONCATENATE(ROW(Инвестиционные_проекты!$A379),", ",))</f>
        <v/>
      </c>
      <c r="C374" t="str">
        <f t="shared" si="55"/>
        <v xml:space="preserve">8, </v>
      </c>
      <c r="D374" s="5" t="str">
        <f>IF(AND(COUNTBLANK(Инвестиционные_проекты!AB379)=0,COUNTBLANK(Инвестиционные_проекты!W379:Y379)&lt;&gt;0),"Ошибка!","")</f>
        <v/>
      </c>
      <c r="E374" s="4" t="str">
        <f>IF(D374="","",CONCATENATE(ROW(Инвестиционные_проекты!$A379),", ",))</f>
        <v/>
      </c>
      <c r="F374" t="str">
        <f t="shared" si="56"/>
        <v xml:space="preserve">8, </v>
      </c>
      <c r="G374" s="8" t="str">
        <f>IF(AND(Инвестиционные_проекты!J379="создание нового",Инвестиционные_проекты!S379=""),"Ошибка!","")</f>
        <v/>
      </c>
      <c r="H374" s="4" t="str">
        <f>IF(Техлист!G374="","",CONCATENATE(ROW(Инвестиционные_проекты!$A379),", ",))</f>
        <v/>
      </c>
      <c r="I374" t="str">
        <f t="shared" si="57"/>
        <v/>
      </c>
      <c r="J374" s="5" t="str">
        <f>IF(Инвестиционные_проекты!J379="модернизация",IF(COUNTBLANK(Инвестиционные_проекты!R379:S379)&lt;&gt;0,"Ошибка!",""),"")</f>
        <v/>
      </c>
      <c r="K374" s="9" t="str">
        <f>IF(Техлист!J374="","",CONCATENATE(ROW(Инвестиционные_проекты!$A379),", ",))</f>
        <v/>
      </c>
      <c r="L374" t="str">
        <f t="shared" si="58"/>
        <v/>
      </c>
      <c r="M374" s="5" t="str">
        <f>IF(Инвестиционные_проекты!S379&lt;Инвестиционные_проекты!R379,"Ошибка!","")</f>
        <v/>
      </c>
      <c r="N374" s="4" t="str">
        <f>IF(Техлист!M374="","",CONCATENATE(ROW(Инвестиционные_проекты!$A379),", ",))</f>
        <v/>
      </c>
      <c r="O374" t="str">
        <f t="shared" si="59"/>
        <v/>
      </c>
      <c r="P374" s="5" t="str">
        <f>IF(Инвестиционные_проекты!Z379&lt;&gt;SUM(Инвестиционные_проекты!AA379:AB379),"Ошибка!","")</f>
        <v/>
      </c>
      <c r="Q374" s="4" t="str">
        <f>IF(Техлист!P374="","",CONCATENATE(ROW(Инвестиционные_проекты!$A379),", ",))</f>
        <v/>
      </c>
      <c r="R374" t="str">
        <f t="shared" si="60"/>
        <v/>
      </c>
      <c r="S374" s="5" t="str">
        <f>IF(Инвестиционные_проекты!Y379&gt;Инвестиционные_проекты!AB379,"Ошибка!","")</f>
        <v/>
      </c>
      <c r="T374" s="4" t="str">
        <f>IF(Техлист!S374="","",CONCATENATE(ROW(Инвестиционные_проекты!$A379),", ",))</f>
        <v/>
      </c>
      <c r="U374" t="str">
        <f t="shared" si="61"/>
        <v/>
      </c>
      <c r="V374" s="5" t="str">
        <f>IF(Инвестиционные_проекты!O379&lt;Инвестиционные_проекты!N379,"Ошибка!","")</f>
        <v/>
      </c>
      <c r="W374" s="4" t="str">
        <f>IF(Техлист!V374="","",CONCATENATE(ROW(Инвестиционные_проекты!$A379),", ",))</f>
        <v/>
      </c>
      <c r="X374" t="str">
        <f t="shared" si="62"/>
        <v xml:space="preserve">8, </v>
      </c>
      <c r="Y374" s="5" t="str">
        <f>IF(Инвестиционные_проекты!N379&lt;Инвестиционные_проекты!M379,"Ошибка!","")</f>
        <v/>
      </c>
      <c r="Z374" s="4" t="str">
        <f>IF(Техлист!Y374="","",CONCATENATE(ROW(Инвестиционные_проекты!$A379),", ",))</f>
        <v/>
      </c>
      <c r="AA374" t="str">
        <f t="shared" si="63"/>
        <v/>
      </c>
      <c r="AB374" s="5" t="str">
        <f ca="1">IF(Инвестиционные_проекты!K379="реализация",IF(Инвестиционные_проекты!M379&gt;TODAY(),"Ошибка!",""),"")</f>
        <v/>
      </c>
      <c r="AC374" s="4" t="str">
        <f ca="1">IF(Техлист!AB374="","",CONCATENATE(ROW(Инвестиционные_проекты!$A379),", ",))</f>
        <v/>
      </c>
      <c r="AD374" t="str">
        <f t="shared" ca="1" si="64"/>
        <v/>
      </c>
      <c r="AE374" s="5" t="str">
        <f>IFERROR(IF(OR(Инвестиционные_проекты!K379="идея",Инвестиционные_проекты!K379="проектная стадия"),IF(Инвестиционные_проекты!M379&gt;DATEVALUE(ФЛК!CV373),"","Ошибка!"),""),"")</f>
        <v/>
      </c>
      <c r="AF374" s="4" t="str">
        <f>IF(Техлист!AE374="","",CONCATENATE(ROW(Инвестиционные_проекты!$A379),", ",))</f>
        <v/>
      </c>
      <c r="AG374" t="str">
        <f t="shared" si="65"/>
        <v/>
      </c>
    </row>
    <row r="375" spans="1:33" x14ac:dyDescent="0.25">
      <c r="A375" s="5" t="str">
        <f>IF(AND(COUNTBLANK(Инвестиционные_проекты!H380:Q380)+COUNTBLANK(Инвестиционные_проекты!S380:T380)+COUNTBLANK(Инвестиционные_проекты!Z380)+COUNTBLANK(Инвестиционные_проекты!B380:E380)&lt;&gt;17,COUNTBLANK(Инвестиционные_проекты!H380:Q380)+COUNTBLANK(Инвестиционные_проекты!S380:T380)+COUNTBLANK(Инвестиционные_проекты!Z380)+COUNTBLANK(Инвестиционные_проекты!B380:E380)&lt;&gt;0),"Ошибка!","")</f>
        <v/>
      </c>
      <c r="B375" s="4" t="str">
        <f>IF(A375="","",CONCATENATE(ROW(Инвестиционные_проекты!$A380),", ",))</f>
        <v/>
      </c>
      <c r="C375" t="str">
        <f t="shared" si="55"/>
        <v xml:space="preserve">8, </v>
      </c>
      <c r="D375" s="5" t="str">
        <f>IF(AND(COUNTBLANK(Инвестиционные_проекты!AB380)=0,COUNTBLANK(Инвестиционные_проекты!W380:Y380)&lt;&gt;0),"Ошибка!","")</f>
        <v/>
      </c>
      <c r="E375" s="4" t="str">
        <f>IF(D375="","",CONCATENATE(ROW(Инвестиционные_проекты!$A380),", ",))</f>
        <v/>
      </c>
      <c r="F375" t="str">
        <f t="shared" si="56"/>
        <v xml:space="preserve">8, </v>
      </c>
      <c r="G375" s="8" t="str">
        <f>IF(AND(Инвестиционные_проекты!J380="создание нового",Инвестиционные_проекты!S380=""),"Ошибка!","")</f>
        <v/>
      </c>
      <c r="H375" s="4" t="str">
        <f>IF(Техлист!G375="","",CONCATENATE(ROW(Инвестиционные_проекты!$A380),", ",))</f>
        <v/>
      </c>
      <c r="I375" t="str">
        <f t="shared" si="57"/>
        <v/>
      </c>
      <c r="J375" s="5" t="str">
        <f>IF(Инвестиционные_проекты!J380="модернизация",IF(COUNTBLANK(Инвестиционные_проекты!R380:S380)&lt;&gt;0,"Ошибка!",""),"")</f>
        <v/>
      </c>
      <c r="K375" s="9" t="str">
        <f>IF(Техлист!J375="","",CONCATENATE(ROW(Инвестиционные_проекты!$A380),", ",))</f>
        <v/>
      </c>
      <c r="L375" t="str">
        <f t="shared" si="58"/>
        <v/>
      </c>
      <c r="M375" s="5" t="str">
        <f>IF(Инвестиционные_проекты!S380&lt;Инвестиционные_проекты!R380,"Ошибка!","")</f>
        <v/>
      </c>
      <c r="N375" s="4" t="str">
        <f>IF(Техлист!M375="","",CONCATENATE(ROW(Инвестиционные_проекты!$A380),", ",))</f>
        <v/>
      </c>
      <c r="O375" t="str">
        <f t="shared" si="59"/>
        <v/>
      </c>
      <c r="P375" s="5" t="str">
        <f>IF(Инвестиционные_проекты!Z380&lt;&gt;SUM(Инвестиционные_проекты!AA380:AB380),"Ошибка!","")</f>
        <v/>
      </c>
      <c r="Q375" s="4" t="str">
        <f>IF(Техлист!P375="","",CONCATENATE(ROW(Инвестиционные_проекты!$A380),", ",))</f>
        <v/>
      </c>
      <c r="R375" t="str">
        <f t="shared" si="60"/>
        <v/>
      </c>
      <c r="S375" s="5" t="str">
        <f>IF(Инвестиционные_проекты!Y380&gt;Инвестиционные_проекты!AB380,"Ошибка!","")</f>
        <v/>
      </c>
      <c r="T375" s="4" t="str">
        <f>IF(Техлист!S375="","",CONCATENATE(ROW(Инвестиционные_проекты!$A380),", ",))</f>
        <v/>
      </c>
      <c r="U375" t="str">
        <f t="shared" si="61"/>
        <v/>
      </c>
      <c r="V375" s="5" t="str">
        <f>IF(Инвестиционные_проекты!O380&lt;Инвестиционные_проекты!N380,"Ошибка!","")</f>
        <v/>
      </c>
      <c r="W375" s="4" t="str">
        <f>IF(Техлист!V375="","",CONCATENATE(ROW(Инвестиционные_проекты!$A380),", ",))</f>
        <v/>
      </c>
      <c r="X375" t="str">
        <f t="shared" si="62"/>
        <v xml:space="preserve">8, </v>
      </c>
      <c r="Y375" s="5" t="str">
        <f>IF(Инвестиционные_проекты!N380&lt;Инвестиционные_проекты!M380,"Ошибка!","")</f>
        <v/>
      </c>
      <c r="Z375" s="4" t="str">
        <f>IF(Техлист!Y375="","",CONCATENATE(ROW(Инвестиционные_проекты!$A380),", ",))</f>
        <v/>
      </c>
      <c r="AA375" t="str">
        <f t="shared" si="63"/>
        <v/>
      </c>
      <c r="AB375" s="5" t="str">
        <f ca="1">IF(Инвестиционные_проекты!K380="реализация",IF(Инвестиционные_проекты!M380&gt;TODAY(),"Ошибка!",""),"")</f>
        <v/>
      </c>
      <c r="AC375" s="4" t="str">
        <f ca="1">IF(Техлист!AB375="","",CONCATENATE(ROW(Инвестиционные_проекты!$A380),", ",))</f>
        <v/>
      </c>
      <c r="AD375" t="str">
        <f t="shared" ca="1" si="64"/>
        <v/>
      </c>
      <c r="AE375" s="5" t="str">
        <f>IFERROR(IF(OR(Инвестиционные_проекты!K380="идея",Инвестиционные_проекты!K380="проектная стадия"),IF(Инвестиционные_проекты!M380&gt;DATEVALUE(ФЛК!CV374),"","Ошибка!"),""),"")</f>
        <v/>
      </c>
      <c r="AF375" s="4" t="str">
        <f>IF(Техлист!AE375="","",CONCATENATE(ROW(Инвестиционные_проекты!$A380),", ",))</f>
        <v/>
      </c>
      <c r="AG375" t="str">
        <f t="shared" si="65"/>
        <v/>
      </c>
    </row>
    <row r="376" spans="1:33" x14ac:dyDescent="0.25">
      <c r="A376" s="5" t="str">
        <f>IF(AND(COUNTBLANK(Инвестиционные_проекты!H381:Q381)+COUNTBLANK(Инвестиционные_проекты!S381:T381)+COUNTBLANK(Инвестиционные_проекты!Z381)+COUNTBLANK(Инвестиционные_проекты!B381:E381)&lt;&gt;17,COUNTBLANK(Инвестиционные_проекты!H381:Q381)+COUNTBLANK(Инвестиционные_проекты!S381:T381)+COUNTBLANK(Инвестиционные_проекты!Z381)+COUNTBLANK(Инвестиционные_проекты!B381:E381)&lt;&gt;0),"Ошибка!","")</f>
        <v/>
      </c>
      <c r="B376" s="4" t="str">
        <f>IF(A376="","",CONCATENATE(ROW(Инвестиционные_проекты!$A381),", ",))</f>
        <v/>
      </c>
      <c r="C376" t="str">
        <f t="shared" si="55"/>
        <v xml:space="preserve">8, </v>
      </c>
      <c r="D376" s="5" t="str">
        <f>IF(AND(COUNTBLANK(Инвестиционные_проекты!AB381)=0,COUNTBLANK(Инвестиционные_проекты!W381:Y381)&lt;&gt;0),"Ошибка!","")</f>
        <v/>
      </c>
      <c r="E376" s="4" t="str">
        <f>IF(D376="","",CONCATENATE(ROW(Инвестиционные_проекты!$A381),", ",))</f>
        <v/>
      </c>
      <c r="F376" t="str">
        <f t="shared" si="56"/>
        <v xml:space="preserve">8, </v>
      </c>
      <c r="G376" s="8" t="str">
        <f>IF(AND(Инвестиционные_проекты!J381="создание нового",Инвестиционные_проекты!S381=""),"Ошибка!","")</f>
        <v/>
      </c>
      <c r="H376" s="4" t="str">
        <f>IF(Техлист!G376="","",CONCATENATE(ROW(Инвестиционные_проекты!$A381),", ",))</f>
        <v/>
      </c>
      <c r="I376" t="str">
        <f t="shared" si="57"/>
        <v/>
      </c>
      <c r="J376" s="5" t="str">
        <f>IF(Инвестиционные_проекты!J381="модернизация",IF(COUNTBLANK(Инвестиционные_проекты!R381:S381)&lt;&gt;0,"Ошибка!",""),"")</f>
        <v/>
      </c>
      <c r="K376" s="9" t="str">
        <f>IF(Техлист!J376="","",CONCATENATE(ROW(Инвестиционные_проекты!$A381),", ",))</f>
        <v/>
      </c>
      <c r="L376" t="str">
        <f t="shared" si="58"/>
        <v/>
      </c>
      <c r="M376" s="5" t="str">
        <f>IF(Инвестиционные_проекты!S381&lt;Инвестиционные_проекты!R381,"Ошибка!","")</f>
        <v/>
      </c>
      <c r="N376" s="4" t="str">
        <f>IF(Техлист!M376="","",CONCATENATE(ROW(Инвестиционные_проекты!$A381),", ",))</f>
        <v/>
      </c>
      <c r="O376" t="str">
        <f t="shared" si="59"/>
        <v/>
      </c>
      <c r="P376" s="5" t="str">
        <f>IF(Инвестиционные_проекты!Z381&lt;&gt;SUM(Инвестиционные_проекты!AA381:AB381),"Ошибка!","")</f>
        <v/>
      </c>
      <c r="Q376" s="4" t="str">
        <f>IF(Техлист!P376="","",CONCATENATE(ROW(Инвестиционные_проекты!$A381),", ",))</f>
        <v/>
      </c>
      <c r="R376" t="str">
        <f t="shared" si="60"/>
        <v/>
      </c>
      <c r="S376" s="5" t="str">
        <f>IF(Инвестиционные_проекты!Y381&gt;Инвестиционные_проекты!AB381,"Ошибка!","")</f>
        <v/>
      </c>
      <c r="T376" s="4" t="str">
        <f>IF(Техлист!S376="","",CONCATENATE(ROW(Инвестиционные_проекты!$A381),", ",))</f>
        <v/>
      </c>
      <c r="U376" t="str">
        <f t="shared" si="61"/>
        <v/>
      </c>
      <c r="V376" s="5" t="str">
        <f>IF(Инвестиционные_проекты!O381&lt;Инвестиционные_проекты!N381,"Ошибка!","")</f>
        <v/>
      </c>
      <c r="W376" s="4" t="str">
        <f>IF(Техлист!V376="","",CONCATENATE(ROW(Инвестиционные_проекты!$A381),", ",))</f>
        <v/>
      </c>
      <c r="X376" t="str">
        <f t="shared" si="62"/>
        <v xml:space="preserve">8, </v>
      </c>
      <c r="Y376" s="5" t="str">
        <f>IF(Инвестиционные_проекты!N381&lt;Инвестиционные_проекты!M381,"Ошибка!","")</f>
        <v/>
      </c>
      <c r="Z376" s="4" t="str">
        <f>IF(Техлист!Y376="","",CONCATENATE(ROW(Инвестиционные_проекты!$A381),", ",))</f>
        <v/>
      </c>
      <c r="AA376" t="str">
        <f t="shared" si="63"/>
        <v/>
      </c>
      <c r="AB376" s="5" t="str">
        <f ca="1">IF(Инвестиционные_проекты!K381="реализация",IF(Инвестиционные_проекты!M381&gt;TODAY(),"Ошибка!",""),"")</f>
        <v/>
      </c>
      <c r="AC376" s="4" t="str">
        <f ca="1">IF(Техлист!AB376="","",CONCATENATE(ROW(Инвестиционные_проекты!$A381),", ",))</f>
        <v/>
      </c>
      <c r="AD376" t="str">
        <f t="shared" ca="1" si="64"/>
        <v/>
      </c>
      <c r="AE376" s="5" t="str">
        <f>IFERROR(IF(OR(Инвестиционные_проекты!K381="идея",Инвестиционные_проекты!K381="проектная стадия"),IF(Инвестиционные_проекты!M381&gt;DATEVALUE(ФЛК!CV375),"","Ошибка!"),""),"")</f>
        <v/>
      </c>
      <c r="AF376" s="4" t="str">
        <f>IF(Техлист!AE376="","",CONCATENATE(ROW(Инвестиционные_проекты!$A381),", ",))</f>
        <v/>
      </c>
      <c r="AG376" t="str">
        <f t="shared" si="65"/>
        <v/>
      </c>
    </row>
    <row r="377" spans="1:33" x14ac:dyDescent="0.25">
      <c r="A377" s="5" t="str">
        <f>IF(AND(COUNTBLANK(Инвестиционные_проекты!H382:Q382)+COUNTBLANK(Инвестиционные_проекты!S382:T382)+COUNTBLANK(Инвестиционные_проекты!Z382)+COUNTBLANK(Инвестиционные_проекты!B382:E382)&lt;&gt;17,COUNTBLANK(Инвестиционные_проекты!H382:Q382)+COUNTBLANK(Инвестиционные_проекты!S382:T382)+COUNTBLANK(Инвестиционные_проекты!Z382)+COUNTBLANK(Инвестиционные_проекты!B382:E382)&lt;&gt;0),"Ошибка!","")</f>
        <v/>
      </c>
      <c r="B377" s="4" t="str">
        <f>IF(A377="","",CONCATENATE(ROW(Инвестиционные_проекты!$A382),", ",))</f>
        <v/>
      </c>
      <c r="C377" t="str">
        <f t="shared" si="55"/>
        <v xml:space="preserve">8, </v>
      </c>
      <c r="D377" s="5" t="str">
        <f>IF(AND(COUNTBLANK(Инвестиционные_проекты!AB382)=0,COUNTBLANK(Инвестиционные_проекты!W382:Y382)&lt;&gt;0),"Ошибка!","")</f>
        <v/>
      </c>
      <c r="E377" s="4" t="str">
        <f>IF(D377="","",CONCATENATE(ROW(Инвестиционные_проекты!$A382),", ",))</f>
        <v/>
      </c>
      <c r="F377" t="str">
        <f t="shared" si="56"/>
        <v xml:space="preserve">8, </v>
      </c>
      <c r="G377" s="8" t="str">
        <f>IF(AND(Инвестиционные_проекты!J382="создание нового",Инвестиционные_проекты!S382=""),"Ошибка!","")</f>
        <v/>
      </c>
      <c r="H377" s="4" t="str">
        <f>IF(Техлист!G377="","",CONCATENATE(ROW(Инвестиционные_проекты!$A382),", ",))</f>
        <v/>
      </c>
      <c r="I377" t="str">
        <f t="shared" si="57"/>
        <v/>
      </c>
      <c r="J377" s="5" t="str">
        <f>IF(Инвестиционные_проекты!J382="модернизация",IF(COUNTBLANK(Инвестиционные_проекты!R382:S382)&lt;&gt;0,"Ошибка!",""),"")</f>
        <v/>
      </c>
      <c r="K377" s="9" t="str">
        <f>IF(Техлист!J377="","",CONCATENATE(ROW(Инвестиционные_проекты!$A382),", ",))</f>
        <v/>
      </c>
      <c r="L377" t="str">
        <f t="shared" si="58"/>
        <v/>
      </c>
      <c r="M377" s="5" t="str">
        <f>IF(Инвестиционные_проекты!S382&lt;Инвестиционные_проекты!R382,"Ошибка!","")</f>
        <v/>
      </c>
      <c r="N377" s="4" t="str">
        <f>IF(Техлист!M377="","",CONCATENATE(ROW(Инвестиционные_проекты!$A382),", ",))</f>
        <v/>
      </c>
      <c r="O377" t="str">
        <f t="shared" si="59"/>
        <v/>
      </c>
      <c r="P377" s="5" t="str">
        <f>IF(Инвестиционные_проекты!Z382&lt;&gt;SUM(Инвестиционные_проекты!AA382:AB382),"Ошибка!","")</f>
        <v/>
      </c>
      <c r="Q377" s="4" t="str">
        <f>IF(Техлист!P377="","",CONCATENATE(ROW(Инвестиционные_проекты!$A382),", ",))</f>
        <v/>
      </c>
      <c r="R377" t="str">
        <f t="shared" si="60"/>
        <v/>
      </c>
      <c r="S377" s="5" t="str">
        <f>IF(Инвестиционные_проекты!Y382&gt;Инвестиционные_проекты!AB382,"Ошибка!","")</f>
        <v/>
      </c>
      <c r="T377" s="4" t="str">
        <f>IF(Техлист!S377="","",CONCATENATE(ROW(Инвестиционные_проекты!$A382),", ",))</f>
        <v/>
      </c>
      <c r="U377" t="str">
        <f t="shared" si="61"/>
        <v/>
      </c>
      <c r="V377" s="5" t="str">
        <f>IF(Инвестиционные_проекты!O382&lt;Инвестиционные_проекты!N382,"Ошибка!","")</f>
        <v/>
      </c>
      <c r="W377" s="4" t="str">
        <f>IF(Техлист!V377="","",CONCATENATE(ROW(Инвестиционные_проекты!$A382),", ",))</f>
        <v/>
      </c>
      <c r="X377" t="str">
        <f t="shared" si="62"/>
        <v xml:space="preserve">8, </v>
      </c>
      <c r="Y377" s="5" t="str">
        <f>IF(Инвестиционные_проекты!N382&lt;Инвестиционные_проекты!M382,"Ошибка!","")</f>
        <v/>
      </c>
      <c r="Z377" s="4" t="str">
        <f>IF(Техлист!Y377="","",CONCATENATE(ROW(Инвестиционные_проекты!$A382),", ",))</f>
        <v/>
      </c>
      <c r="AA377" t="str">
        <f t="shared" si="63"/>
        <v/>
      </c>
      <c r="AB377" s="5" t="str">
        <f ca="1">IF(Инвестиционные_проекты!K382="реализация",IF(Инвестиционные_проекты!M382&gt;TODAY(),"Ошибка!",""),"")</f>
        <v/>
      </c>
      <c r="AC377" s="4" t="str">
        <f ca="1">IF(Техлист!AB377="","",CONCATENATE(ROW(Инвестиционные_проекты!$A382),", ",))</f>
        <v/>
      </c>
      <c r="AD377" t="str">
        <f t="shared" ca="1" si="64"/>
        <v/>
      </c>
      <c r="AE377" s="5" t="str">
        <f>IFERROR(IF(OR(Инвестиционные_проекты!K382="идея",Инвестиционные_проекты!K382="проектная стадия"),IF(Инвестиционные_проекты!M382&gt;DATEVALUE(ФЛК!CV376),"","Ошибка!"),""),"")</f>
        <v/>
      </c>
      <c r="AF377" s="4" t="str">
        <f>IF(Техлист!AE377="","",CONCATENATE(ROW(Инвестиционные_проекты!$A382),", ",))</f>
        <v/>
      </c>
      <c r="AG377" t="str">
        <f t="shared" si="65"/>
        <v/>
      </c>
    </row>
    <row r="378" spans="1:33" x14ac:dyDescent="0.25">
      <c r="A378" s="5" t="str">
        <f>IF(AND(COUNTBLANK(Инвестиционные_проекты!H383:Q383)+COUNTBLANK(Инвестиционные_проекты!S383:T383)+COUNTBLANK(Инвестиционные_проекты!Z383)+COUNTBLANK(Инвестиционные_проекты!B383:E383)&lt;&gt;17,COUNTBLANK(Инвестиционные_проекты!H383:Q383)+COUNTBLANK(Инвестиционные_проекты!S383:T383)+COUNTBLANK(Инвестиционные_проекты!Z383)+COUNTBLANK(Инвестиционные_проекты!B383:E383)&lt;&gt;0),"Ошибка!","")</f>
        <v/>
      </c>
      <c r="B378" s="4" t="str">
        <f>IF(A378="","",CONCATENATE(ROW(Инвестиционные_проекты!$A383),", ",))</f>
        <v/>
      </c>
      <c r="C378" t="str">
        <f t="shared" si="55"/>
        <v xml:space="preserve">8, </v>
      </c>
      <c r="D378" s="5" t="str">
        <f>IF(AND(COUNTBLANK(Инвестиционные_проекты!AB383)=0,COUNTBLANK(Инвестиционные_проекты!W383:Y383)&lt;&gt;0),"Ошибка!","")</f>
        <v/>
      </c>
      <c r="E378" s="4" t="str">
        <f>IF(D378="","",CONCATENATE(ROW(Инвестиционные_проекты!$A383),", ",))</f>
        <v/>
      </c>
      <c r="F378" t="str">
        <f t="shared" si="56"/>
        <v xml:space="preserve">8, </v>
      </c>
      <c r="G378" s="8" t="str">
        <f>IF(AND(Инвестиционные_проекты!J383="создание нового",Инвестиционные_проекты!S383=""),"Ошибка!","")</f>
        <v/>
      </c>
      <c r="H378" s="4" t="str">
        <f>IF(Техлист!G378="","",CONCATENATE(ROW(Инвестиционные_проекты!$A383),", ",))</f>
        <v/>
      </c>
      <c r="I378" t="str">
        <f t="shared" si="57"/>
        <v/>
      </c>
      <c r="J378" s="5" t="str">
        <f>IF(Инвестиционные_проекты!J383="модернизация",IF(COUNTBLANK(Инвестиционные_проекты!R383:S383)&lt;&gt;0,"Ошибка!",""),"")</f>
        <v/>
      </c>
      <c r="K378" s="9" t="str">
        <f>IF(Техлист!J378="","",CONCATENATE(ROW(Инвестиционные_проекты!$A383),", ",))</f>
        <v/>
      </c>
      <c r="L378" t="str">
        <f t="shared" si="58"/>
        <v/>
      </c>
      <c r="M378" s="5" t="str">
        <f>IF(Инвестиционные_проекты!S383&lt;Инвестиционные_проекты!R383,"Ошибка!","")</f>
        <v/>
      </c>
      <c r="N378" s="4" t="str">
        <f>IF(Техлист!M378="","",CONCATENATE(ROW(Инвестиционные_проекты!$A383),", ",))</f>
        <v/>
      </c>
      <c r="O378" t="str">
        <f t="shared" si="59"/>
        <v/>
      </c>
      <c r="P378" s="5" t="str">
        <f>IF(Инвестиционные_проекты!Z383&lt;&gt;SUM(Инвестиционные_проекты!AA383:AB383),"Ошибка!","")</f>
        <v/>
      </c>
      <c r="Q378" s="4" t="str">
        <f>IF(Техлист!P378="","",CONCATENATE(ROW(Инвестиционные_проекты!$A383),", ",))</f>
        <v/>
      </c>
      <c r="R378" t="str">
        <f t="shared" si="60"/>
        <v/>
      </c>
      <c r="S378" s="5" t="str">
        <f>IF(Инвестиционные_проекты!Y383&gt;Инвестиционные_проекты!AB383,"Ошибка!","")</f>
        <v/>
      </c>
      <c r="T378" s="4" t="str">
        <f>IF(Техлист!S378="","",CONCATENATE(ROW(Инвестиционные_проекты!$A383),", ",))</f>
        <v/>
      </c>
      <c r="U378" t="str">
        <f t="shared" si="61"/>
        <v/>
      </c>
      <c r="V378" s="5" t="str">
        <f>IF(Инвестиционные_проекты!O383&lt;Инвестиционные_проекты!N383,"Ошибка!","")</f>
        <v/>
      </c>
      <c r="W378" s="4" t="str">
        <f>IF(Техлист!V378="","",CONCATENATE(ROW(Инвестиционные_проекты!$A383),", ",))</f>
        <v/>
      </c>
      <c r="X378" t="str">
        <f t="shared" si="62"/>
        <v xml:space="preserve">8, </v>
      </c>
      <c r="Y378" s="5" t="str">
        <f>IF(Инвестиционные_проекты!N383&lt;Инвестиционные_проекты!M383,"Ошибка!","")</f>
        <v/>
      </c>
      <c r="Z378" s="4" t="str">
        <f>IF(Техлист!Y378="","",CONCATENATE(ROW(Инвестиционные_проекты!$A383),", ",))</f>
        <v/>
      </c>
      <c r="AA378" t="str">
        <f t="shared" si="63"/>
        <v/>
      </c>
      <c r="AB378" s="5" t="str">
        <f ca="1">IF(Инвестиционные_проекты!K383="реализация",IF(Инвестиционные_проекты!M383&gt;TODAY(),"Ошибка!",""),"")</f>
        <v/>
      </c>
      <c r="AC378" s="4" t="str">
        <f ca="1">IF(Техлист!AB378="","",CONCATENATE(ROW(Инвестиционные_проекты!$A383),", ",))</f>
        <v/>
      </c>
      <c r="AD378" t="str">
        <f t="shared" ca="1" si="64"/>
        <v/>
      </c>
      <c r="AE378" s="5" t="str">
        <f>IFERROR(IF(OR(Инвестиционные_проекты!K383="идея",Инвестиционные_проекты!K383="проектная стадия"),IF(Инвестиционные_проекты!M383&gt;DATEVALUE(ФЛК!CV377),"","Ошибка!"),""),"")</f>
        <v/>
      </c>
      <c r="AF378" s="4" t="str">
        <f>IF(Техлист!AE378="","",CONCATENATE(ROW(Инвестиционные_проекты!$A383),", ",))</f>
        <v/>
      </c>
      <c r="AG378" t="str">
        <f t="shared" si="65"/>
        <v/>
      </c>
    </row>
    <row r="379" spans="1:33" x14ac:dyDescent="0.25">
      <c r="A379" s="5" t="str">
        <f>IF(AND(COUNTBLANK(Инвестиционные_проекты!H384:Q384)+COUNTBLANK(Инвестиционные_проекты!S384:T384)+COUNTBLANK(Инвестиционные_проекты!Z384)+COUNTBLANK(Инвестиционные_проекты!B384:E384)&lt;&gt;17,COUNTBLANK(Инвестиционные_проекты!H384:Q384)+COUNTBLANK(Инвестиционные_проекты!S384:T384)+COUNTBLANK(Инвестиционные_проекты!Z384)+COUNTBLANK(Инвестиционные_проекты!B384:E384)&lt;&gt;0),"Ошибка!","")</f>
        <v/>
      </c>
      <c r="B379" s="4" t="str">
        <f>IF(A379="","",CONCATENATE(ROW(Инвестиционные_проекты!$A384),", ",))</f>
        <v/>
      </c>
      <c r="C379" t="str">
        <f t="shared" si="55"/>
        <v xml:space="preserve">8, </v>
      </c>
      <c r="D379" s="5" t="str">
        <f>IF(AND(COUNTBLANK(Инвестиционные_проекты!AB384)=0,COUNTBLANK(Инвестиционные_проекты!W384:Y384)&lt;&gt;0),"Ошибка!","")</f>
        <v/>
      </c>
      <c r="E379" s="4" t="str">
        <f>IF(D379="","",CONCATENATE(ROW(Инвестиционные_проекты!$A384),", ",))</f>
        <v/>
      </c>
      <c r="F379" t="str">
        <f t="shared" si="56"/>
        <v xml:space="preserve">8, </v>
      </c>
      <c r="G379" s="8" t="str">
        <f>IF(AND(Инвестиционные_проекты!J384="создание нового",Инвестиционные_проекты!S384=""),"Ошибка!","")</f>
        <v/>
      </c>
      <c r="H379" s="4" t="str">
        <f>IF(Техлист!G379="","",CONCATENATE(ROW(Инвестиционные_проекты!$A384),", ",))</f>
        <v/>
      </c>
      <c r="I379" t="str">
        <f t="shared" si="57"/>
        <v/>
      </c>
      <c r="J379" s="5" t="str">
        <f>IF(Инвестиционные_проекты!J384="модернизация",IF(COUNTBLANK(Инвестиционные_проекты!R384:S384)&lt;&gt;0,"Ошибка!",""),"")</f>
        <v/>
      </c>
      <c r="K379" s="9" t="str">
        <f>IF(Техлист!J379="","",CONCATENATE(ROW(Инвестиционные_проекты!$A384),", ",))</f>
        <v/>
      </c>
      <c r="L379" t="str">
        <f t="shared" si="58"/>
        <v/>
      </c>
      <c r="M379" s="5" t="str">
        <f>IF(Инвестиционные_проекты!S384&lt;Инвестиционные_проекты!R384,"Ошибка!","")</f>
        <v/>
      </c>
      <c r="N379" s="4" t="str">
        <f>IF(Техлист!M379="","",CONCATENATE(ROW(Инвестиционные_проекты!$A384),", ",))</f>
        <v/>
      </c>
      <c r="O379" t="str">
        <f t="shared" si="59"/>
        <v/>
      </c>
      <c r="P379" s="5" t="str">
        <f>IF(Инвестиционные_проекты!Z384&lt;&gt;SUM(Инвестиционные_проекты!AA384:AB384),"Ошибка!","")</f>
        <v/>
      </c>
      <c r="Q379" s="4" t="str">
        <f>IF(Техлист!P379="","",CONCATENATE(ROW(Инвестиционные_проекты!$A384),", ",))</f>
        <v/>
      </c>
      <c r="R379" t="str">
        <f t="shared" si="60"/>
        <v/>
      </c>
      <c r="S379" s="5" t="str">
        <f>IF(Инвестиционные_проекты!Y384&gt;Инвестиционные_проекты!AB384,"Ошибка!","")</f>
        <v/>
      </c>
      <c r="T379" s="4" t="str">
        <f>IF(Техлист!S379="","",CONCATENATE(ROW(Инвестиционные_проекты!$A384),", ",))</f>
        <v/>
      </c>
      <c r="U379" t="str">
        <f t="shared" si="61"/>
        <v/>
      </c>
      <c r="V379" s="5" t="str">
        <f>IF(Инвестиционные_проекты!O384&lt;Инвестиционные_проекты!N384,"Ошибка!","")</f>
        <v/>
      </c>
      <c r="W379" s="4" t="str">
        <f>IF(Техлист!V379="","",CONCATENATE(ROW(Инвестиционные_проекты!$A384),", ",))</f>
        <v/>
      </c>
      <c r="X379" t="str">
        <f t="shared" si="62"/>
        <v xml:space="preserve">8, </v>
      </c>
      <c r="Y379" s="5" t="str">
        <f>IF(Инвестиционные_проекты!N384&lt;Инвестиционные_проекты!M384,"Ошибка!","")</f>
        <v/>
      </c>
      <c r="Z379" s="4" t="str">
        <f>IF(Техлист!Y379="","",CONCATENATE(ROW(Инвестиционные_проекты!$A384),", ",))</f>
        <v/>
      </c>
      <c r="AA379" t="str">
        <f t="shared" si="63"/>
        <v/>
      </c>
      <c r="AB379" s="5" t="str">
        <f ca="1">IF(Инвестиционные_проекты!K384="реализация",IF(Инвестиционные_проекты!M384&gt;TODAY(),"Ошибка!",""),"")</f>
        <v/>
      </c>
      <c r="AC379" s="4" t="str">
        <f ca="1">IF(Техлист!AB379="","",CONCATENATE(ROW(Инвестиционные_проекты!$A384),", ",))</f>
        <v/>
      </c>
      <c r="AD379" t="str">
        <f t="shared" ca="1" si="64"/>
        <v/>
      </c>
      <c r="AE379" s="5" t="str">
        <f>IFERROR(IF(OR(Инвестиционные_проекты!K384="идея",Инвестиционные_проекты!K384="проектная стадия"),IF(Инвестиционные_проекты!M384&gt;DATEVALUE(ФЛК!CV378),"","Ошибка!"),""),"")</f>
        <v/>
      </c>
      <c r="AF379" s="4" t="str">
        <f>IF(Техлист!AE379="","",CONCATENATE(ROW(Инвестиционные_проекты!$A384),", ",))</f>
        <v/>
      </c>
      <c r="AG379" t="str">
        <f t="shared" si="65"/>
        <v/>
      </c>
    </row>
    <row r="380" spans="1:33" x14ac:dyDescent="0.25">
      <c r="A380" s="5" t="str">
        <f>IF(AND(COUNTBLANK(Инвестиционные_проекты!H385:Q385)+COUNTBLANK(Инвестиционные_проекты!S385:T385)+COUNTBLANK(Инвестиционные_проекты!Z385)+COUNTBLANK(Инвестиционные_проекты!B385:E385)&lt;&gt;17,COUNTBLANK(Инвестиционные_проекты!H385:Q385)+COUNTBLANK(Инвестиционные_проекты!S385:T385)+COUNTBLANK(Инвестиционные_проекты!Z385)+COUNTBLANK(Инвестиционные_проекты!B385:E385)&lt;&gt;0),"Ошибка!","")</f>
        <v/>
      </c>
      <c r="B380" s="4" t="str">
        <f>IF(A380="","",CONCATENATE(ROW(Инвестиционные_проекты!$A385),", ",))</f>
        <v/>
      </c>
      <c r="C380" t="str">
        <f t="shared" si="55"/>
        <v xml:space="preserve">8, </v>
      </c>
      <c r="D380" s="5" t="str">
        <f>IF(AND(COUNTBLANK(Инвестиционные_проекты!AB385)=0,COUNTBLANK(Инвестиционные_проекты!W385:Y385)&lt;&gt;0),"Ошибка!","")</f>
        <v/>
      </c>
      <c r="E380" s="4" t="str">
        <f>IF(D380="","",CONCATENATE(ROW(Инвестиционные_проекты!$A385),", ",))</f>
        <v/>
      </c>
      <c r="F380" t="str">
        <f t="shared" si="56"/>
        <v xml:space="preserve">8, </v>
      </c>
      <c r="G380" s="8" t="str">
        <f>IF(AND(Инвестиционные_проекты!J385="создание нового",Инвестиционные_проекты!S385=""),"Ошибка!","")</f>
        <v/>
      </c>
      <c r="H380" s="4" t="str">
        <f>IF(Техлист!G380="","",CONCATENATE(ROW(Инвестиционные_проекты!$A385),", ",))</f>
        <v/>
      </c>
      <c r="I380" t="str">
        <f t="shared" si="57"/>
        <v/>
      </c>
      <c r="J380" s="5" t="str">
        <f>IF(Инвестиционные_проекты!J385="модернизация",IF(COUNTBLANK(Инвестиционные_проекты!R385:S385)&lt;&gt;0,"Ошибка!",""),"")</f>
        <v/>
      </c>
      <c r="K380" s="9" t="str">
        <f>IF(Техлист!J380="","",CONCATENATE(ROW(Инвестиционные_проекты!$A385),", ",))</f>
        <v/>
      </c>
      <c r="L380" t="str">
        <f t="shared" si="58"/>
        <v/>
      </c>
      <c r="M380" s="5" t="str">
        <f>IF(Инвестиционные_проекты!S385&lt;Инвестиционные_проекты!R385,"Ошибка!","")</f>
        <v/>
      </c>
      <c r="N380" s="4" t="str">
        <f>IF(Техлист!M380="","",CONCATENATE(ROW(Инвестиционные_проекты!$A385),", ",))</f>
        <v/>
      </c>
      <c r="O380" t="str">
        <f t="shared" si="59"/>
        <v/>
      </c>
      <c r="P380" s="5" t="str">
        <f>IF(Инвестиционные_проекты!Z385&lt;&gt;SUM(Инвестиционные_проекты!AA385:AB385),"Ошибка!","")</f>
        <v/>
      </c>
      <c r="Q380" s="4" t="str">
        <f>IF(Техлист!P380="","",CONCATENATE(ROW(Инвестиционные_проекты!$A385),", ",))</f>
        <v/>
      </c>
      <c r="R380" t="str">
        <f t="shared" si="60"/>
        <v/>
      </c>
      <c r="S380" s="5" t="str">
        <f>IF(Инвестиционные_проекты!Y385&gt;Инвестиционные_проекты!AB385,"Ошибка!","")</f>
        <v/>
      </c>
      <c r="T380" s="4" t="str">
        <f>IF(Техлист!S380="","",CONCATENATE(ROW(Инвестиционные_проекты!$A385),", ",))</f>
        <v/>
      </c>
      <c r="U380" t="str">
        <f t="shared" si="61"/>
        <v/>
      </c>
      <c r="V380" s="5" t="str">
        <f>IF(Инвестиционные_проекты!O385&lt;Инвестиционные_проекты!N385,"Ошибка!","")</f>
        <v/>
      </c>
      <c r="W380" s="4" t="str">
        <f>IF(Техлист!V380="","",CONCATENATE(ROW(Инвестиционные_проекты!$A385),", ",))</f>
        <v/>
      </c>
      <c r="X380" t="str">
        <f t="shared" si="62"/>
        <v xml:space="preserve">8, </v>
      </c>
      <c r="Y380" s="5" t="str">
        <f>IF(Инвестиционные_проекты!N385&lt;Инвестиционные_проекты!M385,"Ошибка!","")</f>
        <v/>
      </c>
      <c r="Z380" s="4" t="str">
        <f>IF(Техлист!Y380="","",CONCATENATE(ROW(Инвестиционные_проекты!$A385),", ",))</f>
        <v/>
      </c>
      <c r="AA380" t="str">
        <f t="shared" si="63"/>
        <v/>
      </c>
      <c r="AB380" s="5" t="str">
        <f ca="1">IF(Инвестиционные_проекты!K385="реализация",IF(Инвестиционные_проекты!M385&gt;TODAY(),"Ошибка!",""),"")</f>
        <v/>
      </c>
      <c r="AC380" s="4" t="str">
        <f ca="1">IF(Техлист!AB380="","",CONCATENATE(ROW(Инвестиционные_проекты!$A385),", ",))</f>
        <v/>
      </c>
      <c r="AD380" t="str">
        <f t="shared" ca="1" si="64"/>
        <v/>
      </c>
      <c r="AE380" s="5" t="str">
        <f>IFERROR(IF(OR(Инвестиционные_проекты!K385="идея",Инвестиционные_проекты!K385="проектная стадия"),IF(Инвестиционные_проекты!M385&gt;DATEVALUE(ФЛК!CV379),"","Ошибка!"),""),"")</f>
        <v/>
      </c>
      <c r="AF380" s="4" t="str">
        <f>IF(Техлист!AE380="","",CONCATENATE(ROW(Инвестиционные_проекты!$A385),", ",))</f>
        <v/>
      </c>
      <c r="AG380" t="str">
        <f t="shared" si="65"/>
        <v/>
      </c>
    </row>
    <row r="381" spans="1:33" x14ac:dyDescent="0.25">
      <c r="A381" s="5" t="str">
        <f>IF(AND(COUNTBLANK(Инвестиционные_проекты!H386:Q386)+COUNTBLANK(Инвестиционные_проекты!S386:T386)+COUNTBLANK(Инвестиционные_проекты!Z386)+COUNTBLANK(Инвестиционные_проекты!B386:E386)&lt;&gt;17,COUNTBLANK(Инвестиционные_проекты!H386:Q386)+COUNTBLANK(Инвестиционные_проекты!S386:T386)+COUNTBLANK(Инвестиционные_проекты!Z386)+COUNTBLANK(Инвестиционные_проекты!B386:E386)&lt;&gt;0),"Ошибка!","")</f>
        <v/>
      </c>
      <c r="B381" s="4" t="str">
        <f>IF(A381="","",CONCATENATE(ROW(Инвестиционные_проекты!$A386),", ",))</f>
        <v/>
      </c>
      <c r="C381" t="str">
        <f t="shared" si="55"/>
        <v xml:space="preserve">8, </v>
      </c>
      <c r="D381" s="5" t="str">
        <f>IF(AND(COUNTBLANK(Инвестиционные_проекты!AB386)=0,COUNTBLANK(Инвестиционные_проекты!W386:Y386)&lt;&gt;0),"Ошибка!","")</f>
        <v/>
      </c>
      <c r="E381" s="4" t="str">
        <f>IF(D381="","",CONCATENATE(ROW(Инвестиционные_проекты!$A386),", ",))</f>
        <v/>
      </c>
      <c r="F381" t="str">
        <f t="shared" si="56"/>
        <v xml:space="preserve">8, </v>
      </c>
      <c r="G381" s="8" t="str">
        <f>IF(AND(Инвестиционные_проекты!J386="создание нового",Инвестиционные_проекты!S386=""),"Ошибка!","")</f>
        <v/>
      </c>
      <c r="H381" s="4" t="str">
        <f>IF(Техлист!G381="","",CONCATENATE(ROW(Инвестиционные_проекты!$A386),", ",))</f>
        <v/>
      </c>
      <c r="I381" t="str">
        <f t="shared" si="57"/>
        <v/>
      </c>
      <c r="J381" s="5" t="str">
        <f>IF(Инвестиционные_проекты!J386="модернизация",IF(COUNTBLANK(Инвестиционные_проекты!R386:S386)&lt;&gt;0,"Ошибка!",""),"")</f>
        <v/>
      </c>
      <c r="K381" s="9" t="str">
        <f>IF(Техлист!J381="","",CONCATENATE(ROW(Инвестиционные_проекты!$A386),", ",))</f>
        <v/>
      </c>
      <c r="L381" t="str">
        <f t="shared" si="58"/>
        <v/>
      </c>
      <c r="M381" s="5" t="str">
        <f>IF(Инвестиционные_проекты!S386&lt;Инвестиционные_проекты!R386,"Ошибка!","")</f>
        <v/>
      </c>
      <c r="N381" s="4" t="str">
        <f>IF(Техлист!M381="","",CONCATENATE(ROW(Инвестиционные_проекты!$A386),", ",))</f>
        <v/>
      </c>
      <c r="O381" t="str">
        <f t="shared" si="59"/>
        <v/>
      </c>
      <c r="P381" s="5" t="str">
        <f>IF(Инвестиционные_проекты!Z386&lt;&gt;SUM(Инвестиционные_проекты!AA386:AB386),"Ошибка!","")</f>
        <v/>
      </c>
      <c r="Q381" s="4" t="str">
        <f>IF(Техлист!P381="","",CONCATENATE(ROW(Инвестиционные_проекты!$A386),", ",))</f>
        <v/>
      </c>
      <c r="R381" t="str">
        <f t="shared" si="60"/>
        <v/>
      </c>
      <c r="S381" s="5" t="str">
        <f>IF(Инвестиционные_проекты!Y386&gt;Инвестиционные_проекты!AB386,"Ошибка!","")</f>
        <v/>
      </c>
      <c r="T381" s="4" t="str">
        <f>IF(Техлист!S381="","",CONCATENATE(ROW(Инвестиционные_проекты!$A386),", ",))</f>
        <v/>
      </c>
      <c r="U381" t="str">
        <f t="shared" si="61"/>
        <v/>
      </c>
      <c r="V381" s="5" t="str">
        <f>IF(Инвестиционные_проекты!O386&lt;Инвестиционные_проекты!N386,"Ошибка!","")</f>
        <v/>
      </c>
      <c r="W381" s="4" t="str">
        <f>IF(Техлист!V381="","",CONCATENATE(ROW(Инвестиционные_проекты!$A386),", ",))</f>
        <v/>
      </c>
      <c r="X381" t="str">
        <f t="shared" si="62"/>
        <v xml:space="preserve">8, </v>
      </c>
      <c r="Y381" s="5" t="str">
        <f>IF(Инвестиционные_проекты!N386&lt;Инвестиционные_проекты!M386,"Ошибка!","")</f>
        <v/>
      </c>
      <c r="Z381" s="4" t="str">
        <f>IF(Техлист!Y381="","",CONCATENATE(ROW(Инвестиционные_проекты!$A386),", ",))</f>
        <v/>
      </c>
      <c r="AA381" t="str">
        <f t="shared" si="63"/>
        <v/>
      </c>
      <c r="AB381" s="5" t="str">
        <f ca="1">IF(Инвестиционные_проекты!K386="реализация",IF(Инвестиционные_проекты!M386&gt;TODAY(),"Ошибка!",""),"")</f>
        <v/>
      </c>
      <c r="AC381" s="4" t="str">
        <f ca="1">IF(Техлист!AB381="","",CONCATENATE(ROW(Инвестиционные_проекты!$A386),", ",))</f>
        <v/>
      </c>
      <c r="AD381" t="str">
        <f t="shared" ca="1" si="64"/>
        <v/>
      </c>
      <c r="AE381" s="5" t="str">
        <f>IFERROR(IF(OR(Инвестиционные_проекты!K386="идея",Инвестиционные_проекты!K386="проектная стадия"),IF(Инвестиционные_проекты!M386&gt;DATEVALUE(ФЛК!CV380),"","Ошибка!"),""),"")</f>
        <v/>
      </c>
      <c r="AF381" s="4" t="str">
        <f>IF(Техлист!AE381="","",CONCATENATE(ROW(Инвестиционные_проекты!$A386),", ",))</f>
        <v/>
      </c>
      <c r="AG381" t="str">
        <f t="shared" si="65"/>
        <v/>
      </c>
    </row>
    <row r="382" spans="1:33" x14ac:dyDescent="0.25">
      <c r="A382" s="5" t="str">
        <f>IF(AND(COUNTBLANK(Инвестиционные_проекты!H387:Q387)+COUNTBLANK(Инвестиционные_проекты!S387:T387)+COUNTBLANK(Инвестиционные_проекты!Z387)+COUNTBLANK(Инвестиционные_проекты!B387:E387)&lt;&gt;17,COUNTBLANK(Инвестиционные_проекты!H387:Q387)+COUNTBLANK(Инвестиционные_проекты!S387:T387)+COUNTBLANK(Инвестиционные_проекты!Z387)+COUNTBLANK(Инвестиционные_проекты!B387:E387)&lt;&gt;0),"Ошибка!","")</f>
        <v/>
      </c>
      <c r="B382" s="4" t="str">
        <f>IF(A382="","",CONCATENATE(ROW(Инвестиционные_проекты!$A387),", ",))</f>
        <v/>
      </c>
      <c r="C382" t="str">
        <f t="shared" si="55"/>
        <v xml:space="preserve">8, </v>
      </c>
      <c r="D382" s="5" t="str">
        <f>IF(AND(COUNTBLANK(Инвестиционные_проекты!AB387)=0,COUNTBLANK(Инвестиционные_проекты!W387:Y387)&lt;&gt;0),"Ошибка!","")</f>
        <v/>
      </c>
      <c r="E382" s="4" t="str">
        <f>IF(D382="","",CONCATENATE(ROW(Инвестиционные_проекты!$A387),", ",))</f>
        <v/>
      </c>
      <c r="F382" t="str">
        <f t="shared" si="56"/>
        <v xml:space="preserve">8, </v>
      </c>
      <c r="G382" s="8" t="str">
        <f>IF(AND(Инвестиционные_проекты!J387="создание нового",Инвестиционные_проекты!S387=""),"Ошибка!","")</f>
        <v/>
      </c>
      <c r="H382" s="4" t="str">
        <f>IF(Техлист!G382="","",CONCATENATE(ROW(Инвестиционные_проекты!$A387),", ",))</f>
        <v/>
      </c>
      <c r="I382" t="str">
        <f t="shared" si="57"/>
        <v/>
      </c>
      <c r="J382" s="5" t="str">
        <f>IF(Инвестиционные_проекты!J387="модернизация",IF(COUNTBLANK(Инвестиционные_проекты!R387:S387)&lt;&gt;0,"Ошибка!",""),"")</f>
        <v/>
      </c>
      <c r="K382" s="9" t="str">
        <f>IF(Техлист!J382="","",CONCATENATE(ROW(Инвестиционные_проекты!$A387),", ",))</f>
        <v/>
      </c>
      <c r="L382" t="str">
        <f t="shared" si="58"/>
        <v/>
      </c>
      <c r="M382" s="5" t="str">
        <f>IF(Инвестиционные_проекты!S387&lt;Инвестиционные_проекты!R387,"Ошибка!","")</f>
        <v/>
      </c>
      <c r="N382" s="4" t="str">
        <f>IF(Техлист!M382="","",CONCATENATE(ROW(Инвестиционные_проекты!$A387),", ",))</f>
        <v/>
      </c>
      <c r="O382" t="str">
        <f t="shared" si="59"/>
        <v/>
      </c>
      <c r="P382" s="5" t="str">
        <f>IF(Инвестиционные_проекты!Z387&lt;&gt;SUM(Инвестиционные_проекты!AA387:AB387),"Ошибка!","")</f>
        <v/>
      </c>
      <c r="Q382" s="4" t="str">
        <f>IF(Техлист!P382="","",CONCATENATE(ROW(Инвестиционные_проекты!$A387),", ",))</f>
        <v/>
      </c>
      <c r="R382" t="str">
        <f t="shared" si="60"/>
        <v/>
      </c>
      <c r="S382" s="5" t="str">
        <f>IF(Инвестиционные_проекты!Y387&gt;Инвестиционные_проекты!AB387,"Ошибка!","")</f>
        <v/>
      </c>
      <c r="T382" s="4" t="str">
        <f>IF(Техлист!S382="","",CONCATENATE(ROW(Инвестиционные_проекты!$A387),", ",))</f>
        <v/>
      </c>
      <c r="U382" t="str">
        <f t="shared" si="61"/>
        <v/>
      </c>
      <c r="V382" s="5" t="str">
        <f>IF(Инвестиционные_проекты!O387&lt;Инвестиционные_проекты!N387,"Ошибка!","")</f>
        <v/>
      </c>
      <c r="W382" s="4" t="str">
        <f>IF(Техлист!V382="","",CONCATENATE(ROW(Инвестиционные_проекты!$A387),", ",))</f>
        <v/>
      </c>
      <c r="X382" t="str">
        <f t="shared" si="62"/>
        <v xml:space="preserve">8, </v>
      </c>
      <c r="Y382" s="5" t="str">
        <f>IF(Инвестиционные_проекты!N387&lt;Инвестиционные_проекты!M387,"Ошибка!","")</f>
        <v/>
      </c>
      <c r="Z382" s="4" t="str">
        <f>IF(Техлист!Y382="","",CONCATENATE(ROW(Инвестиционные_проекты!$A387),", ",))</f>
        <v/>
      </c>
      <c r="AA382" t="str">
        <f t="shared" si="63"/>
        <v/>
      </c>
      <c r="AB382" s="5" t="str">
        <f ca="1">IF(Инвестиционные_проекты!K387="реализация",IF(Инвестиционные_проекты!M387&gt;TODAY(),"Ошибка!",""),"")</f>
        <v/>
      </c>
      <c r="AC382" s="4" t="str">
        <f ca="1">IF(Техлист!AB382="","",CONCATENATE(ROW(Инвестиционные_проекты!$A387),", ",))</f>
        <v/>
      </c>
      <c r="AD382" t="str">
        <f t="shared" ca="1" si="64"/>
        <v/>
      </c>
      <c r="AE382" s="5" t="str">
        <f>IFERROR(IF(OR(Инвестиционные_проекты!K387="идея",Инвестиционные_проекты!K387="проектная стадия"),IF(Инвестиционные_проекты!M387&gt;DATEVALUE(ФЛК!CV381),"","Ошибка!"),""),"")</f>
        <v/>
      </c>
      <c r="AF382" s="4" t="str">
        <f>IF(Техлист!AE382="","",CONCATENATE(ROW(Инвестиционные_проекты!$A387),", ",))</f>
        <v/>
      </c>
      <c r="AG382" t="str">
        <f t="shared" si="65"/>
        <v/>
      </c>
    </row>
    <row r="383" spans="1:33" x14ac:dyDescent="0.25">
      <c r="A383" s="5" t="str">
        <f>IF(AND(COUNTBLANK(Инвестиционные_проекты!H388:Q388)+COUNTBLANK(Инвестиционные_проекты!S388:T388)+COUNTBLANK(Инвестиционные_проекты!Z388)+COUNTBLANK(Инвестиционные_проекты!B388:E388)&lt;&gt;17,COUNTBLANK(Инвестиционные_проекты!H388:Q388)+COUNTBLANK(Инвестиционные_проекты!S388:T388)+COUNTBLANK(Инвестиционные_проекты!Z388)+COUNTBLANK(Инвестиционные_проекты!B388:E388)&lt;&gt;0),"Ошибка!","")</f>
        <v/>
      </c>
      <c r="B383" s="4" t="str">
        <f>IF(A383="","",CONCATENATE(ROW(Инвестиционные_проекты!$A388),", ",))</f>
        <v/>
      </c>
      <c r="C383" t="str">
        <f t="shared" si="55"/>
        <v xml:space="preserve">8, </v>
      </c>
      <c r="D383" s="5" t="str">
        <f>IF(AND(COUNTBLANK(Инвестиционные_проекты!AB388)=0,COUNTBLANK(Инвестиционные_проекты!W388:Y388)&lt;&gt;0),"Ошибка!","")</f>
        <v/>
      </c>
      <c r="E383" s="4" t="str">
        <f>IF(D383="","",CONCATENATE(ROW(Инвестиционные_проекты!$A388),", ",))</f>
        <v/>
      </c>
      <c r="F383" t="str">
        <f t="shared" si="56"/>
        <v xml:space="preserve">8, </v>
      </c>
      <c r="G383" s="8" t="str">
        <f>IF(AND(Инвестиционные_проекты!J388="создание нового",Инвестиционные_проекты!S388=""),"Ошибка!","")</f>
        <v/>
      </c>
      <c r="H383" s="4" t="str">
        <f>IF(Техлист!G383="","",CONCATENATE(ROW(Инвестиционные_проекты!$A388),", ",))</f>
        <v/>
      </c>
      <c r="I383" t="str">
        <f t="shared" si="57"/>
        <v/>
      </c>
      <c r="J383" s="5" t="str">
        <f>IF(Инвестиционные_проекты!J388="модернизация",IF(COUNTBLANK(Инвестиционные_проекты!R388:S388)&lt;&gt;0,"Ошибка!",""),"")</f>
        <v/>
      </c>
      <c r="K383" s="9" t="str">
        <f>IF(Техлист!J383="","",CONCATENATE(ROW(Инвестиционные_проекты!$A388),", ",))</f>
        <v/>
      </c>
      <c r="L383" t="str">
        <f t="shared" si="58"/>
        <v/>
      </c>
      <c r="M383" s="5" t="str">
        <f>IF(Инвестиционные_проекты!S388&lt;Инвестиционные_проекты!R388,"Ошибка!","")</f>
        <v/>
      </c>
      <c r="N383" s="4" t="str">
        <f>IF(Техлист!M383="","",CONCATENATE(ROW(Инвестиционные_проекты!$A388),", ",))</f>
        <v/>
      </c>
      <c r="O383" t="str">
        <f t="shared" si="59"/>
        <v/>
      </c>
      <c r="P383" s="5" t="str">
        <f>IF(Инвестиционные_проекты!Z388&lt;&gt;SUM(Инвестиционные_проекты!AA388:AB388),"Ошибка!","")</f>
        <v/>
      </c>
      <c r="Q383" s="4" t="str">
        <f>IF(Техлист!P383="","",CONCATENATE(ROW(Инвестиционные_проекты!$A388),", ",))</f>
        <v/>
      </c>
      <c r="R383" t="str">
        <f t="shared" si="60"/>
        <v/>
      </c>
      <c r="S383" s="5" t="str">
        <f>IF(Инвестиционные_проекты!Y388&gt;Инвестиционные_проекты!AB388,"Ошибка!","")</f>
        <v/>
      </c>
      <c r="T383" s="4" t="str">
        <f>IF(Техлист!S383="","",CONCATENATE(ROW(Инвестиционные_проекты!$A388),", ",))</f>
        <v/>
      </c>
      <c r="U383" t="str">
        <f t="shared" si="61"/>
        <v/>
      </c>
      <c r="V383" s="5" t="str">
        <f>IF(Инвестиционные_проекты!O388&lt;Инвестиционные_проекты!N388,"Ошибка!","")</f>
        <v/>
      </c>
      <c r="W383" s="4" t="str">
        <f>IF(Техлист!V383="","",CONCATENATE(ROW(Инвестиционные_проекты!$A388),", ",))</f>
        <v/>
      </c>
      <c r="X383" t="str">
        <f t="shared" si="62"/>
        <v xml:space="preserve">8, </v>
      </c>
      <c r="Y383" s="5" t="str">
        <f>IF(Инвестиционные_проекты!N388&lt;Инвестиционные_проекты!M388,"Ошибка!","")</f>
        <v/>
      </c>
      <c r="Z383" s="4" t="str">
        <f>IF(Техлист!Y383="","",CONCATENATE(ROW(Инвестиционные_проекты!$A388),", ",))</f>
        <v/>
      </c>
      <c r="AA383" t="str">
        <f t="shared" si="63"/>
        <v/>
      </c>
      <c r="AB383" s="5" t="str">
        <f ca="1">IF(Инвестиционные_проекты!K388="реализация",IF(Инвестиционные_проекты!M388&gt;TODAY(),"Ошибка!",""),"")</f>
        <v/>
      </c>
      <c r="AC383" s="4" t="str">
        <f ca="1">IF(Техлист!AB383="","",CONCATENATE(ROW(Инвестиционные_проекты!$A388),", ",))</f>
        <v/>
      </c>
      <c r="AD383" t="str">
        <f t="shared" ca="1" si="64"/>
        <v/>
      </c>
      <c r="AE383" s="5" t="str">
        <f>IFERROR(IF(OR(Инвестиционные_проекты!K388="идея",Инвестиционные_проекты!K388="проектная стадия"),IF(Инвестиционные_проекты!M388&gt;DATEVALUE(ФЛК!CV382),"","Ошибка!"),""),"")</f>
        <v/>
      </c>
      <c r="AF383" s="4" t="str">
        <f>IF(Техлист!AE383="","",CONCATENATE(ROW(Инвестиционные_проекты!$A388),", ",))</f>
        <v/>
      </c>
      <c r="AG383" t="str">
        <f t="shared" si="65"/>
        <v/>
      </c>
    </row>
    <row r="384" spans="1:33" x14ac:dyDescent="0.25">
      <c r="A384" s="5" t="str">
        <f>IF(AND(COUNTBLANK(Инвестиционные_проекты!H389:Q389)+COUNTBLANK(Инвестиционные_проекты!S389:T389)+COUNTBLANK(Инвестиционные_проекты!Z389)+COUNTBLANK(Инвестиционные_проекты!B389:E389)&lt;&gt;17,COUNTBLANK(Инвестиционные_проекты!H389:Q389)+COUNTBLANK(Инвестиционные_проекты!S389:T389)+COUNTBLANK(Инвестиционные_проекты!Z389)+COUNTBLANK(Инвестиционные_проекты!B389:E389)&lt;&gt;0),"Ошибка!","")</f>
        <v/>
      </c>
      <c r="B384" s="4" t="str">
        <f>IF(A384="","",CONCATENATE(ROW(Инвестиционные_проекты!$A389),", ",))</f>
        <v/>
      </c>
      <c r="C384" t="str">
        <f t="shared" si="55"/>
        <v xml:space="preserve">8, </v>
      </c>
      <c r="D384" s="5" t="str">
        <f>IF(AND(COUNTBLANK(Инвестиционные_проекты!AB389)=0,COUNTBLANK(Инвестиционные_проекты!W389:Y389)&lt;&gt;0),"Ошибка!","")</f>
        <v/>
      </c>
      <c r="E384" s="4" t="str">
        <f>IF(D384="","",CONCATENATE(ROW(Инвестиционные_проекты!$A389),", ",))</f>
        <v/>
      </c>
      <c r="F384" t="str">
        <f t="shared" si="56"/>
        <v xml:space="preserve">8, </v>
      </c>
      <c r="G384" s="8" t="str">
        <f>IF(AND(Инвестиционные_проекты!J389="создание нового",Инвестиционные_проекты!S389=""),"Ошибка!","")</f>
        <v/>
      </c>
      <c r="H384" s="4" t="str">
        <f>IF(Техлист!G384="","",CONCATENATE(ROW(Инвестиционные_проекты!$A389),", ",))</f>
        <v/>
      </c>
      <c r="I384" t="str">
        <f t="shared" si="57"/>
        <v/>
      </c>
      <c r="J384" s="5" t="str">
        <f>IF(Инвестиционные_проекты!J389="модернизация",IF(COUNTBLANK(Инвестиционные_проекты!R389:S389)&lt;&gt;0,"Ошибка!",""),"")</f>
        <v/>
      </c>
      <c r="K384" s="9" t="str">
        <f>IF(Техлист!J384="","",CONCATENATE(ROW(Инвестиционные_проекты!$A389),", ",))</f>
        <v/>
      </c>
      <c r="L384" t="str">
        <f t="shared" si="58"/>
        <v/>
      </c>
      <c r="M384" s="5" t="str">
        <f>IF(Инвестиционные_проекты!S389&lt;Инвестиционные_проекты!R389,"Ошибка!","")</f>
        <v/>
      </c>
      <c r="N384" s="4" t="str">
        <f>IF(Техлист!M384="","",CONCATENATE(ROW(Инвестиционные_проекты!$A389),", ",))</f>
        <v/>
      </c>
      <c r="O384" t="str">
        <f t="shared" si="59"/>
        <v/>
      </c>
      <c r="P384" s="5" t="str">
        <f>IF(Инвестиционные_проекты!Z389&lt;&gt;SUM(Инвестиционные_проекты!AA389:AB389),"Ошибка!","")</f>
        <v/>
      </c>
      <c r="Q384" s="4" t="str">
        <f>IF(Техлист!P384="","",CONCATENATE(ROW(Инвестиционные_проекты!$A389),", ",))</f>
        <v/>
      </c>
      <c r="R384" t="str">
        <f t="shared" si="60"/>
        <v/>
      </c>
      <c r="S384" s="5" t="str">
        <f>IF(Инвестиционные_проекты!Y389&gt;Инвестиционные_проекты!AB389,"Ошибка!","")</f>
        <v/>
      </c>
      <c r="T384" s="4" t="str">
        <f>IF(Техлист!S384="","",CONCATENATE(ROW(Инвестиционные_проекты!$A389),", ",))</f>
        <v/>
      </c>
      <c r="U384" t="str">
        <f t="shared" si="61"/>
        <v/>
      </c>
      <c r="V384" s="5" t="str">
        <f>IF(Инвестиционные_проекты!O389&lt;Инвестиционные_проекты!N389,"Ошибка!","")</f>
        <v/>
      </c>
      <c r="W384" s="4" t="str">
        <f>IF(Техлист!V384="","",CONCATENATE(ROW(Инвестиционные_проекты!$A389),", ",))</f>
        <v/>
      </c>
      <c r="X384" t="str">
        <f t="shared" si="62"/>
        <v xml:space="preserve">8, </v>
      </c>
      <c r="Y384" s="5" t="str">
        <f>IF(Инвестиционные_проекты!N389&lt;Инвестиционные_проекты!M389,"Ошибка!","")</f>
        <v/>
      </c>
      <c r="Z384" s="4" t="str">
        <f>IF(Техлист!Y384="","",CONCATENATE(ROW(Инвестиционные_проекты!$A389),", ",))</f>
        <v/>
      </c>
      <c r="AA384" t="str">
        <f t="shared" si="63"/>
        <v/>
      </c>
      <c r="AB384" s="5" t="str">
        <f ca="1">IF(Инвестиционные_проекты!K389="реализация",IF(Инвестиционные_проекты!M389&gt;TODAY(),"Ошибка!",""),"")</f>
        <v/>
      </c>
      <c r="AC384" s="4" t="str">
        <f ca="1">IF(Техлист!AB384="","",CONCATENATE(ROW(Инвестиционные_проекты!$A389),", ",))</f>
        <v/>
      </c>
      <c r="AD384" t="str">
        <f t="shared" ca="1" si="64"/>
        <v/>
      </c>
      <c r="AE384" s="5" t="str">
        <f>IFERROR(IF(OR(Инвестиционные_проекты!K389="идея",Инвестиционные_проекты!K389="проектная стадия"),IF(Инвестиционные_проекты!M389&gt;DATEVALUE(ФЛК!CV383),"","Ошибка!"),""),"")</f>
        <v/>
      </c>
      <c r="AF384" s="4" t="str">
        <f>IF(Техлист!AE384="","",CONCATENATE(ROW(Инвестиционные_проекты!$A389),", ",))</f>
        <v/>
      </c>
      <c r="AG384" t="str">
        <f t="shared" si="65"/>
        <v/>
      </c>
    </row>
    <row r="385" spans="1:33" x14ac:dyDescent="0.25">
      <c r="A385" s="5" t="str">
        <f>IF(AND(COUNTBLANK(Инвестиционные_проекты!H390:Q390)+COUNTBLANK(Инвестиционные_проекты!S390:T390)+COUNTBLANK(Инвестиционные_проекты!Z390)+COUNTBLANK(Инвестиционные_проекты!B390:E390)&lt;&gt;17,COUNTBLANK(Инвестиционные_проекты!H390:Q390)+COUNTBLANK(Инвестиционные_проекты!S390:T390)+COUNTBLANK(Инвестиционные_проекты!Z390)+COUNTBLANK(Инвестиционные_проекты!B390:E390)&lt;&gt;0),"Ошибка!","")</f>
        <v/>
      </c>
      <c r="B385" s="4" t="str">
        <f>IF(A385="","",CONCATENATE(ROW(Инвестиционные_проекты!$A390),", ",))</f>
        <v/>
      </c>
      <c r="C385" t="str">
        <f t="shared" si="55"/>
        <v xml:space="preserve">8, </v>
      </c>
      <c r="D385" s="5" t="str">
        <f>IF(AND(COUNTBLANK(Инвестиционные_проекты!AB390)=0,COUNTBLANK(Инвестиционные_проекты!W390:Y390)&lt;&gt;0),"Ошибка!","")</f>
        <v/>
      </c>
      <c r="E385" s="4" t="str">
        <f>IF(D385="","",CONCATENATE(ROW(Инвестиционные_проекты!$A390),", ",))</f>
        <v/>
      </c>
      <c r="F385" t="str">
        <f t="shared" si="56"/>
        <v xml:space="preserve">8, </v>
      </c>
      <c r="G385" s="8" t="str">
        <f>IF(AND(Инвестиционные_проекты!J390="создание нового",Инвестиционные_проекты!S390=""),"Ошибка!","")</f>
        <v/>
      </c>
      <c r="H385" s="4" t="str">
        <f>IF(Техлист!G385="","",CONCATENATE(ROW(Инвестиционные_проекты!$A390),", ",))</f>
        <v/>
      </c>
      <c r="I385" t="str">
        <f t="shared" si="57"/>
        <v/>
      </c>
      <c r="J385" s="5" t="str">
        <f>IF(Инвестиционные_проекты!J390="модернизация",IF(COUNTBLANK(Инвестиционные_проекты!R390:S390)&lt;&gt;0,"Ошибка!",""),"")</f>
        <v/>
      </c>
      <c r="K385" s="9" t="str">
        <f>IF(Техлист!J385="","",CONCATENATE(ROW(Инвестиционные_проекты!$A390),", ",))</f>
        <v/>
      </c>
      <c r="L385" t="str">
        <f t="shared" si="58"/>
        <v/>
      </c>
      <c r="M385" s="5" t="str">
        <f>IF(Инвестиционные_проекты!S390&lt;Инвестиционные_проекты!R390,"Ошибка!","")</f>
        <v/>
      </c>
      <c r="N385" s="4" t="str">
        <f>IF(Техлист!M385="","",CONCATENATE(ROW(Инвестиционные_проекты!$A390),", ",))</f>
        <v/>
      </c>
      <c r="O385" t="str">
        <f t="shared" si="59"/>
        <v/>
      </c>
      <c r="P385" s="5" t="str">
        <f>IF(Инвестиционные_проекты!Z390&lt;&gt;SUM(Инвестиционные_проекты!AA390:AB390),"Ошибка!","")</f>
        <v/>
      </c>
      <c r="Q385" s="4" t="str">
        <f>IF(Техлист!P385="","",CONCATENATE(ROW(Инвестиционные_проекты!$A390),", ",))</f>
        <v/>
      </c>
      <c r="R385" t="str">
        <f t="shared" si="60"/>
        <v/>
      </c>
      <c r="S385" s="5" t="str">
        <f>IF(Инвестиционные_проекты!Y390&gt;Инвестиционные_проекты!AB390,"Ошибка!","")</f>
        <v/>
      </c>
      <c r="T385" s="4" t="str">
        <f>IF(Техлист!S385="","",CONCATENATE(ROW(Инвестиционные_проекты!$A390),", ",))</f>
        <v/>
      </c>
      <c r="U385" t="str">
        <f t="shared" si="61"/>
        <v/>
      </c>
      <c r="V385" s="5" t="str">
        <f>IF(Инвестиционные_проекты!O390&lt;Инвестиционные_проекты!N390,"Ошибка!","")</f>
        <v/>
      </c>
      <c r="W385" s="4" t="str">
        <f>IF(Техлист!V385="","",CONCATENATE(ROW(Инвестиционные_проекты!$A390),", ",))</f>
        <v/>
      </c>
      <c r="X385" t="str">
        <f t="shared" si="62"/>
        <v xml:space="preserve">8, </v>
      </c>
      <c r="Y385" s="5" t="str">
        <f>IF(Инвестиционные_проекты!N390&lt;Инвестиционные_проекты!M390,"Ошибка!","")</f>
        <v/>
      </c>
      <c r="Z385" s="4" t="str">
        <f>IF(Техлист!Y385="","",CONCATENATE(ROW(Инвестиционные_проекты!$A390),", ",))</f>
        <v/>
      </c>
      <c r="AA385" t="str">
        <f t="shared" si="63"/>
        <v/>
      </c>
      <c r="AB385" s="5" t="str">
        <f ca="1">IF(Инвестиционные_проекты!K390="реализация",IF(Инвестиционные_проекты!M390&gt;TODAY(),"Ошибка!",""),"")</f>
        <v/>
      </c>
      <c r="AC385" s="4" t="str">
        <f ca="1">IF(Техлист!AB385="","",CONCATENATE(ROW(Инвестиционные_проекты!$A390),", ",))</f>
        <v/>
      </c>
      <c r="AD385" t="str">
        <f t="shared" ca="1" si="64"/>
        <v/>
      </c>
      <c r="AE385" s="5" t="str">
        <f>IFERROR(IF(OR(Инвестиционные_проекты!K390="идея",Инвестиционные_проекты!K390="проектная стадия"),IF(Инвестиционные_проекты!M390&gt;DATEVALUE(ФЛК!CV384),"","Ошибка!"),""),"")</f>
        <v/>
      </c>
      <c r="AF385" s="4" t="str">
        <f>IF(Техлист!AE385="","",CONCATENATE(ROW(Инвестиционные_проекты!$A390),", ",))</f>
        <v/>
      </c>
      <c r="AG385" t="str">
        <f t="shared" si="65"/>
        <v/>
      </c>
    </row>
    <row r="386" spans="1:33" x14ac:dyDescent="0.25">
      <c r="A386" s="5" t="str">
        <f>IF(AND(COUNTBLANK(Инвестиционные_проекты!H391:Q391)+COUNTBLANK(Инвестиционные_проекты!S391:T391)+COUNTBLANK(Инвестиционные_проекты!Z391)+COUNTBLANK(Инвестиционные_проекты!B391:E391)&lt;&gt;17,COUNTBLANK(Инвестиционные_проекты!H391:Q391)+COUNTBLANK(Инвестиционные_проекты!S391:T391)+COUNTBLANK(Инвестиционные_проекты!Z391)+COUNTBLANK(Инвестиционные_проекты!B391:E391)&lt;&gt;0),"Ошибка!","")</f>
        <v/>
      </c>
      <c r="B386" s="4" t="str">
        <f>IF(A386="","",CONCATENATE(ROW(Инвестиционные_проекты!$A391),", ",))</f>
        <v/>
      </c>
      <c r="C386" t="str">
        <f t="shared" si="55"/>
        <v xml:space="preserve">8, </v>
      </c>
      <c r="D386" s="5" t="str">
        <f>IF(AND(COUNTBLANK(Инвестиционные_проекты!AB391)=0,COUNTBLANK(Инвестиционные_проекты!W391:Y391)&lt;&gt;0),"Ошибка!","")</f>
        <v/>
      </c>
      <c r="E386" s="4" t="str">
        <f>IF(D386="","",CONCATENATE(ROW(Инвестиционные_проекты!$A391),", ",))</f>
        <v/>
      </c>
      <c r="F386" t="str">
        <f t="shared" si="56"/>
        <v xml:space="preserve">8, </v>
      </c>
      <c r="G386" s="8" t="str">
        <f>IF(AND(Инвестиционные_проекты!J391="создание нового",Инвестиционные_проекты!S391=""),"Ошибка!","")</f>
        <v/>
      </c>
      <c r="H386" s="4" t="str">
        <f>IF(Техлист!G386="","",CONCATENATE(ROW(Инвестиционные_проекты!$A391),", ",))</f>
        <v/>
      </c>
      <c r="I386" t="str">
        <f t="shared" si="57"/>
        <v/>
      </c>
      <c r="J386" s="5" t="str">
        <f>IF(Инвестиционные_проекты!J391="модернизация",IF(COUNTBLANK(Инвестиционные_проекты!R391:S391)&lt;&gt;0,"Ошибка!",""),"")</f>
        <v/>
      </c>
      <c r="K386" s="9" t="str">
        <f>IF(Техлист!J386="","",CONCATENATE(ROW(Инвестиционные_проекты!$A391),", ",))</f>
        <v/>
      </c>
      <c r="L386" t="str">
        <f t="shared" si="58"/>
        <v/>
      </c>
      <c r="M386" s="5" t="str">
        <f>IF(Инвестиционные_проекты!S391&lt;Инвестиционные_проекты!R391,"Ошибка!","")</f>
        <v/>
      </c>
      <c r="N386" s="4" t="str">
        <f>IF(Техлист!M386="","",CONCATENATE(ROW(Инвестиционные_проекты!$A391),", ",))</f>
        <v/>
      </c>
      <c r="O386" t="str">
        <f t="shared" si="59"/>
        <v/>
      </c>
      <c r="P386" s="5" t="str">
        <f>IF(Инвестиционные_проекты!Z391&lt;&gt;SUM(Инвестиционные_проекты!AA391:AB391),"Ошибка!","")</f>
        <v/>
      </c>
      <c r="Q386" s="4" t="str">
        <f>IF(Техлист!P386="","",CONCATENATE(ROW(Инвестиционные_проекты!$A391),", ",))</f>
        <v/>
      </c>
      <c r="R386" t="str">
        <f t="shared" si="60"/>
        <v/>
      </c>
      <c r="S386" s="5" t="str">
        <f>IF(Инвестиционные_проекты!Y391&gt;Инвестиционные_проекты!AB391,"Ошибка!","")</f>
        <v/>
      </c>
      <c r="T386" s="4" t="str">
        <f>IF(Техлист!S386="","",CONCATENATE(ROW(Инвестиционные_проекты!$A391),", ",))</f>
        <v/>
      </c>
      <c r="U386" t="str">
        <f t="shared" si="61"/>
        <v/>
      </c>
      <c r="V386" s="5" t="str">
        <f>IF(Инвестиционные_проекты!O391&lt;Инвестиционные_проекты!N391,"Ошибка!","")</f>
        <v/>
      </c>
      <c r="W386" s="4" t="str">
        <f>IF(Техлист!V386="","",CONCATENATE(ROW(Инвестиционные_проекты!$A391),", ",))</f>
        <v/>
      </c>
      <c r="X386" t="str">
        <f t="shared" si="62"/>
        <v xml:space="preserve">8, </v>
      </c>
      <c r="Y386" s="5" t="str">
        <f>IF(Инвестиционные_проекты!N391&lt;Инвестиционные_проекты!M391,"Ошибка!","")</f>
        <v/>
      </c>
      <c r="Z386" s="4" t="str">
        <f>IF(Техлист!Y386="","",CONCATENATE(ROW(Инвестиционные_проекты!$A391),", ",))</f>
        <v/>
      </c>
      <c r="AA386" t="str">
        <f t="shared" si="63"/>
        <v/>
      </c>
      <c r="AB386" s="5" t="str">
        <f ca="1">IF(Инвестиционные_проекты!K391="реализация",IF(Инвестиционные_проекты!M391&gt;TODAY(),"Ошибка!",""),"")</f>
        <v/>
      </c>
      <c r="AC386" s="4" t="str">
        <f ca="1">IF(Техлист!AB386="","",CONCATENATE(ROW(Инвестиционные_проекты!$A391),", ",))</f>
        <v/>
      </c>
      <c r="AD386" t="str">
        <f t="shared" ca="1" si="64"/>
        <v/>
      </c>
      <c r="AE386" s="5" t="str">
        <f>IFERROR(IF(OR(Инвестиционные_проекты!K391="идея",Инвестиционные_проекты!K391="проектная стадия"),IF(Инвестиционные_проекты!M391&gt;DATEVALUE(ФЛК!CV385),"","Ошибка!"),""),"")</f>
        <v/>
      </c>
      <c r="AF386" s="4" t="str">
        <f>IF(Техлист!AE386="","",CONCATENATE(ROW(Инвестиционные_проекты!$A391),", ",))</f>
        <v/>
      </c>
      <c r="AG386" t="str">
        <f t="shared" si="65"/>
        <v/>
      </c>
    </row>
    <row r="387" spans="1:33" x14ac:dyDescent="0.25">
      <c r="A387" s="5" t="str">
        <f>IF(AND(COUNTBLANK(Инвестиционные_проекты!H392:Q392)+COUNTBLANK(Инвестиционные_проекты!S392:T392)+COUNTBLANK(Инвестиционные_проекты!Z392)+COUNTBLANK(Инвестиционные_проекты!B392:E392)&lt;&gt;17,COUNTBLANK(Инвестиционные_проекты!H392:Q392)+COUNTBLANK(Инвестиционные_проекты!S392:T392)+COUNTBLANK(Инвестиционные_проекты!Z392)+COUNTBLANK(Инвестиционные_проекты!B392:E392)&lt;&gt;0),"Ошибка!","")</f>
        <v/>
      </c>
      <c r="B387" s="4" t="str">
        <f>IF(A387="","",CONCATENATE(ROW(Инвестиционные_проекты!$A392),", ",))</f>
        <v/>
      </c>
      <c r="C387" t="str">
        <f t="shared" ref="C387:C450" si="66">CONCATENATE(C386,B387)</f>
        <v xml:space="preserve">8, </v>
      </c>
      <c r="D387" s="5" t="str">
        <f>IF(AND(COUNTBLANK(Инвестиционные_проекты!AB392)=0,COUNTBLANK(Инвестиционные_проекты!W392:Y392)&lt;&gt;0),"Ошибка!","")</f>
        <v/>
      </c>
      <c r="E387" s="4" t="str">
        <f>IF(D387="","",CONCATENATE(ROW(Инвестиционные_проекты!$A392),", ",))</f>
        <v/>
      </c>
      <c r="F387" t="str">
        <f t="shared" ref="F387:F450" si="67">CONCATENATE(F386,E387)</f>
        <v xml:space="preserve">8, </v>
      </c>
      <c r="G387" s="8" t="str">
        <f>IF(AND(Инвестиционные_проекты!J392="создание нового",Инвестиционные_проекты!S392=""),"Ошибка!","")</f>
        <v/>
      </c>
      <c r="H387" s="4" t="str">
        <f>IF(Техлист!G387="","",CONCATENATE(ROW(Инвестиционные_проекты!$A392),", ",))</f>
        <v/>
      </c>
      <c r="I387" t="str">
        <f t="shared" ref="I387:I450" si="68">CONCATENATE(I386,H387)</f>
        <v/>
      </c>
      <c r="J387" s="5" t="str">
        <f>IF(Инвестиционные_проекты!J392="модернизация",IF(COUNTBLANK(Инвестиционные_проекты!R392:S392)&lt;&gt;0,"Ошибка!",""),"")</f>
        <v/>
      </c>
      <c r="K387" s="9" t="str">
        <f>IF(Техлист!J387="","",CONCATENATE(ROW(Инвестиционные_проекты!$A392),", ",))</f>
        <v/>
      </c>
      <c r="L387" t="str">
        <f t="shared" ref="L387:L450" si="69">CONCATENATE(L386,K387)</f>
        <v/>
      </c>
      <c r="M387" s="5" t="str">
        <f>IF(Инвестиционные_проекты!S392&lt;Инвестиционные_проекты!R392,"Ошибка!","")</f>
        <v/>
      </c>
      <c r="N387" s="4" t="str">
        <f>IF(Техлист!M387="","",CONCATENATE(ROW(Инвестиционные_проекты!$A392),", ",))</f>
        <v/>
      </c>
      <c r="O387" t="str">
        <f t="shared" ref="O387:O450" si="70">CONCATENATE(O386,N387)</f>
        <v/>
      </c>
      <c r="P387" s="5" t="str">
        <f>IF(Инвестиционные_проекты!Z392&lt;&gt;SUM(Инвестиционные_проекты!AA392:AB392),"Ошибка!","")</f>
        <v/>
      </c>
      <c r="Q387" s="4" t="str">
        <f>IF(Техлист!P387="","",CONCATENATE(ROW(Инвестиционные_проекты!$A392),", ",))</f>
        <v/>
      </c>
      <c r="R387" t="str">
        <f t="shared" ref="R387:R450" si="71">CONCATENATE(R386,Q387)</f>
        <v/>
      </c>
      <c r="S387" s="5" t="str">
        <f>IF(Инвестиционные_проекты!Y392&gt;Инвестиционные_проекты!AB392,"Ошибка!","")</f>
        <v/>
      </c>
      <c r="T387" s="4" t="str">
        <f>IF(Техлист!S387="","",CONCATENATE(ROW(Инвестиционные_проекты!$A392),", ",))</f>
        <v/>
      </c>
      <c r="U387" t="str">
        <f t="shared" ref="U387:U450" si="72">CONCATENATE(U386,T387)</f>
        <v/>
      </c>
      <c r="V387" s="5" t="str">
        <f>IF(Инвестиционные_проекты!O392&lt;Инвестиционные_проекты!N392,"Ошибка!","")</f>
        <v/>
      </c>
      <c r="W387" s="4" t="str">
        <f>IF(Техлист!V387="","",CONCATENATE(ROW(Инвестиционные_проекты!$A392),", ",))</f>
        <v/>
      </c>
      <c r="X387" t="str">
        <f t="shared" ref="X387:X450" si="73">CONCATENATE(X386,W387)</f>
        <v xml:space="preserve">8, </v>
      </c>
      <c r="Y387" s="5" t="str">
        <f>IF(Инвестиционные_проекты!N392&lt;Инвестиционные_проекты!M392,"Ошибка!","")</f>
        <v/>
      </c>
      <c r="Z387" s="4" t="str">
        <f>IF(Техлист!Y387="","",CONCATENATE(ROW(Инвестиционные_проекты!$A392),", ",))</f>
        <v/>
      </c>
      <c r="AA387" t="str">
        <f t="shared" ref="AA387:AA450" si="74">CONCATENATE(AA386,Z387)</f>
        <v/>
      </c>
      <c r="AB387" s="5" t="str">
        <f ca="1">IF(Инвестиционные_проекты!K392="реализация",IF(Инвестиционные_проекты!M392&gt;TODAY(),"Ошибка!",""),"")</f>
        <v/>
      </c>
      <c r="AC387" s="4" t="str">
        <f ca="1">IF(Техлист!AB387="","",CONCATENATE(ROW(Инвестиционные_проекты!$A392),", ",))</f>
        <v/>
      </c>
      <c r="AD387" t="str">
        <f t="shared" ref="AD387:AD450" ca="1" si="75">CONCATENATE(AD386,AC387)</f>
        <v/>
      </c>
      <c r="AE387" s="5" t="str">
        <f>IFERROR(IF(OR(Инвестиционные_проекты!K392="идея",Инвестиционные_проекты!K392="проектная стадия"),IF(Инвестиционные_проекты!M392&gt;DATEVALUE(ФЛК!CV386),"","Ошибка!"),""),"")</f>
        <v/>
      </c>
      <c r="AF387" s="4" t="str">
        <f>IF(Техлист!AE387="","",CONCATENATE(ROW(Инвестиционные_проекты!$A392),", ",))</f>
        <v/>
      </c>
      <c r="AG387" t="str">
        <f t="shared" ref="AG387:AG450" si="76">CONCATENATE(AG386,AF387)</f>
        <v/>
      </c>
    </row>
    <row r="388" spans="1:33" x14ac:dyDescent="0.25">
      <c r="A388" s="5" t="str">
        <f>IF(AND(COUNTBLANK(Инвестиционные_проекты!H393:Q393)+COUNTBLANK(Инвестиционные_проекты!S393:T393)+COUNTBLANK(Инвестиционные_проекты!Z393)+COUNTBLANK(Инвестиционные_проекты!B393:E393)&lt;&gt;17,COUNTBLANK(Инвестиционные_проекты!H393:Q393)+COUNTBLANK(Инвестиционные_проекты!S393:T393)+COUNTBLANK(Инвестиционные_проекты!Z393)+COUNTBLANK(Инвестиционные_проекты!B393:E393)&lt;&gt;0),"Ошибка!","")</f>
        <v/>
      </c>
      <c r="B388" s="4" t="str">
        <f>IF(A388="","",CONCATENATE(ROW(Инвестиционные_проекты!$A393),", ",))</f>
        <v/>
      </c>
      <c r="C388" t="str">
        <f t="shared" si="66"/>
        <v xml:space="preserve">8, </v>
      </c>
      <c r="D388" s="5" t="str">
        <f>IF(AND(COUNTBLANK(Инвестиционные_проекты!AB393)=0,COUNTBLANK(Инвестиционные_проекты!W393:Y393)&lt;&gt;0),"Ошибка!","")</f>
        <v/>
      </c>
      <c r="E388" s="4" t="str">
        <f>IF(D388="","",CONCATENATE(ROW(Инвестиционные_проекты!$A393),", ",))</f>
        <v/>
      </c>
      <c r="F388" t="str">
        <f t="shared" si="67"/>
        <v xml:space="preserve">8, </v>
      </c>
      <c r="G388" s="8" t="str">
        <f>IF(AND(Инвестиционные_проекты!J393="создание нового",Инвестиционные_проекты!S393=""),"Ошибка!","")</f>
        <v/>
      </c>
      <c r="H388" s="4" t="str">
        <f>IF(Техлист!G388="","",CONCATENATE(ROW(Инвестиционные_проекты!$A393),", ",))</f>
        <v/>
      </c>
      <c r="I388" t="str">
        <f t="shared" si="68"/>
        <v/>
      </c>
      <c r="J388" s="5" t="str">
        <f>IF(Инвестиционные_проекты!J393="модернизация",IF(COUNTBLANK(Инвестиционные_проекты!R393:S393)&lt;&gt;0,"Ошибка!",""),"")</f>
        <v/>
      </c>
      <c r="K388" s="9" t="str">
        <f>IF(Техлист!J388="","",CONCATENATE(ROW(Инвестиционные_проекты!$A393),", ",))</f>
        <v/>
      </c>
      <c r="L388" t="str">
        <f t="shared" si="69"/>
        <v/>
      </c>
      <c r="M388" s="5" t="str">
        <f>IF(Инвестиционные_проекты!S393&lt;Инвестиционные_проекты!R393,"Ошибка!","")</f>
        <v/>
      </c>
      <c r="N388" s="4" t="str">
        <f>IF(Техлист!M388="","",CONCATENATE(ROW(Инвестиционные_проекты!$A393),", ",))</f>
        <v/>
      </c>
      <c r="O388" t="str">
        <f t="shared" si="70"/>
        <v/>
      </c>
      <c r="P388" s="5" t="str">
        <f>IF(Инвестиционные_проекты!Z393&lt;&gt;SUM(Инвестиционные_проекты!AA393:AB393),"Ошибка!","")</f>
        <v/>
      </c>
      <c r="Q388" s="4" t="str">
        <f>IF(Техлист!P388="","",CONCATENATE(ROW(Инвестиционные_проекты!$A393),", ",))</f>
        <v/>
      </c>
      <c r="R388" t="str">
        <f t="shared" si="71"/>
        <v/>
      </c>
      <c r="S388" s="5" t="str">
        <f>IF(Инвестиционные_проекты!Y393&gt;Инвестиционные_проекты!AB393,"Ошибка!","")</f>
        <v/>
      </c>
      <c r="T388" s="4" t="str">
        <f>IF(Техлист!S388="","",CONCATENATE(ROW(Инвестиционные_проекты!$A393),", ",))</f>
        <v/>
      </c>
      <c r="U388" t="str">
        <f t="shared" si="72"/>
        <v/>
      </c>
      <c r="V388" s="5" t="str">
        <f>IF(Инвестиционные_проекты!O393&lt;Инвестиционные_проекты!N393,"Ошибка!","")</f>
        <v/>
      </c>
      <c r="W388" s="4" t="str">
        <f>IF(Техлист!V388="","",CONCATENATE(ROW(Инвестиционные_проекты!$A393),", ",))</f>
        <v/>
      </c>
      <c r="X388" t="str">
        <f t="shared" si="73"/>
        <v xml:space="preserve">8, </v>
      </c>
      <c r="Y388" s="5" t="str">
        <f>IF(Инвестиционные_проекты!N393&lt;Инвестиционные_проекты!M393,"Ошибка!","")</f>
        <v/>
      </c>
      <c r="Z388" s="4" t="str">
        <f>IF(Техлист!Y388="","",CONCATENATE(ROW(Инвестиционные_проекты!$A393),", ",))</f>
        <v/>
      </c>
      <c r="AA388" t="str">
        <f t="shared" si="74"/>
        <v/>
      </c>
      <c r="AB388" s="5" t="str">
        <f ca="1">IF(Инвестиционные_проекты!K393="реализация",IF(Инвестиционные_проекты!M393&gt;TODAY(),"Ошибка!",""),"")</f>
        <v/>
      </c>
      <c r="AC388" s="4" t="str">
        <f ca="1">IF(Техлист!AB388="","",CONCATENATE(ROW(Инвестиционные_проекты!$A393),", ",))</f>
        <v/>
      </c>
      <c r="AD388" t="str">
        <f t="shared" ca="1" si="75"/>
        <v/>
      </c>
      <c r="AE388" s="5" t="str">
        <f>IFERROR(IF(OR(Инвестиционные_проекты!K393="идея",Инвестиционные_проекты!K393="проектная стадия"),IF(Инвестиционные_проекты!M393&gt;DATEVALUE(ФЛК!CV387),"","Ошибка!"),""),"")</f>
        <v/>
      </c>
      <c r="AF388" s="4" t="str">
        <f>IF(Техлист!AE388="","",CONCATENATE(ROW(Инвестиционные_проекты!$A393),", ",))</f>
        <v/>
      </c>
      <c r="AG388" t="str">
        <f t="shared" si="76"/>
        <v/>
      </c>
    </row>
    <row r="389" spans="1:33" x14ac:dyDescent="0.25">
      <c r="A389" s="5" t="str">
        <f>IF(AND(COUNTBLANK(Инвестиционные_проекты!H394:Q394)+COUNTBLANK(Инвестиционные_проекты!S394:T394)+COUNTBLANK(Инвестиционные_проекты!Z394)+COUNTBLANK(Инвестиционные_проекты!B394:E394)&lt;&gt;17,COUNTBLANK(Инвестиционные_проекты!H394:Q394)+COUNTBLANK(Инвестиционные_проекты!S394:T394)+COUNTBLANK(Инвестиционные_проекты!Z394)+COUNTBLANK(Инвестиционные_проекты!B394:E394)&lt;&gt;0),"Ошибка!","")</f>
        <v/>
      </c>
      <c r="B389" s="4" t="str">
        <f>IF(A389="","",CONCATENATE(ROW(Инвестиционные_проекты!$A394),", ",))</f>
        <v/>
      </c>
      <c r="C389" t="str">
        <f t="shared" si="66"/>
        <v xml:space="preserve">8, </v>
      </c>
      <c r="D389" s="5" t="str">
        <f>IF(AND(COUNTBLANK(Инвестиционные_проекты!AB394)=0,COUNTBLANK(Инвестиционные_проекты!W394:Y394)&lt;&gt;0),"Ошибка!","")</f>
        <v/>
      </c>
      <c r="E389" s="4" t="str">
        <f>IF(D389="","",CONCATENATE(ROW(Инвестиционные_проекты!$A394),", ",))</f>
        <v/>
      </c>
      <c r="F389" t="str">
        <f t="shared" si="67"/>
        <v xml:space="preserve">8, </v>
      </c>
      <c r="G389" s="8" t="str">
        <f>IF(AND(Инвестиционные_проекты!J394="создание нового",Инвестиционные_проекты!S394=""),"Ошибка!","")</f>
        <v/>
      </c>
      <c r="H389" s="4" t="str">
        <f>IF(Техлист!G389="","",CONCATENATE(ROW(Инвестиционные_проекты!$A394),", ",))</f>
        <v/>
      </c>
      <c r="I389" t="str">
        <f t="shared" si="68"/>
        <v/>
      </c>
      <c r="J389" s="5" t="str">
        <f>IF(Инвестиционные_проекты!J394="модернизация",IF(COUNTBLANK(Инвестиционные_проекты!R394:S394)&lt;&gt;0,"Ошибка!",""),"")</f>
        <v/>
      </c>
      <c r="K389" s="9" t="str">
        <f>IF(Техлист!J389="","",CONCATENATE(ROW(Инвестиционные_проекты!$A394),", ",))</f>
        <v/>
      </c>
      <c r="L389" t="str">
        <f t="shared" si="69"/>
        <v/>
      </c>
      <c r="M389" s="5" t="str">
        <f>IF(Инвестиционные_проекты!S394&lt;Инвестиционные_проекты!R394,"Ошибка!","")</f>
        <v/>
      </c>
      <c r="N389" s="4" t="str">
        <f>IF(Техлист!M389="","",CONCATENATE(ROW(Инвестиционные_проекты!$A394),", ",))</f>
        <v/>
      </c>
      <c r="O389" t="str">
        <f t="shared" si="70"/>
        <v/>
      </c>
      <c r="P389" s="5" t="str">
        <f>IF(Инвестиционные_проекты!Z394&lt;&gt;SUM(Инвестиционные_проекты!AA394:AB394),"Ошибка!","")</f>
        <v/>
      </c>
      <c r="Q389" s="4" t="str">
        <f>IF(Техлист!P389="","",CONCATENATE(ROW(Инвестиционные_проекты!$A394),", ",))</f>
        <v/>
      </c>
      <c r="R389" t="str">
        <f t="shared" si="71"/>
        <v/>
      </c>
      <c r="S389" s="5" t="str">
        <f>IF(Инвестиционные_проекты!Y394&gt;Инвестиционные_проекты!AB394,"Ошибка!","")</f>
        <v/>
      </c>
      <c r="T389" s="4" t="str">
        <f>IF(Техлист!S389="","",CONCATENATE(ROW(Инвестиционные_проекты!$A394),", ",))</f>
        <v/>
      </c>
      <c r="U389" t="str">
        <f t="shared" si="72"/>
        <v/>
      </c>
      <c r="V389" s="5" t="str">
        <f>IF(Инвестиционные_проекты!O394&lt;Инвестиционные_проекты!N394,"Ошибка!","")</f>
        <v/>
      </c>
      <c r="W389" s="4" t="str">
        <f>IF(Техлист!V389="","",CONCATENATE(ROW(Инвестиционные_проекты!$A394),", ",))</f>
        <v/>
      </c>
      <c r="X389" t="str">
        <f t="shared" si="73"/>
        <v xml:space="preserve">8, </v>
      </c>
      <c r="Y389" s="5" t="str">
        <f>IF(Инвестиционные_проекты!N394&lt;Инвестиционные_проекты!M394,"Ошибка!","")</f>
        <v/>
      </c>
      <c r="Z389" s="4" t="str">
        <f>IF(Техлист!Y389="","",CONCATENATE(ROW(Инвестиционные_проекты!$A394),", ",))</f>
        <v/>
      </c>
      <c r="AA389" t="str">
        <f t="shared" si="74"/>
        <v/>
      </c>
      <c r="AB389" s="5" t="str">
        <f ca="1">IF(Инвестиционные_проекты!K394="реализация",IF(Инвестиционные_проекты!M394&gt;TODAY(),"Ошибка!",""),"")</f>
        <v/>
      </c>
      <c r="AC389" s="4" t="str">
        <f ca="1">IF(Техлист!AB389="","",CONCATENATE(ROW(Инвестиционные_проекты!$A394),", ",))</f>
        <v/>
      </c>
      <c r="AD389" t="str">
        <f t="shared" ca="1" si="75"/>
        <v/>
      </c>
      <c r="AE389" s="5" t="str">
        <f>IFERROR(IF(OR(Инвестиционные_проекты!K394="идея",Инвестиционные_проекты!K394="проектная стадия"),IF(Инвестиционные_проекты!M394&gt;DATEVALUE(ФЛК!CV388),"","Ошибка!"),""),"")</f>
        <v/>
      </c>
      <c r="AF389" s="4" t="str">
        <f>IF(Техлист!AE389="","",CONCATENATE(ROW(Инвестиционные_проекты!$A394),", ",))</f>
        <v/>
      </c>
      <c r="AG389" t="str">
        <f t="shared" si="76"/>
        <v/>
      </c>
    </row>
    <row r="390" spans="1:33" x14ac:dyDescent="0.25">
      <c r="A390" s="5" t="str">
        <f>IF(AND(COUNTBLANK(Инвестиционные_проекты!H395:Q395)+COUNTBLANK(Инвестиционные_проекты!S395:T395)+COUNTBLANK(Инвестиционные_проекты!Z395)+COUNTBLANK(Инвестиционные_проекты!B395:E395)&lt;&gt;17,COUNTBLANK(Инвестиционные_проекты!H395:Q395)+COUNTBLANK(Инвестиционные_проекты!S395:T395)+COUNTBLANK(Инвестиционные_проекты!Z395)+COUNTBLANK(Инвестиционные_проекты!B395:E395)&lt;&gt;0),"Ошибка!","")</f>
        <v/>
      </c>
      <c r="B390" s="4" t="str">
        <f>IF(A390="","",CONCATENATE(ROW(Инвестиционные_проекты!$A395),", ",))</f>
        <v/>
      </c>
      <c r="C390" t="str">
        <f t="shared" si="66"/>
        <v xml:space="preserve">8, </v>
      </c>
      <c r="D390" s="5" t="str">
        <f>IF(AND(COUNTBLANK(Инвестиционные_проекты!AB395)=0,COUNTBLANK(Инвестиционные_проекты!W395:Y395)&lt;&gt;0),"Ошибка!","")</f>
        <v/>
      </c>
      <c r="E390" s="4" t="str">
        <f>IF(D390="","",CONCATENATE(ROW(Инвестиционные_проекты!$A395),", ",))</f>
        <v/>
      </c>
      <c r="F390" t="str">
        <f t="shared" si="67"/>
        <v xml:space="preserve">8, </v>
      </c>
      <c r="G390" s="8" t="str">
        <f>IF(AND(Инвестиционные_проекты!J395="создание нового",Инвестиционные_проекты!S395=""),"Ошибка!","")</f>
        <v/>
      </c>
      <c r="H390" s="4" t="str">
        <f>IF(Техлист!G390="","",CONCATENATE(ROW(Инвестиционные_проекты!$A395),", ",))</f>
        <v/>
      </c>
      <c r="I390" t="str">
        <f t="shared" si="68"/>
        <v/>
      </c>
      <c r="J390" s="5" t="str">
        <f>IF(Инвестиционные_проекты!J395="модернизация",IF(COUNTBLANK(Инвестиционные_проекты!R395:S395)&lt;&gt;0,"Ошибка!",""),"")</f>
        <v/>
      </c>
      <c r="K390" s="9" t="str">
        <f>IF(Техлист!J390="","",CONCATENATE(ROW(Инвестиционные_проекты!$A395),", ",))</f>
        <v/>
      </c>
      <c r="L390" t="str">
        <f t="shared" si="69"/>
        <v/>
      </c>
      <c r="M390" s="5" t="str">
        <f>IF(Инвестиционные_проекты!S395&lt;Инвестиционные_проекты!R395,"Ошибка!","")</f>
        <v/>
      </c>
      <c r="N390" s="4" t="str">
        <f>IF(Техлист!M390="","",CONCATENATE(ROW(Инвестиционные_проекты!$A395),", ",))</f>
        <v/>
      </c>
      <c r="O390" t="str">
        <f t="shared" si="70"/>
        <v/>
      </c>
      <c r="P390" s="5" t="str">
        <f>IF(Инвестиционные_проекты!Z395&lt;&gt;SUM(Инвестиционные_проекты!AA395:AB395),"Ошибка!","")</f>
        <v/>
      </c>
      <c r="Q390" s="4" t="str">
        <f>IF(Техлист!P390="","",CONCATENATE(ROW(Инвестиционные_проекты!$A395),", ",))</f>
        <v/>
      </c>
      <c r="R390" t="str">
        <f t="shared" si="71"/>
        <v/>
      </c>
      <c r="S390" s="5" t="str">
        <f>IF(Инвестиционные_проекты!Y395&gt;Инвестиционные_проекты!AB395,"Ошибка!","")</f>
        <v/>
      </c>
      <c r="T390" s="4" t="str">
        <f>IF(Техлист!S390="","",CONCATENATE(ROW(Инвестиционные_проекты!$A395),", ",))</f>
        <v/>
      </c>
      <c r="U390" t="str">
        <f t="shared" si="72"/>
        <v/>
      </c>
      <c r="V390" s="5" t="str">
        <f>IF(Инвестиционные_проекты!O395&lt;Инвестиционные_проекты!N395,"Ошибка!","")</f>
        <v/>
      </c>
      <c r="W390" s="4" t="str">
        <f>IF(Техлист!V390="","",CONCATENATE(ROW(Инвестиционные_проекты!$A395),", ",))</f>
        <v/>
      </c>
      <c r="X390" t="str">
        <f t="shared" si="73"/>
        <v xml:space="preserve">8, </v>
      </c>
      <c r="Y390" s="5" t="str">
        <f>IF(Инвестиционные_проекты!N395&lt;Инвестиционные_проекты!M395,"Ошибка!","")</f>
        <v/>
      </c>
      <c r="Z390" s="4" t="str">
        <f>IF(Техлист!Y390="","",CONCATENATE(ROW(Инвестиционные_проекты!$A395),", ",))</f>
        <v/>
      </c>
      <c r="AA390" t="str">
        <f t="shared" si="74"/>
        <v/>
      </c>
      <c r="AB390" s="5" t="str">
        <f ca="1">IF(Инвестиционные_проекты!K395="реализация",IF(Инвестиционные_проекты!M395&gt;TODAY(),"Ошибка!",""),"")</f>
        <v/>
      </c>
      <c r="AC390" s="4" t="str">
        <f ca="1">IF(Техлист!AB390="","",CONCATENATE(ROW(Инвестиционные_проекты!$A395),", ",))</f>
        <v/>
      </c>
      <c r="AD390" t="str">
        <f t="shared" ca="1" si="75"/>
        <v/>
      </c>
      <c r="AE390" s="5" t="str">
        <f>IFERROR(IF(OR(Инвестиционные_проекты!K395="идея",Инвестиционные_проекты!K395="проектная стадия"),IF(Инвестиционные_проекты!M395&gt;DATEVALUE(ФЛК!CV389),"","Ошибка!"),""),"")</f>
        <v/>
      </c>
      <c r="AF390" s="4" t="str">
        <f>IF(Техлист!AE390="","",CONCATENATE(ROW(Инвестиционные_проекты!$A395),", ",))</f>
        <v/>
      </c>
      <c r="AG390" t="str">
        <f t="shared" si="76"/>
        <v/>
      </c>
    </row>
    <row r="391" spans="1:33" x14ac:dyDescent="0.25">
      <c r="A391" s="5" t="str">
        <f>IF(AND(COUNTBLANK(Инвестиционные_проекты!H396:Q396)+COUNTBLANK(Инвестиционные_проекты!S396:T396)+COUNTBLANK(Инвестиционные_проекты!Z396)+COUNTBLANK(Инвестиционные_проекты!B396:E396)&lt;&gt;17,COUNTBLANK(Инвестиционные_проекты!H396:Q396)+COUNTBLANK(Инвестиционные_проекты!S396:T396)+COUNTBLANK(Инвестиционные_проекты!Z396)+COUNTBLANK(Инвестиционные_проекты!B396:E396)&lt;&gt;0),"Ошибка!","")</f>
        <v/>
      </c>
      <c r="B391" s="4" t="str">
        <f>IF(A391="","",CONCATENATE(ROW(Инвестиционные_проекты!$A396),", ",))</f>
        <v/>
      </c>
      <c r="C391" t="str">
        <f t="shared" si="66"/>
        <v xml:space="preserve">8, </v>
      </c>
      <c r="D391" s="5" t="str">
        <f>IF(AND(COUNTBLANK(Инвестиционные_проекты!AB396)=0,COUNTBLANK(Инвестиционные_проекты!W396:Y396)&lt;&gt;0),"Ошибка!","")</f>
        <v/>
      </c>
      <c r="E391" s="4" t="str">
        <f>IF(D391="","",CONCATENATE(ROW(Инвестиционные_проекты!$A396),", ",))</f>
        <v/>
      </c>
      <c r="F391" t="str">
        <f t="shared" si="67"/>
        <v xml:space="preserve">8, </v>
      </c>
      <c r="G391" s="8" t="str">
        <f>IF(AND(Инвестиционные_проекты!J396="создание нового",Инвестиционные_проекты!S396=""),"Ошибка!","")</f>
        <v/>
      </c>
      <c r="H391" s="4" t="str">
        <f>IF(Техлист!G391="","",CONCATENATE(ROW(Инвестиционные_проекты!$A396),", ",))</f>
        <v/>
      </c>
      <c r="I391" t="str">
        <f t="shared" si="68"/>
        <v/>
      </c>
      <c r="J391" s="5" t="str">
        <f>IF(Инвестиционные_проекты!J396="модернизация",IF(COUNTBLANK(Инвестиционные_проекты!R396:S396)&lt;&gt;0,"Ошибка!",""),"")</f>
        <v/>
      </c>
      <c r="K391" s="9" t="str">
        <f>IF(Техлист!J391="","",CONCATENATE(ROW(Инвестиционные_проекты!$A396),", ",))</f>
        <v/>
      </c>
      <c r="L391" t="str">
        <f t="shared" si="69"/>
        <v/>
      </c>
      <c r="M391" s="5" t="str">
        <f>IF(Инвестиционные_проекты!S396&lt;Инвестиционные_проекты!R396,"Ошибка!","")</f>
        <v/>
      </c>
      <c r="N391" s="4" t="str">
        <f>IF(Техлист!M391="","",CONCATENATE(ROW(Инвестиционные_проекты!$A396),", ",))</f>
        <v/>
      </c>
      <c r="O391" t="str">
        <f t="shared" si="70"/>
        <v/>
      </c>
      <c r="P391" s="5" t="str">
        <f>IF(Инвестиционные_проекты!Z396&lt;&gt;SUM(Инвестиционные_проекты!AA396:AB396),"Ошибка!","")</f>
        <v/>
      </c>
      <c r="Q391" s="4" t="str">
        <f>IF(Техлист!P391="","",CONCATENATE(ROW(Инвестиционные_проекты!$A396),", ",))</f>
        <v/>
      </c>
      <c r="R391" t="str">
        <f t="shared" si="71"/>
        <v/>
      </c>
      <c r="S391" s="5" t="str">
        <f>IF(Инвестиционные_проекты!Y396&gt;Инвестиционные_проекты!AB396,"Ошибка!","")</f>
        <v/>
      </c>
      <c r="T391" s="4" t="str">
        <f>IF(Техлист!S391="","",CONCATENATE(ROW(Инвестиционные_проекты!$A396),", ",))</f>
        <v/>
      </c>
      <c r="U391" t="str">
        <f t="shared" si="72"/>
        <v/>
      </c>
      <c r="V391" s="5" t="str">
        <f>IF(Инвестиционные_проекты!O396&lt;Инвестиционные_проекты!N396,"Ошибка!","")</f>
        <v/>
      </c>
      <c r="W391" s="4" t="str">
        <f>IF(Техлист!V391="","",CONCATENATE(ROW(Инвестиционные_проекты!$A396),", ",))</f>
        <v/>
      </c>
      <c r="X391" t="str">
        <f t="shared" si="73"/>
        <v xml:space="preserve">8, </v>
      </c>
      <c r="Y391" s="5" t="str">
        <f>IF(Инвестиционные_проекты!N396&lt;Инвестиционные_проекты!M396,"Ошибка!","")</f>
        <v/>
      </c>
      <c r="Z391" s="4" t="str">
        <f>IF(Техлист!Y391="","",CONCATENATE(ROW(Инвестиционные_проекты!$A396),", ",))</f>
        <v/>
      </c>
      <c r="AA391" t="str">
        <f t="shared" si="74"/>
        <v/>
      </c>
      <c r="AB391" s="5" t="str">
        <f ca="1">IF(Инвестиционные_проекты!K396="реализация",IF(Инвестиционные_проекты!M396&gt;TODAY(),"Ошибка!",""),"")</f>
        <v/>
      </c>
      <c r="AC391" s="4" t="str">
        <f ca="1">IF(Техлист!AB391="","",CONCATENATE(ROW(Инвестиционные_проекты!$A396),", ",))</f>
        <v/>
      </c>
      <c r="AD391" t="str">
        <f t="shared" ca="1" si="75"/>
        <v/>
      </c>
      <c r="AE391" s="5" t="str">
        <f>IFERROR(IF(OR(Инвестиционные_проекты!K396="идея",Инвестиционные_проекты!K396="проектная стадия"),IF(Инвестиционные_проекты!M396&gt;DATEVALUE(ФЛК!CV390),"","Ошибка!"),""),"")</f>
        <v/>
      </c>
      <c r="AF391" s="4" t="str">
        <f>IF(Техлист!AE391="","",CONCATENATE(ROW(Инвестиционные_проекты!$A396),", ",))</f>
        <v/>
      </c>
      <c r="AG391" t="str">
        <f t="shared" si="76"/>
        <v/>
      </c>
    </row>
    <row r="392" spans="1:33" x14ac:dyDescent="0.25">
      <c r="A392" s="5" t="str">
        <f>IF(AND(COUNTBLANK(Инвестиционные_проекты!H397:Q397)+COUNTBLANK(Инвестиционные_проекты!S397:T397)+COUNTBLANK(Инвестиционные_проекты!Z397)+COUNTBLANK(Инвестиционные_проекты!B397:E397)&lt;&gt;17,COUNTBLANK(Инвестиционные_проекты!H397:Q397)+COUNTBLANK(Инвестиционные_проекты!S397:T397)+COUNTBLANK(Инвестиционные_проекты!Z397)+COUNTBLANK(Инвестиционные_проекты!B397:E397)&lt;&gt;0),"Ошибка!","")</f>
        <v/>
      </c>
      <c r="B392" s="4" t="str">
        <f>IF(A392="","",CONCATENATE(ROW(Инвестиционные_проекты!$A397),", ",))</f>
        <v/>
      </c>
      <c r="C392" t="str">
        <f t="shared" si="66"/>
        <v xml:space="preserve">8, </v>
      </c>
      <c r="D392" s="5" t="str">
        <f>IF(AND(COUNTBLANK(Инвестиционные_проекты!AB397)=0,COUNTBLANK(Инвестиционные_проекты!W397:Y397)&lt;&gt;0),"Ошибка!","")</f>
        <v/>
      </c>
      <c r="E392" s="4" t="str">
        <f>IF(D392="","",CONCATENATE(ROW(Инвестиционные_проекты!$A397),", ",))</f>
        <v/>
      </c>
      <c r="F392" t="str">
        <f t="shared" si="67"/>
        <v xml:space="preserve">8, </v>
      </c>
      <c r="G392" s="8" t="str">
        <f>IF(AND(Инвестиционные_проекты!J397="создание нового",Инвестиционные_проекты!S397=""),"Ошибка!","")</f>
        <v/>
      </c>
      <c r="H392" s="4" t="str">
        <f>IF(Техлист!G392="","",CONCATENATE(ROW(Инвестиционные_проекты!$A397),", ",))</f>
        <v/>
      </c>
      <c r="I392" t="str">
        <f t="shared" si="68"/>
        <v/>
      </c>
      <c r="J392" s="5" t="str">
        <f>IF(Инвестиционные_проекты!J397="модернизация",IF(COUNTBLANK(Инвестиционные_проекты!R397:S397)&lt;&gt;0,"Ошибка!",""),"")</f>
        <v/>
      </c>
      <c r="K392" s="9" t="str">
        <f>IF(Техлист!J392="","",CONCATENATE(ROW(Инвестиционные_проекты!$A397),", ",))</f>
        <v/>
      </c>
      <c r="L392" t="str">
        <f t="shared" si="69"/>
        <v/>
      </c>
      <c r="M392" s="5" t="str">
        <f>IF(Инвестиционные_проекты!S397&lt;Инвестиционные_проекты!R397,"Ошибка!","")</f>
        <v/>
      </c>
      <c r="N392" s="4" t="str">
        <f>IF(Техлист!M392="","",CONCATENATE(ROW(Инвестиционные_проекты!$A397),", ",))</f>
        <v/>
      </c>
      <c r="O392" t="str">
        <f t="shared" si="70"/>
        <v/>
      </c>
      <c r="P392" s="5" t="str">
        <f>IF(Инвестиционные_проекты!Z397&lt;&gt;SUM(Инвестиционные_проекты!AA397:AB397),"Ошибка!","")</f>
        <v/>
      </c>
      <c r="Q392" s="4" t="str">
        <f>IF(Техлист!P392="","",CONCATENATE(ROW(Инвестиционные_проекты!$A397),", ",))</f>
        <v/>
      </c>
      <c r="R392" t="str">
        <f t="shared" si="71"/>
        <v/>
      </c>
      <c r="S392" s="5" t="str">
        <f>IF(Инвестиционные_проекты!Y397&gt;Инвестиционные_проекты!AB397,"Ошибка!","")</f>
        <v/>
      </c>
      <c r="T392" s="4" t="str">
        <f>IF(Техлист!S392="","",CONCATENATE(ROW(Инвестиционные_проекты!$A397),", ",))</f>
        <v/>
      </c>
      <c r="U392" t="str">
        <f t="shared" si="72"/>
        <v/>
      </c>
      <c r="V392" s="5" t="str">
        <f>IF(Инвестиционные_проекты!O397&lt;Инвестиционные_проекты!N397,"Ошибка!","")</f>
        <v/>
      </c>
      <c r="W392" s="4" t="str">
        <f>IF(Техлист!V392="","",CONCATENATE(ROW(Инвестиционные_проекты!$A397),", ",))</f>
        <v/>
      </c>
      <c r="X392" t="str">
        <f t="shared" si="73"/>
        <v xml:space="preserve">8, </v>
      </c>
      <c r="Y392" s="5" t="str">
        <f>IF(Инвестиционные_проекты!N397&lt;Инвестиционные_проекты!M397,"Ошибка!","")</f>
        <v/>
      </c>
      <c r="Z392" s="4" t="str">
        <f>IF(Техлист!Y392="","",CONCATENATE(ROW(Инвестиционные_проекты!$A397),", ",))</f>
        <v/>
      </c>
      <c r="AA392" t="str">
        <f t="shared" si="74"/>
        <v/>
      </c>
      <c r="AB392" s="5" t="str">
        <f ca="1">IF(Инвестиционные_проекты!K397="реализация",IF(Инвестиционные_проекты!M397&gt;TODAY(),"Ошибка!",""),"")</f>
        <v/>
      </c>
      <c r="AC392" s="4" t="str">
        <f ca="1">IF(Техлист!AB392="","",CONCATENATE(ROW(Инвестиционные_проекты!$A397),", ",))</f>
        <v/>
      </c>
      <c r="AD392" t="str">
        <f t="shared" ca="1" si="75"/>
        <v/>
      </c>
      <c r="AE392" s="5" t="str">
        <f>IFERROR(IF(OR(Инвестиционные_проекты!K397="идея",Инвестиционные_проекты!K397="проектная стадия"),IF(Инвестиционные_проекты!M397&gt;DATEVALUE(ФЛК!CV391),"","Ошибка!"),""),"")</f>
        <v/>
      </c>
      <c r="AF392" s="4" t="str">
        <f>IF(Техлист!AE392="","",CONCATENATE(ROW(Инвестиционные_проекты!$A397),", ",))</f>
        <v/>
      </c>
      <c r="AG392" t="str">
        <f t="shared" si="76"/>
        <v/>
      </c>
    </row>
    <row r="393" spans="1:33" x14ac:dyDescent="0.25">
      <c r="A393" s="5" t="str">
        <f>IF(AND(COUNTBLANK(Инвестиционные_проекты!H398:Q398)+COUNTBLANK(Инвестиционные_проекты!S398:T398)+COUNTBLANK(Инвестиционные_проекты!Z398)+COUNTBLANK(Инвестиционные_проекты!B398:E398)&lt;&gt;17,COUNTBLANK(Инвестиционные_проекты!H398:Q398)+COUNTBLANK(Инвестиционные_проекты!S398:T398)+COUNTBLANK(Инвестиционные_проекты!Z398)+COUNTBLANK(Инвестиционные_проекты!B398:E398)&lt;&gt;0),"Ошибка!","")</f>
        <v/>
      </c>
      <c r="B393" s="4" t="str">
        <f>IF(A393="","",CONCATENATE(ROW(Инвестиционные_проекты!$A398),", ",))</f>
        <v/>
      </c>
      <c r="C393" t="str">
        <f t="shared" si="66"/>
        <v xml:space="preserve">8, </v>
      </c>
      <c r="D393" s="5" t="str">
        <f>IF(AND(COUNTBLANK(Инвестиционные_проекты!AB398)=0,COUNTBLANK(Инвестиционные_проекты!W398:Y398)&lt;&gt;0),"Ошибка!","")</f>
        <v/>
      </c>
      <c r="E393" s="4" t="str">
        <f>IF(D393="","",CONCATENATE(ROW(Инвестиционные_проекты!$A398),", ",))</f>
        <v/>
      </c>
      <c r="F393" t="str">
        <f t="shared" si="67"/>
        <v xml:space="preserve">8, </v>
      </c>
      <c r="G393" s="8" t="str">
        <f>IF(AND(Инвестиционные_проекты!J398="создание нового",Инвестиционные_проекты!S398=""),"Ошибка!","")</f>
        <v/>
      </c>
      <c r="H393" s="4" t="str">
        <f>IF(Техлист!G393="","",CONCATENATE(ROW(Инвестиционные_проекты!$A398),", ",))</f>
        <v/>
      </c>
      <c r="I393" t="str">
        <f t="shared" si="68"/>
        <v/>
      </c>
      <c r="J393" s="5" t="str">
        <f>IF(Инвестиционные_проекты!J398="модернизация",IF(COUNTBLANK(Инвестиционные_проекты!R398:S398)&lt;&gt;0,"Ошибка!",""),"")</f>
        <v/>
      </c>
      <c r="K393" s="9" t="str">
        <f>IF(Техлист!J393="","",CONCATENATE(ROW(Инвестиционные_проекты!$A398),", ",))</f>
        <v/>
      </c>
      <c r="L393" t="str">
        <f t="shared" si="69"/>
        <v/>
      </c>
      <c r="M393" s="5" t="str">
        <f>IF(Инвестиционные_проекты!S398&lt;Инвестиционные_проекты!R398,"Ошибка!","")</f>
        <v/>
      </c>
      <c r="N393" s="4" t="str">
        <f>IF(Техлист!M393="","",CONCATENATE(ROW(Инвестиционные_проекты!$A398),", ",))</f>
        <v/>
      </c>
      <c r="O393" t="str">
        <f t="shared" si="70"/>
        <v/>
      </c>
      <c r="P393" s="5" t="str">
        <f>IF(Инвестиционные_проекты!Z398&lt;&gt;SUM(Инвестиционные_проекты!AA398:AB398),"Ошибка!","")</f>
        <v/>
      </c>
      <c r="Q393" s="4" t="str">
        <f>IF(Техлист!P393="","",CONCATENATE(ROW(Инвестиционные_проекты!$A398),", ",))</f>
        <v/>
      </c>
      <c r="R393" t="str">
        <f t="shared" si="71"/>
        <v/>
      </c>
      <c r="S393" s="5" t="str">
        <f>IF(Инвестиционные_проекты!Y398&gt;Инвестиционные_проекты!AB398,"Ошибка!","")</f>
        <v/>
      </c>
      <c r="T393" s="4" t="str">
        <f>IF(Техлист!S393="","",CONCATENATE(ROW(Инвестиционные_проекты!$A398),", ",))</f>
        <v/>
      </c>
      <c r="U393" t="str">
        <f t="shared" si="72"/>
        <v/>
      </c>
      <c r="V393" s="5" t="str">
        <f>IF(Инвестиционные_проекты!O398&lt;Инвестиционные_проекты!N398,"Ошибка!","")</f>
        <v/>
      </c>
      <c r="W393" s="4" t="str">
        <f>IF(Техлист!V393="","",CONCATENATE(ROW(Инвестиционные_проекты!$A398),", ",))</f>
        <v/>
      </c>
      <c r="X393" t="str">
        <f t="shared" si="73"/>
        <v xml:space="preserve">8, </v>
      </c>
      <c r="Y393" s="5" t="str">
        <f>IF(Инвестиционные_проекты!N398&lt;Инвестиционные_проекты!M398,"Ошибка!","")</f>
        <v/>
      </c>
      <c r="Z393" s="4" t="str">
        <f>IF(Техлист!Y393="","",CONCATENATE(ROW(Инвестиционные_проекты!$A398),", ",))</f>
        <v/>
      </c>
      <c r="AA393" t="str">
        <f t="shared" si="74"/>
        <v/>
      </c>
      <c r="AB393" s="5" t="str">
        <f ca="1">IF(Инвестиционные_проекты!K398="реализация",IF(Инвестиционные_проекты!M398&gt;TODAY(),"Ошибка!",""),"")</f>
        <v/>
      </c>
      <c r="AC393" s="4" t="str">
        <f ca="1">IF(Техлист!AB393="","",CONCATENATE(ROW(Инвестиционные_проекты!$A398),", ",))</f>
        <v/>
      </c>
      <c r="AD393" t="str">
        <f t="shared" ca="1" si="75"/>
        <v/>
      </c>
      <c r="AE393" s="5" t="str">
        <f>IFERROR(IF(OR(Инвестиционные_проекты!K398="идея",Инвестиционные_проекты!K398="проектная стадия"),IF(Инвестиционные_проекты!M398&gt;DATEVALUE(ФЛК!CV392),"","Ошибка!"),""),"")</f>
        <v/>
      </c>
      <c r="AF393" s="4" t="str">
        <f>IF(Техлист!AE393="","",CONCATENATE(ROW(Инвестиционные_проекты!$A398),", ",))</f>
        <v/>
      </c>
      <c r="AG393" t="str">
        <f t="shared" si="76"/>
        <v/>
      </c>
    </row>
    <row r="394" spans="1:33" x14ac:dyDescent="0.25">
      <c r="A394" s="5" t="str">
        <f>IF(AND(COUNTBLANK(Инвестиционные_проекты!H399:Q399)+COUNTBLANK(Инвестиционные_проекты!S399:T399)+COUNTBLANK(Инвестиционные_проекты!Z399)+COUNTBLANK(Инвестиционные_проекты!B399:E399)&lt;&gt;17,COUNTBLANK(Инвестиционные_проекты!H399:Q399)+COUNTBLANK(Инвестиционные_проекты!S399:T399)+COUNTBLANK(Инвестиционные_проекты!Z399)+COUNTBLANK(Инвестиционные_проекты!B399:E399)&lt;&gt;0),"Ошибка!","")</f>
        <v/>
      </c>
      <c r="B394" s="4" t="str">
        <f>IF(A394="","",CONCATENATE(ROW(Инвестиционные_проекты!$A399),", ",))</f>
        <v/>
      </c>
      <c r="C394" t="str">
        <f t="shared" si="66"/>
        <v xml:space="preserve">8, </v>
      </c>
      <c r="D394" s="5" t="str">
        <f>IF(AND(COUNTBLANK(Инвестиционные_проекты!AB399)=0,COUNTBLANK(Инвестиционные_проекты!W399:Y399)&lt;&gt;0),"Ошибка!","")</f>
        <v/>
      </c>
      <c r="E394" s="4" t="str">
        <f>IF(D394="","",CONCATENATE(ROW(Инвестиционные_проекты!$A399),", ",))</f>
        <v/>
      </c>
      <c r="F394" t="str">
        <f t="shared" si="67"/>
        <v xml:space="preserve">8, </v>
      </c>
      <c r="G394" s="8" t="str">
        <f>IF(AND(Инвестиционные_проекты!J399="создание нового",Инвестиционные_проекты!S399=""),"Ошибка!","")</f>
        <v/>
      </c>
      <c r="H394" s="4" t="str">
        <f>IF(Техлист!G394="","",CONCATENATE(ROW(Инвестиционные_проекты!$A399),", ",))</f>
        <v/>
      </c>
      <c r="I394" t="str">
        <f t="shared" si="68"/>
        <v/>
      </c>
      <c r="J394" s="5" t="str">
        <f>IF(Инвестиционные_проекты!J399="модернизация",IF(COUNTBLANK(Инвестиционные_проекты!R399:S399)&lt;&gt;0,"Ошибка!",""),"")</f>
        <v/>
      </c>
      <c r="K394" s="9" t="str">
        <f>IF(Техлист!J394="","",CONCATENATE(ROW(Инвестиционные_проекты!$A399),", ",))</f>
        <v/>
      </c>
      <c r="L394" t="str">
        <f t="shared" si="69"/>
        <v/>
      </c>
      <c r="M394" s="5" t="str">
        <f>IF(Инвестиционные_проекты!S399&lt;Инвестиционные_проекты!R399,"Ошибка!","")</f>
        <v/>
      </c>
      <c r="N394" s="4" t="str">
        <f>IF(Техлист!M394="","",CONCATENATE(ROW(Инвестиционные_проекты!$A399),", ",))</f>
        <v/>
      </c>
      <c r="O394" t="str">
        <f t="shared" si="70"/>
        <v/>
      </c>
      <c r="P394" s="5" t="str">
        <f>IF(Инвестиционные_проекты!Z399&lt;&gt;SUM(Инвестиционные_проекты!AA399:AB399),"Ошибка!","")</f>
        <v/>
      </c>
      <c r="Q394" s="4" t="str">
        <f>IF(Техлист!P394="","",CONCATENATE(ROW(Инвестиционные_проекты!$A399),", ",))</f>
        <v/>
      </c>
      <c r="R394" t="str">
        <f t="shared" si="71"/>
        <v/>
      </c>
      <c r="S394" s="5" t="str">
        <f>IF(Инвестиционные_проекты!Y399&gt;Инвестиционные_проекты!AB399,"Ошибка!","")</f>
        <v/>
      </c>
      <c r="T394" s="4" t="str">
        <f>IF(Техлист!S394="","",CONCATENATE(ROW(Инвестиционные_проекты!$A399),", ",))</f>
        <v/>
      </c>
      <c r="U394" t="str">
        <f t="shared" si="72"/>
        <v/>
      </c>
      <c r="V394" s="5" t="str">
        <f>IF(Инвестиционные_проекты!O399&lt;Инвестиционные_проекты!N399,"Ошибка!","")</f>
        <v/>
      </c>
      <c r="W394" s="4" t="str">
        <f>IF(Техлист!V394="","",CONCATENATE(ROW(Инвестиционные_проекты!$A399),", ",))</f>
        <v/>
      </c>
      <c r="X394" t="str">
        <f t="shared" si="73"/>
        <v xml:space="preserve">8, </v>
      </c>
      <c r="Y394" s="5" t="str">
        <f>IF(Инвестиционные_проекты!N399&lt;Инвестиционные_проекты!M399,"Ошибка!","")</f>
        <v/>
      </c>
      <c r="Z394" s="4" t="str">
        <f>IF(Техлист!Y394="","",CONCATENATE(ROW(Инвестиционные_проекты!$A399),", ",))</f>
        <v/>
      </c>
      <c r="AA394" t="str">
        <f t="shared" si="74"/>
        <v/>
      </c>
      <c r="AB394" s="5" t="str">
        <f ca="1">IF(Инвестиционные_проекты!K399="реализация",IF(Инвестиционные_проекты!M399&gt;TODAY(),"Ошибка!",""),"")</f>
        <v/>
      </c>
      <c r="AC394" s="4" t="str">
        <f ca="1">IF(Техлист!AB394="","",CONCATENATE(ROW(Инвестиционные_проекты!$A399),", ",))</f>
        <v/>
      </c>
      <c r="AD394" t="str">
        <f t="shared" ca="1" si="75"/>
        <v/>
      </c>
      <c r="AE394" s="5" t="str">
        <f>IFERROR(IF(OR(Инвестиционные_проекты!K399="идея",Инвестиционные_проекты!K399="проектная стадия"),IF(Инвестиционные_проекты!M399&gt;DATEVALUE(ФЛК!CV393),"","Ошибка!"),""),"")</f>
        <v/>
      </c>
      <c r="AF394" s="4" t="str">
        <f>IF(Техлист!AE394="","",CONCATENATE(ROW(Инвестиционные_проекты!$A399),", ",))</f>
        <v/>
      </c>
      <c r="AG394" t="str">
        <f t="shared" si="76"/>
        <v/>
      </c>
    </row>
    <row r="395" spans="1:33" x14ac:dyDescent="0.25">
      <c r="A395" s="5" t="str">
        <f>IF(AND(COUNTBLANK(Инвестиционные_проекты!H400:Q400)+COUNTBLANK(Инвестиционные_проекты!S400:T400)+COUNTBLANK(Инвестиционные_проекты!Z400)+COUNTBLANK(Инвестиционные_проекты!B400:E400)&lt;&gt;17,COUNTBLANK(Инвестиционные_проекты!H400:Q400)+COUNTBLANK(Инвестиционные_проекты!S400:T400)+COUNTBLANK(Инвестиционные_проекты!Z400)+COUNTBLANK(Инвестиционные_проекты!B400:E400)&lt;&gt;0),"Ошибка!","")</f>
        <v/>
      </c>
      <c r="B395" s="4" t="str">
        <f>IF(A395="","",CONCATENATE(ROW(Инвестиционные_проекты!$A400),", ",))</f>
        <v/>
      </c>
      <c r="C395" t="str">
        <f t="shared" si="66"/>
        <v xml:space="preserve">8, </v>
      </c>
      <c r="D395" s="5" t="str">
        <f>IF(AND(COUNTBLANK(Инвестиционные_проекты!AB400)=0,COUNTBLANK(Инвестиционные_проекты!W400:Y400)&lt;&gt;0),"Ошибка!","")</f>
        <v/>
      </c>
      <c r="E395" s="4" t="str">
        <f>IF(D395="","",CONCATENATE(ROW(Инвестиционные_проекты!$A400),", ",))</f>
        <v/>
      </c>
      <c r="F395" t="str">
        <f t="shared" si="67"/>
        <v xml:space="preserve">8, </v>
      </c>
      <c r="G395" s="8" t="str">
        <f>IF(AND(Инвестиционные_проекты!J400="создание нового",Инвестиционные_проекты!S400=""),"Ошибка!","")</f>
        <v/>
      </c>
      <c r="H395" s="4" t="str">
        <f>IF(Техлист!G395="","",CONCATENATE(ROW(Инвестиционные_проекты!$A400),", ",))</f>
        <v/>
      </c>
      <c r="I395" t="str">
        <f t="shared" si="68"/>
        <v/>
      </c>
      <c r="J395" s="5" t="str">
        <f>IF(Инвестиционные_проекты!J400="модернизация",IF(COUNTBLANK(Инвестиционные_проекты!R400:S400)&lt;&gt;0,"Ошибка!",""),"")</f>
        <v/>
      </c>
      <c r="K395" s="9" t="str">
        <f>IF(Техлист!J395="","",CONCATENATE(ROW(Инвестиционные_проекты!$A400),", ",))</f>
        <v/>
      </c>
      <c r="L395" t="str">
        <f t="shared" si="69"/>
        <v/>
      </c>
      <c r="M395" s="5" t="str">
        <f>IF(Инвестиционные_проекты!S400&lt;Инвестиционные_проекты!R400,"Ошибка!","")</f>
        <v/>
      </c>
      <c r="N395" s="4" t="str">
        <f>IF(Техлист!M395="","",CONCATENATE(ROW(Инвестиционные_проекты!$A400),", ",))</f>
        <v/>
      </c>
      <c r="O395" t="str">
        <f t="shared" si="70"/>
        <v/>
      </c>
      <c r="P395" s="5" t="str">
        <f>IF(Инвестиционные_проекты!Z400&lt;&gt;SUM(Инвестиционные_проекты!AA400:AB400),"Ошибка!","")</f>
        <v/>
      </c>
      <c r="Q395" s="4" t="str">
        <f>IF(Техлист!P395="","",CONCATENATE(ROW(Инвестиционные_проекты!$A400),", ",))</f>
        <v/>
      </c>
      <c r="R395" t="str">
        <f t="shared" si="71"/>
        <v/>
      </c>
      <c r="S395" s="5" t="str">
        <f>IF(Инвестиционные_проекты!Y400&gt;Инвестиционные_проекты!AB400,"Ошибка!","")</f>
        <v/>
      </c>
      <c r="T395" s="4" t="str">
        <f>IF(Техлист!S395="","",CONCATENATE(ROW(Инвестиционные_проекты!$A400),", ",))</f>
        <v/>
      </c>
      <c r="U395" t="str">
        <f t="shared" si="72"/>
        <v/>
      </c>
      <c r="V395" s="5" t="str">
        <f>IF(Инвестиционные_проекты!O400&lt;Инвестиционные_проекты!N400,"Ошибка!","")</f>
        <v/>
      </c>
      <c r="W395" s="4" t="str">
        <f>IF(Техлист!V395="","",CONCATENATE(ROW(Инвестиционные_проекты!$A400),", ",))</f>
        <v/>
      </c>
      <c r="X395" t="str">
        <f t="shared" si="73"/>
        <v xml:space="preserve">8, </v>
      </c>
      <c r="Y395" s="5" t="str">
        <f>IF(Инвестиционные_проекты!N400&lt;Инвестиционные_проекты!M400,"Ошибка!","")</f>
        <v/>
      </c>
      <c r="Z395" s="4" t="str">
        <f>IF(Техлист!Y395="","",CONCATENATE(ROW(Инвестиционные_проекты!$A400),", ",))</f>
        <v/>
      </c>
      <c r="AA395" t="str">
        <f t="shared" si="74"/>
        <v/>
      </c>
      <c r="AB395" s="5" t="str">
        <f ca="1">IF(Инвестиционные_проекты!K400="реализация",IF(Инвестиционные_проекты!M400&gt;TODAY(),"Ошибка!",""),"")</f>
        <v/>
      </c>
      <c r="AC395" s="4" t="str">
        <f ca="1">IF(Техлист!AB395="","",CONCATENATE(ROW(Инвестиционные_проекты!$A400),", ",))</f>
        <v/>
      </c>
      <c r="AD395" t="str">
        <f t="shared" ca="1" si="75"/>
        <v/>
      </c>
      <c r="AE395" s="5" t="str">
        <f>IFERROR(IF(OR(Инвестиционные_проекты!K400="идея",Инвестиционные_проекты!K400="проектная стадия"),IF(Инвестиционные_проекты!M400&gt;DATEVALUE(ФЛК!CV394),"","Ошибка!"),""),"")</f>
        <v/>
      </c>
      <c r="AF395" s="4" t="str">
        <f>IF(Техлист!AE395="","",CONCATENATE(ROW(Инвестиционные_проекты!$A400),", ",))</f>
        <v/>
      </c>
      <c r="AG395" t="str">
        <f t="shared" si="76"/>
        <v/>
      </c>
    </row>
    <row r="396" spans="1:33" x14ac:dyDescent="0.25">
      <c r="A396" s="5" t="str">
        <f>IF(AND(COUNTBLANK(Инвестиционные_проекты!H401:Q401)+COUNTBLANK(Инвестиционные_проекты!S401:T401)+COUNTBLANK(Инвестиционные_проекты!Z401)+COUNTBLANK(Инвестиционные_проекты!B401:E401)&lt;&gt;17,COUNTBLANK(Инвестиционные_проекты!H401:Q401)+COUNTBLANK(Инвестиционные_проекты!S401:T401)+COUNTBLANK(Инвестиционные_проекты!Z401)+COUNTBLANK(Инвестиционные_проекты!B401:E401)&lt;&gt;0),"Ошибка!","")</f>
        <v/>
      </c>
      <c r="B396" s="4" t="str">
        <f>IF(A396="","",CONCATENATE(ROW(Инвестиционные_проекты!$A401),", ",))</f>
        <v/>
      </c>
      <c r="C396" t="str">
        <f t="shared" si="66"/>
        <v xml:space="preserve">8, </v>
      </c>
      <c r="D396" s="5" t="str">
        <f>IF(AND(COUNTBLANK(Инвестиционные_проекты!AB401)=0,COUNTBLANK(Инвестиционные_проекты!W401:Y401)&lt;&gt;0),"Ошибка!","")</f>
        <v/>
      </c>
      <c r="E396" s="4" t="str">
        <f>IF(D396="","",CONCATENATE(ROW(Инвестиционные_проекты!$A401),", ",))</f>
        <v/>
      </c>
      <c r="F396" t="str">
        <f t="shared" si="67"/>
        <v xml:space="preserve">8, </v>
      </c>
      <c r="G396" s="8" t="str">
        <f>IF(AND(Инвестиционные_проекты!J401="создание нового",Инвестиционные_проекты!S401=""),"Ошибка!","")</f>
        <v/>
      </c>
      <c r="H396" s="4" t="str">
        <f>IF(Техлист!G396="","",CONCATENATE(ROW(Инвестиционные_проекты!$A401),", ",))</f>
        <v/>
      </c>
      <c r="I396" t="str">
        <f t="shared" si="68"/>
        <v/>
      </c>
      <c r="J396" s="5" t="str">
        <f>IF(Инвестиционные_проекты!J401="модернизация",IF(COUNTBLANK(Инвестиционные_проекты!R401:S401)&lt;&gt;0,"Ошибка!",""),"")</f>
        <v/>
      </c>
      <c r="K396" s="9" t="str">
        <f>IF(Техлист!J396="","",CONCATENATE(ROW(Инвестиционные_проекты!$A401),", ",))</f>
        <v/>
      </c>
      <c r="L396" t="str">
        <f t="shared" si="69"/>
        <v/>
      </c>
      <c r="M396" s="5" t="str">
        <f>IF(Инвестиционные_проекты!S401&lt;Инвестиционные_проекты!R401,"Ошибка!","")</f>
        <v/>
      </c>
      <c r="N396" s="4" t="str">
        <f>IF(Техлист!M396="","",CONCATENATE(ROW(Инвестиционные_проекты!$A401),", ",))</f>
        <v/>
      </c>
      <c r="O396" t="str">
        <f t="shared" si="70"/>
        <v/>
      </c>
      <c r="P396" s="5" t="str">
        <f>IF(Инвестиционные_проекты!Z401&lt;&gt;SUM(Инвестиционные_проекты!AA401:AB401),"Ошибка!","")</f>
        <v/>
      </c>
      <c r="Q396" s="4" t="str">
        <f>IF(Техлист!P396="","",CONCATENATE(ROW(Инвестиционные_проекты!$A401),", ",))</f>
        <v/>
      </c>
      <c r="R396" t="str">
        <f t="shared" si="71"/>
        <v/>
      </c>
      <c r="S396" s="5" t="str">
        <f>IF(Инвестиционные_проекты!Y401&gt;Инвестиционные_проекты!AB401,"Ошибка!","")</f>
        <v/>
      </c>
      <c r="T396" s="4" t="str">
        <f>IF(Техлист!S396="","",CONCATENATE(ROW(Инвестиционные_проекты!$A401),", ",))</f>
        <v/>
      </c>
      <c r="U396" t="str">
        <f t="shared" si="72"/>
        <v/>
      </c>
      <c r="V396" s="5" t="str">
        <f>IF(Инвестиционные_проекты!O401&lt;Инвестиционные_проекты!N401,"Ошибка!","")</f>
        <v/>
      </c>
      <c r="W396" s="4" t="str">
        <f>IF(Техлист!V396="","",CONCATENATE(ROW(Инвестиционные_проекты!$A401),", ",))</f>
        <v/>
      </c>
      <c r="X396" t="str">
        <f t="shared" si="73"/>
        <v xml:space="preserve">8, </v>
      </c>
      <c r="Y396" s="5" t="str">
        <f>IF(Инвестиционные_проекты!N401&lt;Инвестиционные_проекты!M401,"Ошибка!","")</f>
        <v/>
      </c>
      <c r="Z396" s="4" t="str">
        <f>IF(Техлист!Y396="","",CONCATENATE(ROW(Инвестиционные_проекты!$A401),", ",))</f>
        <v/>
      </c>
      <c r="AA396" t="str">
        <f t="shared" si="74"/>
        <v/>
      </c>
      <c r="AB396" s="5" t="str">
        <f ca="1">IF(Инвестиционные_проекты!K401="реализация",IF(Инвестиционные_проекты!M401&gt;TODAY(),"Ошибка!",""),"")</f>
        <v/>
      </c>
      <c r="AC396" s="4" t="str">
        <f ca="1">IF(Техлист!AB396="","",CONCATENATE(ROW(Инвестиционные_проекты!$A401),", ",))</f>
        <v/>
      </c>
      <c r="AD396" t="str">
        <f t="shared" ca="1" si="75"/>
        <v/>
      </c>
      <c r="AE396" s="5" t="str">
        <f>IFERROR(IF(OR(Инвестиционные_проекты!K401="идея",Инвестиционные_проекты!K401="проектная стадия"),IF(Инвестиционные_проекты!M401&gt;DATEVALUE(ФЛК!CV395),"","Ошибка!"),""),"")</f>
        <v/>
      </c>
      <c r="AF396" s="4" t="str">
        <f>IF(Техлист!AE396="","",CONCATENATE(ROW(Инвестиционные_проекты!$A401),", ",))</f>
        <v/>
      </c>
      <c r="AG396" t="str">
        <f t="shared" si="76"/>
        <v/>
      </c>
    </row>
    <row r="397" spans="1:33" x14ac:dyDescent="0.25">
      <c r="A397" s="5" t="str">
        <f>IF(AND(COUNTBLANK(Инвестиционные_проекты!H402:Q402)+COUNTBLANK(Инвестиционные_проекты!S402:T402)+COUNTBLANK(Инвестиционные_проекты!Z402)+COUNTBLANK(Инвестиционные_проекты!B402:E402)&lt;&gt;17,COUNTBLANK(Инвестиционные_проекты!H402:Q402)+COUNTBLANK(Инвестиционные_проекты!S402:T402)+COUNTBLANK(Инвестиционные_проекты!Z402)+COUNTBLANK(Инвестиционные_проекты!B402:E402)&lt;&gt;0),"Ошибка!","")</f>
        <v/>
      </c>
      <c r="B397" s="4" t="str">
        <f>IF(A397="","",CONCATENATE(ROW(Инвестиционные_проекты!$A402),", ",))</f>
        <v/>
      </c>
      <c r="C397" t="str">
        <f t="shared" si="66"/>
        <v xml:space="preserve">8, </v>
      </c>
      <c r="D397" s="5" t="str">
        <f>IF(AND(COUNTBLANK(Инвестиционные_проекты!AB402)=0,COUNTBLANK(Инвестиционные_проекты!W402:Y402)&lt;&gt;0),"Ошибка!","")</f>
        <v/>
      </c>
      <c r="E397" s="4" t="str">
        <f>IF(D397="","",CONCATENATE(ROW(Инвестиционные_проекты!$A402),", ",))</f>
        <v/>
      </c>
      <c r="F397" t="str">
        <f t="shared" si="67"/>
        <v xml:space="preserve">8, </v>
      </c>
      <c r="G397" s="8" t="str">
        <f>IF(AND(Инвестиционные_проекты!J402="создание нового",Инвестиционные_проекты!S402=""),"Ошибка!","")</f>
        <v/>
      </c>
      <c r="H397" s="4" t="str">
        <f>IF(Техлист!G397="","",CONCATENATE(ROW(Инвестиционные_проекты!$A402),", ",))</f>
        <v/>
      </c>
      <c r="I397" t="str">
        <f t="shared" si="68"/>
        <v/>
      </c>
      <c r="J397" s="5" t="str">
        <f>IF(Инвестиционные_проекты!J402="модернизация",IF(COUNTBLANK(Инвестиционные_проекты!R402:S402)&lt;&gt;0,"Ошибка!",""),"")</f>
        <v/>
      </c>
      <c r="K397" s="9" t="str">
        <f>IF(Техлист!J397="","",CONCATENATE(ROW(Инвестиционные_проекты!$A402),", ",))</f>
        <v/>
      </c>
      <c r="L397" t="str">
        <f t="shared" si="69"/>
        <v/>
      </c>
      <c r="M397" s="5" t="str">
        <f>IF(Инвестиционные_проекты!S402&lt;Инвестиционные_проекты!R402,"Ошибка!","")</f>
        <v/>
      </c>
      <c r="N397" s="4" t="str">
        <f>IF(Техлист!M397="","",CONCATENATE(ROW(Инвестиционные_проекты!$A402),", ",))</f>
        <v/>
      </c>
      <c r="O397" t="str">
        <f t="shared" si="70"/>
        <v/>
      </c>
      <c r="P397" s="5" t="str">
        <f>IF(Инвестиционные_проекты!Z402&lt;&gt;SUM(Инвестиционные_проекты!AA402:AB402),"Ошибка!","")</f>
        <v/>
      </c>
      <c r="Q397" s="4" t="str">
        <f>IF(Техлист!P397="","",CONCATENATE(ROW(Инвестиционные_проекты!$A402),", ",))</f>
        <v/>
      </c>
      <c r="R397" t="str">
        <f t="shared" si="71"/>
        <v/>
      </c>
      <c r="S397" s="5" t="str">
        <f>IF(Инвестиционные_проекты!Y402&gt;Инвестиционные_проекты!AB402,"Ошибка!","")</f>
        <v/>
      </c>
      <c r="T397" s="4" t="str">
        <f>IF(Техлист!S397="","",CONCATENATE(ROW(Инвестиционные_проекты!$A402),", ",))</f>
        <v/>
      </c>
      <c r="U397" t="str">
        <f t="shared" si="72"/>
        <v/>
      </c>
      <c r="V397" s="5" t="str">
        <f>IF(Инвестиционные_проекты!O402&lt;Инвестиционные_проекты!N402,"Ошибка!","")</f>
        <v/>
      </c>
      <c r="W397" s="4" t="str">
        <f>IF(Техлист!V397="","",CONCATENATE(ROW(Инвестиционные_проекты!$A402),", ",))</f>
        <v/>
      </c>
      <c r="X397" t="str">
        <f t="shared" si="73"/>
        <v xml:space="preserve">8, </v>
      </c>
      <c r="Y397" s="5" t="str">
        <f>IF(Инвестиционные_проекты!N402&lt;Инвестиционные_проекты!M402,"Ошибка!","")</f>
        <v/>
      </c>
      <c r="Z397" s="4" t="str">
        <f>IF(Техлист!Y397="","",CONCATENATE(ROW(Инвестиционные_проекты!$A402),", ",))</f>
        <v/>
      </c>
      <c r="AA397" t="str">
        <f t="shared" si="74"/>
        <v/>
      </c>
      <c r="AB397" s="5" t="str">
        <f ca="1">IF(Инвестиционные_проекты!K402="реализация",IF(Инвестиционные_проекты!M402&gt;TODAY(),"Ошибка!",""),"")</f>
        <v/>
      </c>
      <c r="AC397" s="4" t="str">
        <f ca="1">IF(Техлист!AB397="","",CONCATENATE(ROW(Инвестиционные_проекты!$A402),", ",))</f>
        <v/>
      </c>
      <c r="AD397" t="str">
        <f t="shared" ca="1" si="75"/>
        <v/>
      </c>
      <c r="AE397" s="5" t="str">
        <f>IFERROR(IF(OR(Инвестиционные_проекты!K402="идея",Инвестиционные_проекты!K402="проектная стадия"),IF(Инвестиционные_проекты!M402&gt;DATEVALUE(ФЛК!CV396),"","Ошибка!"),""),"")</f>
        <v/>
      </c>
      <c r="AF397" s="4" t="str">
        <f>IF(Техлист!AE397="","",CONCATENATE(ROW(Инвестиционные_проекты!$A402),", ",))</f>
        <v/>
      </c>
      <c r="AG397" t="str">
        <f t="shared" si="76"/>
        <v/>
      </c>
    </row>
    <row r="398" spans="1:33" x14ac:dyDescent="0.25">
      <c r="A398" s="5" t="str">
        <f>IF(AND(COUNTBLANK(Инвестиционные_проекты!H403:Q403)+COUNTBLANK(Инвестиционные_проекты!S403:T403)+COUNTBLANK(Инвестиционные_проекты!Z403)+COUNTBLANK(Инвестиционные_проекты!B403:E403)&lt;&gt;17,COUNTBLANK(Инвестиционные_проекты!H403:Q403)+COUNTBLANK(Инвестиционные_проекты!S403:T403)+COUNTBLANK(Инвестиционные_проекты!Z403)+COUNTBLANK(Инвестиционные_проекты!B403:E403)&lt;&gt;0),"Ошибка!","")</f>
        <v/>
      </c>
      <c r="B398" s="4" t="str">
        <f>IF(A398="","",CONCATENATE(ROW(Инвестиционные_проекты!$A403),", ",))</f>
        <v/>
      </c>
      <c r="C398" t="str">
        <f t="shared" si="66"/>
        <v xml:space="preserve">8, </v>
      </c>
      <c r="D398" s="5" t="str">
        <f>IF(AND(COUNTBLANK(Инвестиционные_проекты!AB403)=0,COUNTBLANK(Инвестиционные_проекты!W403:Y403)&lt;&gt;0),"Ошибка!","")</f>
        <v/>
      </c>
      <c r="E398" s="4" t="str">
        <f>IF(D398="","",CONCATENATE(ROW(Инвестиционные_проекты!$A403),", ",))</f>
        <v/>
      </c>
      <c r="F398" t="str">
        <f t="shared" si="67"/>
        <v xml:space="preserve">8, </v>
      </c>
      <c r="G398" s="8" t="str">
        <f>IF(AND(Инвестиционные_проекты!J403="создание нового",Инвестиционные_проекты!S403=""),"Ошибка!","")</f>
        <v/>
      </c>
      <c r="H398" s="4" t="str">
        <f>IF(Техлист!G398="","",CONCATENATE(ROW(Инвестиционные_проекты!$A403),", ",))</f>
        <v/>
      </c>
      <c r="I398" t="str">
        <f t="shared" si="68"/>
        <v/>
      </c>
      <c r="J398" s="5" t="str">
        <f>IF(Инвестиционные_проекты!J403="модернизация",IF(COUNTBLANK(Инвестиционные_проекты!R403:S403)&lt;&gt;0,"Ошибка!",""),"")</f>
        <v/>
      </c>
      <c r="K398" s="9" t="str">
        <f>IF(Техлист!J398="","",CONCATENATE(ROW(Инвестиционные_проекты!$A403),", ",))</f>
        <v/>
      </c>
      <c r="L398" t="str">
        <f t="shared" si="69"/>
        <v/>
      </c>
      <c r="M398" s="5" t="str">
        <f>IF(Инвестиционные_проекты!S403&lt;Инвестиционные_проекты!R403,"Ошибка!","")</f>
        <v/>
      </c>
      <c r="N398" s="4" t="str">
        <f>IF(Техлист!M398="","",CONCATENATE(ROW(Инвестиционные_проекты!$A403),", ",))</f>
        <v/>
      </c>
      <c r="O398" t="str">
        <f t="shared" si="70"/>
        <v/>
      </c>
      <c r="P398" s="5" t="str">
        <f>IF(Инвестиционные_проекты!Z403&lt;&gt;SUM(Инвестиционные_проекты!AA403:AB403),"Ошибка!","")</f>
        <v/>
      </c>
      <c r="Q398" s="4" t="str">
        <f>IF(Техлист!P398="","",CONCATENATE(ROW(Инвестиционные_проекты!$A403),", ",))</f>
        <v/>
      </c>
      <c r="R398" t="str">
        <f t="shared" si="71"/>
        <v/>
      </c>
      <c r="S398" s="5" t="str">
        <f>IF(Инвестиционные_проекты!Y403&gt;Инвестиционные_проекты!AB403,"Ошибка!","")</f>
        <v/>
      </c>
      <c r="T398" s="4" t="str">
        <f>IF(Техлист!S398="","",CONCATENATE(ROW(Инвестиционные_проекты!$A403),", ",))</f>
        <v/>
      </c>
      <c r="U398" t="str">
        <f t="shared" si="72"/>
        <v/>
      </c>
      <c r="V398" s="5" t="str">
        <f>IF(Инвестиционные_проекты!O403&lt;Инвестиционные_проекты!N403,"Ошибка!","")</f>
        <v/>
      </c>
      <c r="W398" s="4" t="str">
        <f>IF(Техлист!V398="","",CONCATENATE(ROW(Инвестиционные_проекты!$A403),", ",))</f>
        <v/>
      </c>
      <c r="X398" t="str">
        <f t="shared" si="73"/>
        <v xml:space="preserve">8, </v>
      </c>
      <c r="Y398" s="5" t="str">
        <f>IF(Инвестиционные_проекты!N403&lt;Инвестиционные_проекты!M403,"Ошибка!","")</f>
        <v/>
      </c>
      <c r="Z398" s="4" t="str">
        <f>IF(Техлист!Y398="","",CONCATENATE(ROW(Инвестиционные_проекты!$A403),", ",))</f>
        <v/>
      </c>
      <c r="AA398" t="str">
        <f t="shared" si="74"/>
        <v/>
      </c>
      <c r="AB398" s="5" t="str">
        <f ca="1">IF(Инвестиционные_проекты!K403="реализация",IF(Инвестиционные_проекты!M403&gt;TODAY(),"Ошибка!",""),"")</f>
        <v/>
      </c>
      <c r="AC398" s="4" t="str">
        <f ca="1">IF(Техлист!AB398="","",CONCATENATE(ROW(Инвестиционные_проекты!$A403),", ",))</f>
        <v/>
      </c>
      <c r="AD398" t="str">
        <f t="shared" ca="1" si="75"/>
        <v/>
      </c>
      <c r="AE398" s="5" t="str">
        <f>IFERROR(IF(OR(Инвестиционные_проекты!K403="идея",Инвестиционные_проекты!K403="проектная стадия"),IF(Инвестиционные_проекты!M403&gt;DATEVALUE(ФЛК!CV397),"","Ошибка!"),""),"")</f>
        <v/>
      </c>
      <c r="AF398" s="4" t="str">
        <f>IF(Техлист!AE398="","",CONCATENATE(ROW(Инвестиционные_проекты!$A403),", ",))</f>
        <v/>
      </c>
      <c r="AG398" t="str">
        <f t="shared" si="76"/>
        <v/>
      </c>
    </row>
    <row r="399" spans="1:33" x14ac:dyDescent="0.25">
      <c r="A399" s="5" t="str">
        <f>IF(AND(COUNTBLANK(Инвестиционные_проекты!H404:Q404)+COUNTBLANK(Инвестиционные_проекты!S404:T404)+COUNTBLANK(Инвестиционные_проекты!Z404)+COUNTBLANK(Инвестиционные_проекты!B404:E404)&lt;&gt;17,COUNTBLANK(Инвестиционные_проекты!H404:Q404)+COUNTBLANK(Инвестиционные_проекты!S404:T404)+COUNTBLANK(Инвестиционные_проекты!Z404)+COUNTBLANK(Инвестиционные_проекты!B404:E404)&lt;&gt;0),"Ошибка!","")</f>
        <v/>
      </c>
      <c r="B399" s="4" t="str">
        <f>IF(A399="","",CONCATENATE(ROW(Инвестиционные_проекты!$A404),", ",))</f>
        <v/>
      </c>
      <c r="C399" t="str">
        <f t="shared" si="66"/>
        <v xml:space="preserve">8, </v>
      </c>
      <c r="D399" s="5" t="str">
        <f>IF(AND(COUNTBLANK(Инвестиционные_проекты!AB404)=0,COUNTBLANK(Инвестиционные_проекты!W404:Y404)&lt;&gt;0),"Ошибка!","")</f>
        <v/>
      </c>
      <c r="E399" s="4" t="str">
        <f>IF(D399="","",CONCATENATE(ROW(Инвестиционные_проекты!$A404),", ",))</f>
        <v/>
      </c>
      <c r="F399" t="str">
        <f t="shared" si="67"/>
        <v xml:space="preserve">8, </v>
      </c>
      <c r="G399" s="8" t="str">
        <f>IF(AND(Инвестиционные_проекты!J404="создание нового",Инвестиционные_проекты!S404=""),"Ошибка!","")</f>
        <v/>
      </c>
      <c r="H399" s="4" t="str">
        <f>IF(Техлист!G399="","",CONCATENATE(ROW(Инвестиционные_проекты!$A404),", ",))</f>
        <v/>
      </c>
      <c r="I399" t="str">
        <f t="shared" si="68"/>
        <v/>
      </c>
      <c r="J399" s="5" t="str">
        <f>IF(Инвестиционные_проекты!J404="модернизация",IF(COUNTBLANK(Инвестиционные_проекты!R404:S404)&lt;&gt;0,"Ошибка!",""),"")</f>
        <v/>
      </c>
      <c r="K399" s="9" t="str">
        <f>IF(Техлист!J399="","",CONCATENATE(ROW(Инвестиционные_проекты!$A404),", ",))</f>
        <v/>
      </c>
      <c r="L399" t="str">
        <f t="shared" si="69"/>
        <v/>
      </c>
      <c r="M399" s="5" t="str">
        <f>IF(Инвестиционные_проекты!S404&lt;Инвестиционные_проекты!R404,"Ошибка!","")</f>
        <v/>
      </c>
      <c r="N399" s="4" t="str">
        <f>IF(Техлист!M399="","",CONCATENATE(ROW(Инвестиционные_проекты!$A404),", ",))</f>
        <v/>
      </c>
      <c r="O399" t="str">
        <f t="shared" si="70"/>
        <v/>
      </c>
      <c r="P399" s="5" t="str">
        <f>IF(Инвестиционные_проекты!Z404&lt;&gt;SUM(Инвестиционные_проекты!AA404:AB404),"Ошибка!","")</f>
        <v/>
      </c>
      <c r="Q399" s="4" t="str">
        <f>IF(Техлист!P399="","",CONCATENATE(ROW(Инвестиционные_проекты!$A404),", ",))</f>
        <v/>
      </c>
      <c r="R399" t="str">
        <f t="shared" si="71"/>
        <v/>
      </c>
      <c r="S399" s="5" t="str">
        <f>IF(Инвестиционные_проекты!Y404&gt;Инвестиционные_проекты!AB404,"Ошибка!","")</f>
        <v/>
      </c>
      <c r="T399" s="4" t="str">
        <f>IF(Техлист!S399="","",CONCATENATE(ROW(Инвестиционные_проекты!$A404),", ",))</f>
        <v/>
      </c>
      <c r="U399" t="str">
        <f t="shared" si="72"/>
        <v/>
      </c>
      <c r="V399" s="5" t="str">
        <f>IF(Инвестиционные_проекты!O404&lt;Инвестиционные_проекты!N404,"Ошибка!","")</f>
        <v/>
      </c>
      <c r="W399" s="4" t="str">
        <f>IF(Техлист!V399="","",CONCATENATE(ROW(Инвестиционные_проекты!$A404),", ",))</f>
        <v/>
      </c>
      <c r="X399" t="str">
        <f t="shared" si="73"/>
        <v xml:space="preserve">8, </v>
      </c>
      <c r="Y399" s="5" t="str">
        <f>IF(Инвестиционные_проекты!N404&lt;Инвестиционные_проекты!M404,"Ошибка!","")</f>
        <v/>
      </c>
      <c r="Z399" s="4" t="str">
        <f>IF(Техлист!Y399="","",CONCATENATE(ROW(Инвестиционные_проекты!$A404),", ",))</f>
        <v/>
      </c>
      <c r="AA399" t="str">
        <f t="shared" si="74"/>
        <v/>
      </c>
      <c r="AB399" s="5" t="str">
        <f ca="1">IF(Инвестиционные_проекты!K404="реализация",IF(Инвестиционные_проекты!M404&gt;TODAY(),"Ошибка!",""),"")</f>
        <v/>
      </c>
      <c r="AC399" s="4" t="str">
        <f ca="1">IF(Техлист!AB399="","",CONCATENATE(ROW(Инвестиционные_проекты!$A404),", ",))</f>
        <v/>
      </c>
      <c r="AD399" t="str">
        <f t="shared" ca="1" si="75"/>
        <v/>
      </c>
      <c r="AE399" s="5" t="str">
        <f>IFERROR(IF(OR(Инвестиционные_проекты!K404="идея",Инвестиционные_проекты!K404="проектная стадия"),IF(Инвестиционные_проекты!M404&gt;DATEVALUE(ФЛК!CV398),"","Ошибка!"),""),"")</f>
        <v/>
      </c>
      <c r="AF399" s="4" t="str">
        <f>IF(Техлист!AE399="","",CONCATENATE(ROW(Инвестиционные_проекты!$A404),", ",))</f>
        <v/>
      </c>
      <c r="AG399" t="str">
        <f t="shared" si="76"/>
        <v/>
      </c>
    </row>
    <row r="400" spans="1:33" x14ac:dyDescent="0.25">
      <c r="A400" s="5" t="str">
        <f>IF(AND(COUNTBLANK(Инвестиционные_проекты!H405:Q405)+COUNTBLANK(Инвестиционные_проекты!S405:T405)+COUNTBLANK(Инвестиционные_проекты!Z405)+COUNTBLANK(Инвестиционные_проекты!B405:E405)&lt;&gt;17,COUNTBLANK(Инвестиционные_проекты!H405:Q405)+COUNTBLANK(Инвестиционные_проекты!S405:T405)+COUNTBLANK(Инвестиционные_проекты!Z405)+COUNTBLANK(Инвестиционные_проекты!B405:E405)&lt;&gt;0),"Ошибка!","")</f>
        <v/>
      </c>
      <c r="B400" s="4" t="str">
        <f>IF(A400="","",CONCATENATE(ROW(Инвестиционные_проекты!$A405),", ",))</f>
        <v/>
      </c>
      <c r="C400" t="str">
        <f t="shared" si="66"/>
        <v xml:space="preserve">8, </v>
      </c>
      <c r="D400" s="5" t="str">
        <f>IF(AND(COUNTBLANK(Инвестиционные_проекты!AB405)=0,COUNTBLANK(Инвестиционные_проекты!W405:Y405)&lt;&gt;0),"Ошибка!","")</f>
        <v/>
      </c>
      <c r="E400" s="4" t="str">
        <f>IF(D400="","",CONCATENATE(ROW(Инвестиционные_проекты!$A405),", ",))</f>
        <v/>
      </c>
      <c r="F400" t="str">
        <f t="shared" si="67"/>
        <v xml:space="preserve">8, </v>
      </c>
      <c r="G400" s="8" t="str">
        <f>IF(AND(Инвестиционные_проекты!J405="создание нового",Инвестиционные_проекты!S405=""),"Ошибка!","")</f>
        <v/>
      </c>
      <c r="H400" s="4" t="str">
        <f>IF(Техлист!G400="","",CONCATENATE(ROW(Инвестиционные_проекты!$A405),", ",))</f>
        <v/>
      </c>
      <c r="I400" t="str">
        <f t="shared" si="68"/>
        <v/>
      </c>
      <c r="J400" s="5" t="str">
        <f>IF(Инвестиционные_проекты!J405="модернизация",IF(COUNTBLANK(Инвестиционные_проекты!R405:S405)&lt;&gt;0,"Ошибка!",""),"")</f>
        <v/>
      </c>
      <c r="K400" s="9" t="str">
        <f>IF(Техлист!J400="","",CONCATENATE(ROW(Инвестиционные_проекты!$A405),", ",))</f>
        <v/>
      </c>
      <c r="L400" t="str">
        <f t="shared" si="69"/>
        <v/>
      </c>
      <c r="M400" s="5" t="str">
        <f>IF(Инвестиционные_проекты!S405&lt;Инвестиционные_проекты!R405,"Ошибка!","")</f>
        <v/>
      </c>
      <c r="N400" s="4" t="str">
        <f>IF(Техлист!M400="","",CONCATENATE(ROW(Инвестиционные_проекты!$A405),", ",))</f>
        <v/>
      </c>
      <c r="O400" t="str">
        <f t="shared" si="70"/>
        <v/>
      </c>
      <c r="P400" s="5" t="str">
        <f>IF(Инвестиционные_проекты!Z405&lt;&gt;SUM(Инвестиционные_проекты!AA405:AB405),"Ошибка!","")</f>
        <v/>
      </c>
      <c r="Q400" s="4" t="str">
        <f>IF(Техлист!P400="","",CONCATENATE(ROW(Инвестиционные_проекты!$A405),", ",))</f>
        <v/>
      </c>
      <c r="R400" t="str">
        <f t="shared" si="71"/>
        <v/>
      </c>
      <c r="S400" s="5" t="str">
        <f>IF(Инвестиционные_проекты!Y405&gt;Инвестиционные_проекты!AB405,"Ошибка!","")</f>
        <v/>
      </c>
      <c r="T400" s="4" t="str">
        <f>IF(Техлист!S400="","",CONCATENATE(ROW(Инвестиционные_проекты!$A405),", ",))</f>
        <v/>
      </c>
      <c r="U400" t="str">
        <f t="shared" si="72"/>
        <v/>
      </c>
      <c r="V400" s="5" t="str">
        <f>IF(Инвестиционные_проекты!O405&lt;Инвестиционные_проекты!N405,"Ошибка!","")</f>
        <v/>
      </c>
      <c r="W400" s="4" t="str">
        <f>IF(Техлист!V400="","",CONCATENATE(ROW(Инвестиционные_проекты!$A405),", ",))</f>
        <v/>
      </c>
      <c r="X400" t="str">
        <f t="shared" si="73"/>
        <v xml:space="preserve">8, </v>
      </c>
      <c r="Y400" s="5" t="str">
        <f>IF(Инвестиционные_проекты!N405&lt;Инвестиционные_проекты!M405,"Ошибка!","")</f>
        <v/>
      </c>
      <c r="Z400" s="4" t="str">
        <f>IF(Техлист!Y400="","",CONCATENATE(ROW(Инвестиционные_проекты!$A405),", ",))</f>
        <v/>
      </c>
      <c r="AA400" t="str">
        <f t="shared" si="74"/>
        <v/>
      </c>
      <c r="AB400" s="5" t="str">
        <f ca="1">IF(Инвестиционные_проекты!K405="реализация",IF(Инвестиционные_проекты!M405&gt;TODAY(),"Ошибка!",""),"")</f>
        <v/>
      </c>
      <c r="AC400" s="4" t="str">
        <f ca="1">IF(Техлист!AB400="","",CONCATENATE(ROW(Инвестиционные_проекты!$A405),", ",))</f>
        <v/>
      </c>
      <c r="AD400" t="str">
        <f t="shared" ca="1" si="75"/>
        <v/>
      </c>
      <c r="AE400" s="5" t="str">
        <f>IFERROR(IF(OR(Инвестиционные_проекты!K405="идея",Инвестиционные_проекты!K405="проектная стадия"),IF(Инвестиционные_проекты!M405&gt;DATEVALUE(ФЛК!CV399),"","Ошибка!"),""),"")</f>
        <v/>
      </c>
      <c r="AF400" s="4" t="str">
        <f>IF(Техлист!AE400="","",CONCATENATE(ROW(Инвестиционные_проекты!$A405),", ",))</f>
        <v/>
      </c>
      <c r="AG400" t="str">
        <f t="shared" si="76"/>
        <v/>
      </c>
    </row>
    <row r="401" spans="1:33" x14ac:dyDescent="0.25">
      <c r="A401" s="5" t="str">
        <f>IF(AND(COUNTBLANK(Инвестиционные_проекты!H406:Q406)+COUNTBLANK(Инвестиционные_проекты!S406:T406)+COUNTBLANK(Инвестиционные_проекты!Z406)+COUNTBLANK(Инвестиционные_проекты!B406:E406)&lt;&gt;17,COUNTBLANK(Инвестиционные_проекты!H406:Q406)+COUNTBLANK(Инвестиционные_проекты!S406:T406)+COUNTBLANK(Инвестиционные_проекты!Z406)+COUNTBLANK(Инвестиционные_проекты!B406:E406)&lt;&gt;0),"Ошибка!","")</f>
        <v/>
      </c>
      <c r="B401" s="4" t="str">
        <f>IF(A401="","",CONCATENATE(ROW(Инвестиционные_проекты!$A406),", ",))</f>
        <v/>
      </c>
      <c r="C401" t="str">
        <f t="shared" si="66"/>
        <v xml:space="preserve">8, </v>
      </c>
      <c r="D401" s="5" t="str">
        <f>IF(AND(COUNTBLANK(Инвестиционные_проекты!AB406)=0,COUNTBLANK(Инвестиционные_проекты!W406:Y406)&lt;&gt;0),"Ошибка!","")</f>
        <v/>
      </c>
      <c r="E401" s="4" t="str">
        <f>IF(D401="","",CONCATENATE(ROW(Инвестиционные_проекты!$A406),", ",))</f>
        <v/>
      </c>
      <c r="F401" t="str">
        <f t="shared" si="67"/>
        <v xml:space="preserve">8, </v>
      </c>
      <c r="G401" s="8" t="str">
        <f>IF(AND(Инвестиционные_проекты!J406="создание нового",Инвестиционные_проекты!S406=""),"Ошибка!","")</f>
        <v/>
      </c>
      <c r="H401" s="4" t="str">
        <f>IF(Техлист!G401="","",CONCATENATE(ROW(Инвестиционные_проекты!$A406),", ",))</f>
        <v/>
      </c>
      <c r="I401" t="str">
        <f t="shared" si="68"/>
        <v/>
      </c>
      <c r="J401" s="5" t="str">
        <f>IF(Инвестиционные_проекты!J406="модернизация",IF(COUNTBLANK(Инвестиционные_проекты!R406:S406)&lt;&gt;0,"Ошибка!",""),"")</f>
        <v/>
      </c>
      <c r="K401" s="9" t="str">
        <f>IF(Техлист!J401="","",CONCATENATE(ROW(Инвестиционные_проекты!$A406),", ",))</f>
        <v/>
      </c>
      <c r="L401" t="str">
        <f t="shared" si="69"/>
        <v/>
      </c>
      <c r="M401" s="5" t="str">
        <f>IF(Инвестиционные_проекты!S406&lt;Инвестиционные_проекты!R406,"Ошибка!","")</f>
        <v/>
      </c>
      <c r="N401" s="4" t="str">
        <f>IF(Техлист!M401="","",CONCATENATE(ROW(Инвестиционные_проекты!$A406),", ",))</f>
        <v/>
      </c>
      <c r="O401" t="str">
        <f t="shared" si="70"/>
        <v/>
      </c>
      <c r="P401" s="5" t="str">
        <f>IF(Инвестиционные_проекты!Z406&lt;&gt;SUM(Инвестиционные_проекты!AA406:AB406),"Ошибка!","")</f>
        <v/>
      </c>
      <c r="Q401" s="4" t="str">
        <f>IF(Техлист!P401="","",CONCATENATE(ROW(Инвестиционные_проекты!$A406),", ",))</f>
        <v/>
      </c>
      <c r="R401" t="str">
        <f t="shared" si="71"/>
        <v/>
      </c>
      <c r="S401" s="5" t="str">
        <f>IF(Инвестиционные_проекты!Y406&gt;Инвестиционные_проекты!AB406,"Ошибка!","")</f>
        <v/>
      </c>
      <c r="T401" s="4" t="str">
        <f>IF(Техлист!S401="","",CONCATENATE(ROW(Инвестиционные_проекты!$A406),", ",))</f>
        <v/>
      </c>
      <c r="U401" t="str">
        <f t="shared" si="72"/>
        <v/>
      </c>
      <c r="V401" s="5" t="str">
        <f>IF(Инвестиционные_проекты!O406&lt;Инвестиционные_проекты!N406,"Ошибка!","")</f>
        <v/>
      </c>
      <c r="W401" s="4" t="str">
        <f>IF(Техлист!V401="","",CONCATENATE(ROW(Инвестиционные_проекты!$A406),", ",))</f>
        <v/>
      </c>
      <c r="X401" t="str">
        <f t="shared" si="73"/>
        <v xml:space="preserve">8, </v>
      </c>
      <c r="Y401" s="5" t="str">
        <f>IF(Инвестиционные_проекты!N406&lt;Инвестиционные_проекты!M406,"Ошибка!","")</f>
        <v/>
      </c>
      <c r="Z401" s="4" t="str">
        <f>IF(Техлист!Y401="","",CONCATENATE(ROW(Инвестиционные_проекты!$A406),", ",))</f>
        <v/>
      </c>
      <c r="AA401" t="str">
        <f t="shared" si="74"/>
        <v/>
      </c>
      <c r="AB401" s="5" t="str">
        <f ca="1">IF(Инвестиционные_проекты!K406="реализация",IF(Инвестиционные_проекты!M406&gt;TODAY(),"Ошибка!",""),"")</f>
        <v/>
      </c>
      <c r="AC401" s="4" t="str">
        <f ca="1">IF(Техлист!AB401="","",CONCATENATE(ROW(Инвестиционные_проекты!$A406),", ",))</f>
        <v/>
      </c>
      <c r="AD401" t="str">
        <f t="shared" ca="1" si="75"/>
        <v/>
      </c>
      <c r="AE401" s="5" t="str">
        <f>IFERROR(IF(OR(Инвестиционные_проекты!K406="идея",Инвестиционные_проекты!K406="проектная стадия"),IF(Инвестиционные_проекты!M406&gt;DATEVALUE(ФЛК!CV400),"","Ошибка!"),""),"")</f>
        <v/>
      </c>
      <c r="AF401" s="4" t="str">
        <f>IF(Техлист!AE401="","",CONCATENATE(ROW(Инвестиционные_проекты!$A406),", ",))</f>
        <v/>
      </c>
      <c r="AG401" t="str">
        <f t="shared" si="76"/>
        <v/>
      </c>
    </row>
    <row r="402" spans="1:33" x14ac:dyDescent="0.25">
      <c r="A402" s="5" t="str">
        <f>IF(AND(COUNTBLANK(Инвестиционные_проекты!H407:Q407)+COUNTBLANK(Инвестиционные_проекты!S407:T407)+COUNTBLANK(Инвестиционные_проекты!Z407)+COUNTBLANK(Инвестиционные_проекты!B407:E407)&lt;&gt;17,COUNTBLANK(Инвестиционные_проекты!H407:Q407)+COUNTBLANK(Инвестиционные_проекты!S407:T407)+COUNTBLANK(Инвестиционные_проекты!Z407)+COUNTBLANK(Инвестиционные_проекты!B407:E407)&lt;&gt;0),"Ошибка!","")</f>
        <v/>
      </c>
      <c r="B402" s="4" t="str">
        <f>IF(A402="","",CONCATENATE(ROW(Инвестиционные_проекты!$A407),", ",))</f>
        <v/>
      </c>
      <c r="C402" t="str">
        <f t="shared" si="66"/>
        <v xml:space="preserve">8, </v>
      </c>
      <c r="D402" s="5" t="str">
        <f>IF(AND(COUNTBLANK(Инвестиционные_проекты!AB407)=0,COUNTBLANK(Инвестиционные_проекты!W407:Y407)&lt;&gt;0),"Ошибка!","")</f>
        <v/>
      </c>
      <c r="E402" s="4" t="str">
        <f>IF(D402="","",CONCATENATE(ROW(Инвестиционные_проекты!$A407),", ",))</f>
        <v/>
      </c>
      <c r="F402" t="str">
        <f t="shared" si="67"/>
        <v xml:space="preserve">8, </v>
      </c>
      <c r="G402" s="8" t="str">
        <f>IF(AND(Инвестиционные_проекты!J407="создание нового",Инвестиционные_проекты!S407=""),"Ошибка!","")</f>
        <v/>
      </c>
      <c r="H402" s="4" t="str">
        <f>IF(Техлист!G402="","",CONCATENATE(ROW(Инвестиционные_проекты!$A407),", ",))</f>
        <v/>
      </c>
      <c r="I402" t="str">
        <f t="shared" si="68"/>
        <v/>
      </c>
      <c r="J402" s="5" t="str">
        <f>IF(Инвестиционные_проекты!J407="модернизация",IF(COUNTBLANK(Инвестиционные_проекты!R407:S407)&lt;&gt;0,"Ошибка!",""),"")</f>
        <v/>
      </c>
      <c r="K402" s="9" t="str">
        <f>IF(Техлист!J402="","",CONCATENATE(ROW(Инвестиционные_проекты!$A407),", ",))</f>
        <v/>
      </c>
      <c r="L402" t="str">
        <f t="shared" si="69"/>
        <v/>
      </c>
      <c r="M402" s="5" t="str">
        <f>IF(Инвестиционные_проекты!S407&lt;Инвестиционные_проекты!R407,"Ошибка!","")</f>
        <v/>
      </c>
      <c r="N402" s="4" t="str">
        <f>IF(Техлист!M402="","",CONCATENATE(ROW(Инвестиционные_проекты!$A407),", ",))</f>
        <v/>
      </c>
      <c r="O402" t="str">
        <f t="shared" si="70"/>
        <v/>
      </c>
      <c r="P402" s="5" t="str">
        <f>IF(Инвестиционные_проекты!Z407&lt;&gt;SUM(Инвестиционные_проекты!AA407:AB407),"Ошибка!","")</f>
        <v/>
      </c>
      <c r="Q402" s="4" t="str">
        <f>IF(Техлист!P402="","",CONCATENATE(ROW(Инвестиционные_проекты!$A407),", ",))</f>
        <v/>
      </c>
      <c r="R402" t="str">
        <f t="shared" si="71"/>
        <v/>
      </c>
      <c r="S402" s="5" t="str">
        <f>IF(Инвестиционные_проекты!Y407&gt;Инвестиционные_проекты!AB407,"Ошибка!","")</f>
        <v/>
      </c>
      <c r="T402" s="4" t="str">
        <f>IF(Техлист!S402="","",CONCATENATE(ROW(Инвестиционные_проекты!$A407),", ",))</f>
        <v/>
      </c>
      <c r="U402" t="str">
        <f t="shared" si="72"/>
        <v/>
      </c>
      <c r="V402" s="5" t="str">
        <f>IF(Инвестиционные_проекты!O407&lt;Инвестиционные_проекты!N407,"Ошибка!","")</f>
        <v/>
      </c>
      <c r="W402" s="4" t="str">
        <f>IF(Техлист!V402="","",CONCATENATE(ROW(Инвестиционные_проекты!$A407),", ",))</f>
        <v/>
      </c>
      <c r="X402" t="str">
        <f t="shared" si="73"/>
        <v xml:space="preserve">8, </v>
      </c>
      <c r="Y402" s="5" t="str">
        <f>IF(Инвестиционные_проекты!N407&lt;Инвестиционные_проекты!M407,"Ошибка!","")</f>
        <v/>
      </c>
      <c r="Z402" s="4" t="str">
        <f>IF(Техлист!Y402="","",CONCATENATE(ROW(Инвестиционные_проекты!$A407),", ",))</f>
        <v/>
      </c>
      <c r="AA402" t="str">
        <f t="shared" si="74"/>
        <v/>
      </c>
      <c r="AB402" s="5" t="str">
        <f ca="1">IF(Инвестиционные_проекты!K407="реализация",IF(Инвестиционные_проекты!M407&gt;TODAY(),"Ошибка!",""),"")</f>
        <v/>
      </c>
      <c r="AC402" s="4" t="str">
        <f ca="1">IF(Техлист!AB402="","",CONCATENATE(ROW(Инвестиционные_проекты!$A407),", ",))</f>
        <v/>
      </c>
      <c r="AD402" t="str">
        <f t="shared" ca="1" si="75"/>
        <v/>
      </c>
      <c r="AE402" s="5" t="str">
        <f>IFERROR(IF(OR(Инвестиционные_проекты!K407="идея",Инвестиционные_проекты!K407="проектная стадия"),IF(Инвестиционные_проекты!M407&gt;DATEVALUE(ФЛК!CV401),"","Ошибка!"),""),"")</f>
        <v/>
      </c>
      <c r="AF402" s="4" t="str">
        <f>IF(Техлист!AE402="","",CONCATENATE(ROW(Инвестиционные_проекты!$A407),", ",))</f>
        <v/>
      </c>
      <c r="AG402" t="str">
        <f t="shared" si="76"/>
        <v/>
      </c>
    </row>
    <row r="403" spans="1:33" x14ac:dyDescent="0.25">
      <c r="A403" s="5" t="str">
        <f>IF(AND(COUNTBLANK(Инвестиционные_проекты!H408:Q408)+COUNTBLANK(Инвестиционные_проекты!S408:T408)+COUNTBLANK(Инвестиционные_проекты!Z408)+COUNTBLANK(Инвестиционные_проекты!B408:E408)&lt;&gt;17,COUNTBLANK(Инвестиционные_проекты!H408:Q408)+COUNTBLANK(Инвестиционные_проекты!S408:T408)+COUNTBLANK(Инвестиционные_проекты!Z408)+COUNTBLANK(Инвестиционные_проекты!B408:E408)&lt;&gt;0),"Ошибка!","")</f>
        <v/>
      </c>
      <c r="B403" s="4" t="str">
        <f>IF(A403="","",CONCATENATE(ROW(Инвестиционные_проекты!$A408),", ",))</f>
        <v/>
      </c>
      <c r="C403" t="str">
        <f t="shared" si="66"/>
        <v xml:space="preserve">8, </v>
      </c>
      <c r="D403" s="5" t="str">
        <f>IF(AND(COUNTBLANK(Инвестиционные_проекты!AB408)=0,COUNTBLANK(Инвестиционные_проекты!W408:Y408)&lt;&gt;0),"Ошибка!","")</f>
        <v/>
      </c>
      <c r="E403" s="4" t="str">
        <f>IF(D403="","",CONCATENATE(ROW(Инвестиционные_проекты!$A408),", ",))</f>
        <v/>
      </c>
      <c r="F403" t="str">
        <f t="shared" si="67"/>
        <v xml:space="preserve">8, </v>
      </c>
      <c r="G403" s="8" t="str">
        <f>IF(AND(Инвестиционные_проекты!J408="создание нового",Инвестиционные_проекты!S408=""),"Ошибка!","")</f>
        <v/>
      </c>
      <c r="H403" s="4" t="str">
        <f>IF(Техлист!G403="","",CONCATENATE(ROW(Инвестиционные_проекты!$A408),", ",))</f>
        <v/>
      </c>
      <c r="I403" t="str">
        <f t="shared" si="68"/>
        <v/>
      </c>
      <c r="J403" s="5" t="str">
        <f>IF(Инвестиционные_проекты!J408="модернизация",IF(COUNTBLANK(Инвестиционные_проекты!R408:S408)&lt;&gt;0,"Ошибка!",""),"")</f>
        <v/>
      </c>
      <c r="K403" s="9" t="str">
        <f>IF(Техлист!J403="","",CONCATENATE(ROW(Инвестиционные_проекты!$A408),", ",))</f>
        <v/>
      </c>
      <c r="L403" t="str">
        <f t="shared" si="69"/>
        <v/>
      </c>
      <c r="M403" s="5" t="str">
        <f>IF(Инвестиционные_проекты!S408&lt;Инвестиционные_проекты!R408,"Ошибка!","")</f>
        <v/>
      </c>
      <c r="N403" s="4" t="str">
        <f>IF(Техлист!M403="","",CONCATENATE(ROW(Инвестиционные_проекты!$A408),", ",))</f>
        <v/>
      </c>
      <c r="O403" t="str">
        <f t="shared" si="70"/>
        <v/>
      </c>
      <c r="P403" s="5" t="str">
        <f>IF(Инвестиционные_проекты!Z408&lt;&gt;SUM(Инвестиционные_проекты!AA408:AB408),"Ошибка!","")</f>
        <v/>
      </c>
      <c r="Q403" s="4" t="str">
        <f>IF(Техлист!P403="","",CONCATENATE(ROW(Инвестиционные_проекты!$A408),", ",))</f>
        <v/>
      </c>
      <c r="R403" t="str">
        <f t="shared" si="71"/>
        <v/>
      </c>
      <c r="S403" s="5" t="str">
        <f>IF(Инвестиционные_проекты!Y408&gt;Инвестиционные_проекты!AB408,"Ошибка!","")</f>
        <v/>
      </c>
      <c r="T403" s="4" t="str">
        <f>IF(Техлист!S403="","",CONCATENATE(ROW(Инвестиционные_проекты!$A408),", ",))</f>
        <v/>
      </c>
      <c r="U403" t="str">
        <f t="shared" si="72"/>
        <v/>
      </c>
      <c r="V403" s="5" t="str">
        <f>IF(Инвестиционные_проекты!O408&lt;Инвестиционные_проекты!N408,"Ошибка!","")</f>
        <v/>
      </c>
      <c r="W403" s="4" t="str">
        <f>IF(Техлист!V403="","",CONCATENATE(ROW(Инвестиционные_проекты!$A408),", ",))</f>
        <v/>
      </c>
      <c r="X403" t="str">
        <f t="shared" si="73"/>
        <v xml:space="preserve">8, </v>
      </c>
      <c r="Y403" s="5" t="str">
        <f>IF(Инвестиционные_проекты!N408&lt;Инвестиционные_проекты!M408,"Ошибка!","")</f>
        <v/>
      </c>
      <c r="Z403" s="4" t="str">
        <f>IF(Техлист!Y403="","",CONCATENATE(ROW(Инвестиционные_проекты!$A408),", ",))</f>
        <v/>
      </c>
      <c r="AA403" t="str">
        <f t="shared" si="74"/>
        <v/>
      </c>
      <c r="AB403" s="5" t="str">
        <f ca="1">IF(Инвестиционные_проекты!K408="реализация",IF(Инвестиционные_проекты!M408&gt;TODAY(),"Ошибка!",""),"")</f>
        <v/>
      </c>
      <c r="AC403" s="4" t="str">
        <f ca="1">IF(Техлист!AB403="","",CONCATENATE(ROW(Инвестиционные_проекты!$A408),", ",))</f>
        <v/>
      </c>
      <c r="AD403" t="str">
        <f t="shared" ca="1" si="75"/>
        <v/>
      </c>
      <c r="AE403" s="5" t="str">
        <f>IFERROR(IF(OR(Инвестиционные_проекты!K408="идея",Инвестиционные_проекты!K408="проектная стадия"),IF(Инвестиционные_проекты!M408&gt;DATEVALUE(ФЛК!CV402),"","Ошибка!"),""),"")</f>
        <v/>
      </c>
      <c r="AF403" s="4" t="str">
        <f>IF(Техлист!AE403="","",CONCATENATE(ROW(Инвестиционные_проекты!$A408),", ",))</f>
        <v/>
      </c>
      <c r="AG403" t="str">
        <f t="shared" si="76"/>
        <v/>
      </c>
    </row>
    <row r="404" spans="1:33" x14ac:dyDescent="0.25">
      <c r="A404" s="5" t="str">
        <f>IF(AND(COUNTBLANK(Инвестиционные_проекты!H409:Q409)+COUNTBLANK(Инвестиционные_проекты!S409:T409)+COUNTBLANK(Инвестиционные_проекты!Z409)+COUNTBLANK(Инвестиционные_проекты!B409:E409)&lt;&gt;17,COUNTBLANK(Инвестиционные_проекты!H409:Q409)+COUNTBLANK(Инвестиционные_проекты!S409:T409)+COUNTBLANK(Инвестиционные_проекты!Z409)+COUNTBLANK(Инвестиционные_проекты!B409:E409)&lt;&gt;0),"Ошибка!","")</f>
        <v/>
      </c>
      <c r="B404" s="4" t="str">
        <f>IF(A404="","",CONCATENATE(ROW(Инвестиционные_проекты!$A409),", ",))</f>
        <v/>
      </c>
      <c r="C404" t="str">
        <f t="shared" si="66"/>
        <v xml:space="preserve">8, </v>
      </c>
      <c r="D404" s="5" t="str">
        <f>IF(AND(COUNTBLANK(Инвестиционные_проекты!AB409)=0,COUNTBLANK(Инвестиционные_проекты!W409:Y409)&lt;&gt;0),"Ошибка!","")</f>
        <v/>
      </c>
      <c r="E404" s="4" t="str">
        <f>IF(D404="","",CONCATENATE(ROW(Инвестиционные_проекты!$A409),", ",))</f>
        <v/>
      </c>
      <c r="F404" t="str">
        <f t="shared" si="67"/>
        <v xml:space="preserve">8, </v>
      </c>
      <c r="G404" s="8" t="str">
        <f>IF(AND(Инвестиционные_проекты!J409="создание нового",Инвестиционные_проекты!S409=""),"Ошибка!","")</f>
        <v/>
      </c>
      <c r="H404" s="4" t="str">
        <f>IF(Техлист!G404="","",CONCATENATE(ROW(Инвестиционные_проекты!$A409),", ",))</f>
        <v/>
      </c>
      <c r="I404" t="str">
        <f t="shared" si="68"/>
        <v/>
      </c>
      <c r="J404" s="5" t="str">
        <f>IF(Инвестиционные_проекты!J409="модернизация",IF(COUNTBLANK(Инвестиционные_проекты!R409:S409)&lt;&gt;0,"Ошибка!",""),"")</f>
        <v/>
      </c>
      <c r="K404" s="9" t="str">
        <f>IF(Техлист!J404="","",CONCATENATE(ROW(Инвестиционные_проекты!$A409),", ",))</f>
        <v/>
      </c>
      <c r="L404" t="str">
        <f t="shared" si="69"/>
        <v/>
      </c>
      <c r="M404" s="5" t="str">
        <f>IF(Инвестиционные_проекты!S409&lt;Инвестиционные_проекты!R409,"Ошибка!","")</f>
        <v/>
      </c>
      <c r="N404" s="4" t="str">
        <f>IF(Техлист!M404="","",CONCATENATE(ROW(Инвестиционные_проекты!$A409),", ",))</f>
        <v/>
      </c>
      <c r="O404" t="str">
        <f t="shared" si="70"/>
        <v/>
      </c>
      <c r="P404" s="5" t="str">
        <f>IF(Инвестиционные_проекты!Z409&lt;&gt;SUM(Инвестиционные_проекты!AA409:AB409),"Ошибка!","")</f>
        <v/>
      </c>
      <c r="Q404" s="4" t="str">
        <f>IF(Техлист!P404="","",CONCATENATE(ROW(Инвестиционные_проекты!$A409),", ",))</f>
        <v/>
      </c>
      <c r="R404" t="str">
        <f t="shared" si="71"/>
        <v/>
      </c>
      <c r="S404" s="5" t="str">
        <f>IF(Инвестиционные_проекты!Y409&gt;Инвестиционные_проекты!AB409,"Ошибка!","")</f>
        <v/>
      </c>
      <c r="T404" s="4" t="str">
        <f>IF(Техлист!S404="","",CONCATENATE(ROW(Инвестиционные_проекты!$A409),", ",))</f>
        <v/>
      </c>
      <c r="U404" t="str">
        <f t="shared" si="72"/>
        <v/>
      </c>
      <c r="V404" s="5" t="str">
        <f>IF(Инвестиционные_проекты!O409&lt;Инвестиционные_проекты!N409,"Ошибка!","")</f>
        <v/>
      </c>
      <c r="W404" s="4" t="str">
        <f>IF(Техлист!V404="","",CONCATENATE(ROW(Инвестиционные_проекты!$A409),", ",))</f>
        <v/>
      </c>
      <c r="X404" t="str">
        <f t="shared" si="73"/>
        <v xml:space="preserve">8, </v>
      </c>
      <c r="Y404" s="5" t="str">
        <f>IF(Инвестиционные_проекты!N409&lt;Инвестиционные_проекты!M409,"Ошибка!","")</f>
        <v/>
      </c>
      <c r="Z404" s="4" t="str">
        <f>IF(Техлист!Y404="","",CONCATENATE(ROW(Инвестиционные_проекты!$A409),", ",))</f>
        <v/>
      </c>
      <c r="AA404" t="str">
        <f t="shared" si="74"/>
        <v/>
      </c>
      <c r="AB404" s="5" t="str">
        <f ca="1">IF(Инвестиционные_проекты!K409="реализация",IF(Инвестиционные_проекты!M409&gt;TODAY(),"Ошибка!",""),"")</f>
        <v/>
      </c>
      <c r="AC404" s="4" t="str">
        <f ca="1">IF(Техлист!AB404="","",CONCATENATE(ROW(Инвестиционные_проекты!$A409),", ",))</f>
        <v/>
      </c>
      <c r="AD404" t="str">
        <f t="shared" ca="1" si="75"/>
        <v/>
      </c>
      <c r="AE404" s="5" t="str">
        <f>IFERROR(IF(OR(Инвестиционные_проекты!K409="идея",Инвестиционные_проекты!K409="проектная стадия"),IF(Инвестиционные_проекты!M409&gt;DATEVALUE(ФЛК!CV403),"","Ошибка!"),""),"")</f>
        <v/>
      </c>
      <c r="AF404" s="4" t="str">
        <f>IF(Техлист!AE404="","",CONCATENATE(ROW(Инвестиционные_проекты!$A409),", ",))</f>
        <v/>
      </c>
      <c r="AG404" t="str">
        <f t="shared" si="76"/>
        <v/>
      </c>
    </row>
    <row r="405" spans="1:33" x14ac:dyDescent="0.25">
      <c r="A405" s="5" t="str">
        <f>IF(AND(COUNTBLANK(Инвестиционные_проекты!H410:Q410)+COUNTBLANK(Инвестиционные_проекты!S410:T410)+COUNTBLANK(Инвестиционные_проекты!Z410)+COUNTBLANK(Инвестиционные_проекты!B410:E410)&lt;&gt;17,COUNTBLANK(Инвестиционные_проекты!H410:Q410)+COUNTBLANK(Инвестиционные_проекты!S410:T410)+COUNTBLANK(Инвестиционные_проекты!Z410)+COUNTBLANK(Инвестиционные_проекты!B410:E410)&lt;&gt;0),"Ошибка!","")</f>
        <v/>
      </c>
      <c r="B405" s="4" t="str">
        <f>IF(A405="","",CONCATENATE(ROW(Инвестиционные_проекты!$A410),", ",))</f>
        <v/>
      </c>
      <c r="C405" t="str">
        <f t="shared" si="66"/>
        <v xml:space="preserve">8, </v>
      </c>
      <c r="D405" s="5" t="str">
        <f>IF(AND(COUNTBLANK(Инвестиционные_проекты!AB410)=0,COUNTBLANK(Инвестиционные_проекты!W410:Y410)&lt;&gt;0),"Ошибка!","")</f>
        <v/>
      </c>
      <c r="E405" s="4" t="str">
        <f>IF(D405="","",CONCATENATE(ROW(Инвестиционные_проекты!$A410),", ",))</f>
        <v/>
      </c>
      <c r="F405" t="str">
        <f t="shared" si="67"/>
        <v xml:space="preserve">8, </v>
      </c>
      <c r="G405" s="8" t="str">
        <f>IF(AND(Инвестиционные_проекты!J410="создание нового",Инвестиционные_проекты!S410=""),"Ошибка!","")</f>
        <v/>
      </c>
      <c r="H405" s="4" t="str">
        <f>IF(Техлист!G405="","",CONCATENATE(ROW(Инвестиционные_проекты!$A410),", ",))</f>
        <v/>
      </c>
      <c r="I405" t="str">
        <f t="shared" si="68"/>
        <v/>
      </c>
      <c r="J405" s="5" t="str">
        <f>IF(Инвестиционные_проекты!J410="модернизация",IF(COUNTBLANK(Инвестиционные_проекты!R410:S410)&lt;&gt;0,"Ошибка!",""),"")</f>
        <v/>
      </c>
      <c r="K405" s="9" t="str">
        <f>IF(Техлист!J405="","",CONCATENATE(ROW(Инвестиционные_проекты!$A410),", ",))</f>
        <v/>
      </c>
      <c r="L405" t="str">
        <f t="shared" si="69"/>
        <v/>
      </c>
      <c r="M405" s="5" t="str">
        <f>IF(Инвестиционные_проекты!S410&lt;Инвестиционные_проекты!R410,"Ошибка!","")</f>
        <v/>
      </c>
      <c r="N405" s="4" t="str">
        <f>IF(Техлист!M405="","",CONCATENATE(ROW(Инвестиционные_проекты!$A410),", ",))</f>
        <v/>
      </c>
      <c r="O405" t="str">
        <f t="shared" si="70"/>
        <v/>
      </c>
      <c r="P405" s="5" t="str">
        <f>IF(Инвестиционные_проекты!Z410&lt;&gt;SUM(Инвестиционные_проекты!AA410:AB410),"Ошибка!","")</f>
        <v/>
      </c>
      <c r="Q405" s="4" t="str">
        <f>IF(Техлист!P405="","",CONCATENATE(ROW(Инвестиционные_проекты!$A410),", ",))</f>
        <v/>
      </c>
      <c r="R405" t="str">
        <f t="shared" si="71"/>
        <v/>
      </c>
      <c r="S405" s="5" t="str">
        <f>IF(Инвестиционные_проекты!Y410&gt;Инвестиционные_проекты!AB410,"Ошибка!","")</f>
        <v/>
      </c>
      <c r="T405" s="4" t="str">
        <f>IF(Техлист!S405="","",CONCATENATE(ROW(Инвестиционные_проекты!$A410),", ",))</f>
        <v/>
      </c>
      <c r="U405" t="str">
        <f t="shared" si="72"/>
        <v/>
      </c>
      <c r="V405" s="5" t="str">
        <f>IF(Инвестиционные_проекты!O410&lt;Инвестиционные_проекты!N410,"Ошибка!","")</f>
        <v/>
      </c>
      <c r="W405" s="4" t="str">
        <f>IF(Техлист!V405="","",CONCATENATE(ROW(Инвестиционные_проекты!$A410),", ",))</f>
        <v/>
      </c>
      <c r="X405" t="str">
        <f t="shared" si="73"/>
        <v xml:space="preserve">8, </v>
      </c>
      <c r="Y405" s="5" t="str">
        <f>IF(Инвестиционные_проекты!N410&lt;Инвестиционные_проекты!M410,"Ошибка!","")</f>
        <v/>
      </c>
      <c r="Z405" s="4" t="str">
        <f>IF(Техлист!Y405="","",CONCATENATE(ROW(Инвестиционные_проекты!$A410),", ",))</f>
        <v/>
      </c>
      <c r="AA405" t="str">
        <f t="shared" si="74"/>
        <v/>
      </c>
      <c r="AB405" s="5" t="str">
        <f ca="1">IF(Инвестиционные_проекты!K410="реализация",IF(Инвестиционные_проекты!M410&gt;TODAY(),"Ошибка!",""),"")</f>
        <v/>
      </c>
      <c r="AC405" s="4" t="str">
        <f ca="1">IF(Техлист!AB405="","",CONCATENATE(ROW(Инвестиционные_проекты!$A410),", ",))</f>
        <v/>
      </c>
      <c r="AD405" t="str">
        <f t="shared" ca="1" si="75"/>
        <v/>
      </c>
      <c r="AE405" s="5" t="str">
        <f>IFERROR(IF(OR(Инвестиционные_проекты!K410="идея",Инвестиционные_проекты!K410="проектная стадия"),IF(Инвестиционные_проекты!M410&gt;DATEVALUE(ФЛК!CV404),"","Ошибка!"),""),"")</f>
        <v/>
      </c>
      <c r="AF405" s="4" t="str">
        <f>IF(Техлист!AE405="","",CONCATENATE(ROW(Инвестиционные_проекты!$A410),", ",))</f>
        <v/>
      </c>
      <c r="AG405" t="str">
        <f t="shared" si="76"/>
        <v/>
      </c>
    </row>
    <row r="406" spans="1:33" x14ac:dyDescent="0.25">
      <c r="A406" s="5" t="str">
        <f>IF(AND(COUNTBLANK(Инвестиционные_проекты!H411:Q411)+COUNTBLANK(Инвестиционные_проекты!S411:T411)+COUNTBLANK(Инвестиционные_проекты!Z411)+COUNTBLANK(Инвестиционные_проекты!B411:E411)&lt;&gt;17,COUNTBLANK(Инвестиционные_проекты!H411:Q411)+COUNTBLANK(Инвестиционные_проекты!S411:T411)+COUNTBLANK(Инвестиционные_проекты!Z411)+COUNTBLANK(Инвестиционные_проекты!B411:E411)&lt;&gt;0),"Ошибка!","")</f>
        <v/>
      </c>
      <c r="B406" s="4" t="str">
        <f>IF(A406="","",CONCATENATE(ROW(Инвестиционные_проекты!$A411),", ",))</f>
        <v/>
      </c>
      <c r="C406" t="str">
        <f t="shared" si="66"/>
        <v xml:space="preserve">8, </v>
      </c>
      <c r="D406" s="5" t="str">
        <f>IF(AND(COUNTBLANK(Инвестиционные_проекты!AB411)=0,COUNTBLANK(Инвестиционные_проекты!W411:Y411)&lt;&gt;0),"Ошибка!","")</f>
        <v/>
      </c>
      <c r="E406" s="4" t="str">
        <f>IF(D406="","",CONCATENATE(ROW(Инвестиционные_проекты!$A411),", ",))</f>
        <v/>
      </c>
      <c r="F406" t="str">
        <f t="shared" si="67"/>
        <v xml:space="preserve">8, </v>
      </c>
      <c r="G406" s="8" t="str">
        <f>IF(AND(Инвестиционные_проекты!J411="создание нового",Инвестиционные_проекты!S411=""),"Ошибка!","")</f>
        <v/>
      </c>
      <c r="H406" s="4" t="str">
        <f>IF(Техлист!G406="","",CONCATENATE(ROW(Инвестиционные_проекты!$A411),", ",))</f>
        <v/>
      </c>
      <c r="I406" t="str">
        <f t="shared" si="68"/>
        <v/>
      </c>
      <c r="J406" s="5" t="str">
        <f>IF(Инвестиционные_проекты!J411="модернизация",IF(COUNTBLANK(Инвестиционные_проекты!R411:S411)&lt;&gt;0,"Ошибка!",""),"")</f>
        <v/>
      </c>
      <c r="K406" s="9" t="str">
        <f>IF(Техлист!J406="","",CONCATENATE(ROW(Инвестиционные_проекты!$A411),", ",))</f>
        <v/>
      </c>
      <c r="L406" t="str">
        <f t="shared" si="69"/>
        <v/>
      </c>
      <c r="M406" s="5" t="str">
        <f>IF(Инвестиционные_проекты!S411&lt;Инвестиционные_проекты!R411,"Ошибка!","")</f>
        <v/>
      </c>
      <c r="N406" s="4" t="str">
        <f>IF(Техлист!M406="","",CONCATENATE(ROW(Инвестиционные_проекты!$A411),", ",))</f>
        <v/>
      </c>
      <c r="O406" t="str">
        <f t="shared" si="70"/>
        <v/>
      </c>
      <c r="P406" s="5" t="str">
        <f>IF(Инвестиционные_проекты!Z411&lt;&gt;SUM(Инвестиционные_проекты!AA411:AB411),"Ошибка!","")</f>
        <v/>
      </c>
      <c r="Q406" s="4" t="str">
        <f>IF(Техлист!P406="","",CONCATENATE(ROW(Инвестиционные_проекты!$A411),", ",))</f>
        <v/>
      </c>
      <c r="R406" t="str">
        <f t="shared" si="71"/>
        <v/>
      </c>
      <c r="S406" s="5" t="str">
        <f>IF(Инвестиционные_проекты!Y411&gt;Инвестиционные_проекты!AB411,"Ошибка!","")</f>
        <v/>
      </c>
      <c r="T406" s="4" t="str">
        <f>IF(Техлист!S406="","",CONCATENATE(ROW(Инвестиционные_проекты!$A411),", ",))</f>
        <v/>
      </c>
      <c r="U406" t="str">
        <f t="shared" si="72"/>
        <v/>
      </c>
      <c r="V406" s="5" t="str">
        <f>IF(Инвестиционные_проекты!O411&lt;Инвестиционные_проекты!N411,"Ошибка!","")</f>
        <v/>
      </c>
      <c r="W406" s="4" t="str">
        <f>IF(Техлист!V406="","",CONCATENATE(ROW(Инвестиционные_проекты!$A411),", ",))</f>
        <v/>
      </c>
      <c r="X406" t="str">
        <f t="shared" si="73"/>
        <v xml:space="preserve">8, </v>
      </c>
      <c r="Y406" s="5" t="str">
        <f>IF(Инвестиционные_проекты!N411&lt;Инвестиционные_проекты!M411,"Ошибка!","")</f>
        <v/>
      </c>
      <c r="Z406" s="4" t="str">
        <f>IF(Техлист!Y406="","",CONCATENATE(ROW(Инвестиционные_проекты!$A411),", ",))</f>
        <v/>
      </c>
      <c r="AA406" t="str">
        <f t="shared" si="74"/>
        <v/>
      </c>
      <c r="AB406" s="5" t="str">
        <f ca="1">IF(Инвестиционные_проекты!K411="реализация",IF(Инвестиционные_проекты!M411&gt;TODAY(),"Ошибка!",""),"")</f>
        <v/>
      </c>
      <c r="AC406" s="4" t="str">
        <f ca="1">IF(Техлист!AB406="","",CONCATENATE(ROW(Инвестиционные_проекты!$A411),", ",))</f>
        <v/>
      </c>
      <c r="AD406" t="str">
        <f t="shared" ca="1" si="75"/>
        <v/>
      </c>
      <c r="AE406" s="5" t="str">
        <f>IFERROR(IF(OR(Инвестиционные_проекты!K411="идея",Инвестиционные_проекты!K411="проектная стадия"),IF(Инвестиционные_проекты!M411&gt;DATEVALUE(ФЛК!CV405),"","Ошибка!"),""),"")</f>
        <v/>
      </c>
      <c r="AF406" s="4" t="str">
        <f>IF(Техлист!AE406="","",CONCATENATE(ROW(Инвестиционные_проекты!$A411),", ",))</f>
        <v/>
      </c>
      <c r="AG406" t="str">
        <f t="shared" si="76"/>
        <v/>
      </c>
    </row>
    <row r="407" spans="1:33" x14ac:dyDescent="0.25">
      <c r="A407" s="5" t="str">
        <f>IF(AND(COUNTBLANK(Инвестиционные_проекты!H412:Q412)+COUNTBLANK(Инвестиционные_проекты!S412:T412)+COUNTBLANK(Инвестиционные_проекты!Z412)+COUNTBLANK(Инвестиционные_проекты!B412:E412)&lt;&gt;17,COUNTBLANK(Инвестиционные_проекты!H412:Q412)+COUNTBLANK(Инвестиционные_проекты!S412:T412)+COUNTBLANK(Инвестиционные_проекты!Z412)+COUNTBLANK(Инвестиционные_проекты!B412:E412)&lt;&gt;0),"Ошибка!","")</f>
        <v/>
      </c>
      <c r="B407" s="4" t="str">
        <f>IF(A407="","",CONCATENATE(ROW(Инвестиционные_проекты!$A412),", ",))</f>
        <v/>
      </c>
      <c r="C407" t="str">
        <f t="shared" si="66"/>
        <v xml:space="preserve">8, </v>
      </c>
      <c r="D407" s="5" t="str">
        <f>IF(AND(COUNTBLANK(Инвестиционные_проекты!AB412)=0,COUNTBLANK(Инвестиционные_проекты!W412:Y412)&lt;&gt;0),"Ошибка!","")</f>
        <v/>
      </c>
      <c r="E407" s="4" t="str">
        <f>IF(D407="","",CONCATENATE(ROW(Инвестиционные_проекты!$A412),", ",))</f>
        <v/>
      </c>
      <c r="F407" t="str">
        <f t="shared" si="67"/>
        <v xml:space="preserve">8, </v>
      </c>
      <c r="G407" s="8" t="str">
        <f>IF(AND(Инвестиционные_проекты!J412="создание нового",Инвестиционные_проекты!S412=""),"Ошибка!","")</f>
        <v/>
      </c>
      <c r="H407" s="4" t="str">
        <f>IF(Техлист!G407="","",CONCATENATE(ROW(Инвестиционные_проекты!$A412),", ",))</f>
        <v/>
      </c>
      <c r="I407" t="str">
        <f t="shared" si="68"/>
        <v/>
      </c>
      <c r="J407" s="5" t="str">
        <f>IF(Инвестиционные_проекты!J412="модернизация",IF(COUNTBLANK(Инвестиционные_проекты!R412:S412)&lt;&gt;0,"Ошибка!",""),"")</f>
        <v/>
      </c>
      <c r="K407" s="9" t="str">
        <f>IF(Техлист!J407="","",CONCATENATE(ROW(Инвестиционные_проекты!$A412),", ",))</f>
        <v/>
      </c>
      <c r="L407" t="str">
        <f t="shared" si="69"/>
        <v/>
      </c>
      <c r="M407" s="5" t="str">
        <f>IF(Инвестиционные_проекты!S412&lt;Инвестиционные_проекты!R412,"Ошибка!","")</f>
        <v/>
      </c>
      <c r="N407" s="4" t="str">
        <f>IF(Техлист!M407="","",CONCATENATE(ROW(Инвестиционные_проекты!$A412),", ",))</f>
        <v/>
      </c>
      <c r="O407" t="str">
        <f t="shared" si="70"/>
        <v/>
      </c>
      <c r="P407" s="5" t="str">
        <f>IF(Инвестиционные_проекты!Z412&lt;&gt;SUM(Инвестиционные_проекты!AA412:AB412),"Ошибка!","")</f>
        <v/>
      </c>
      <c r="Q407" s="4" t="str">
        <f>IF(Техлист!P407="","",CONCATENATE(ROW(Инвестиционные_проекты!$A412),", ",))</f>
        <v/>
      </c>
      <c r="R407" t="str">
        <f t="shared" si="71"/>
        <v/>
      </c>
      <c r="S407" s="5" t="str">
        <f>IF(Инвестиционные_проекты!Y412&gt;Инвестиционные_проекты!AB412,"Ошибка!","")</f>
        <v/>
      </c>
      <c r="T407" s="4" t="str">
        <f>IF(Техлист!S407="","",CONCATENATE(ROW(Инвестиционные_проекты!$A412),", ",))</f>
        <v/>
      </c>
      <c r="U407" t="str">
        <f t="shared" si="72"/>
        <v/>
      </c>
      <c r="V407" s="5" t="str">
        <f>IF(Инвестиционные_проекты!O412&lt;Инвестиционные_проекты!N412,"Ошибка!","")</f>
        <v/>
      </c>
      <c r="W407" s="4" t="str">
        <f>IF(Техлист!V407="","",CONCATENATE(ROW(Инвестиционные_проекты!$A412),", ",))</f>
        <v/>
      </c>
      <c r="X407" t="str">
        <f t="shared" si="73"/>
        <v xml:space="preserve">8, </v>
      </c>
      <c r="Y407" s="5" t="str">
        <f>IF(Инвестиционные_проекты!N412&lt;Инвестиционные_проекты!M412,"Ошибка!","")</f>
        <v/>
      </c>
      <c r="Z407" s="4" t="str">
        <f>IF(Техлист!Y407="","",CONCATENATE(ROW(Инвестиционные_проекты!$A412),", ",))</f>
        <v/>
      </c>
      <c r="AA407" t="str">
        <f t="shared" si="74"/>
        <v/>
      </c>
      <c r="AB407" s="5" t="str">
        <f ca="1">IF(Инвестиционные_проекты!K412="реализация",IF(Инвестиционные_проекты!M412&gt;TODAY(),"Ошибка!",""),"")</f>
        <v/>
      </c>
      <c r="AC407" s="4" t="str">
        <f ca="1">IF(Техлист!AB407="","",CONCATENATE(ROW(Инвестиционные_проекты!$A412),", ",))</f>
        <v/>
      </c>
      <c r="AD407" t="str">
        <f t="shared" ca="1" si="75"/>
        <v/>
      </c>
      <c r="AE407" s="5" t="str">
        <f>IFERROR(IF(OR(Инвестиционные_проекты!K412="идея",Инвестиционные_проекты!K412="проектная стадия"),IF(Инвестиционные_проекты!M412&gt;DATEVALUE(ФЛК!CV406),"","Ошибка!"),""),"")</f>
        <v/>
      </c>
      <c r="AF407" s="4" t="str">
        <f>IF(Техлист!AE407="","",CONCATENATE(ROW(Инвестиционные_проекты!$A412),", ",))</f>
        <v/>
      </c>
      <c r="AG407" t="str">
        <f t="shared" si="76"/>
        <v/>
      </c>
    </row>
    <row r="408" spans="1:33" x14ac:dyDescent="0.25">
      <c r="A408" s="5" t="str">
        <f>IF(AND(COUNTBLANK(Инвестиционные_проекты!H413:Q413)+COUNTBLANK(Инвестиционные_проекты!S413:T413)+COUNTBLANK(Инвестиционные_проекты!Z413)+COUNTBLANK(Инвестиционные_проекты!B413:E413)&lt;&gt;17,COUNTBLANK(Инвестиционные_проекты!H413:Q413)+COUNTBLANK(Инвестиционные_проекты!S413:T413)+COUNTBLANK(Инвестиционные_проекты!Z413)+COUNTBLANK(Инвестиционные_проекты!B413:E413)&lt;&gt;0),"Ошибка!","")</f>
        <v/>
      </c>
      <c r="B408" s="4" t="str">
        <f>IF(A408="","",CONCATENATE(ROW(Инвестиционные_проекты!$A413),", ",))</f>
        <v/>
      </c>
      <c r="C408" t="str">
        <f t="shared" si="66"/>
        <v xml:space="preserve">8, </v>
      </c>
      <c r="D408" s="5" t="str">
        <f>IF(AND(COUNTBLANK(Инвестиционные_проекты!AB413)=0,COUNTBLANK(Инвестиционные_проекты!W413:Y413)&lt;&gt;0),"Ошибка!","")</f>
        <v/>
      </c>
      <c r="E408" s="4" t="str">
        <f>IF(D408="","",CONCATENATE(ROW(Инвестиционные_проекты!$A413),", ",))</f>
        <v/>
      </c>
      <c r="F408" t="str">
        <f t="shared" si="67"/>
        <v xml:space="preserve">8, </v>
      </c>
      <c r="G408" s="8" t="str">
        <f>IF(AND(Инвестиционные_проекты!J413="создание нового",Инвестиционные_проекты!S413=""),"Ошибка!","")</f>
        <v/>
      </c>
      <c r="H408" s="4" t="str">
        <f>IF(Техлист!G408="","",CONCATENATE(ROW(Инвестиционные_проекты!$A413),", ",))</f>
        <v/>
      </c>
      <c r="I408" t="str">
        <f t="shared" si="68"/>
        <v/>
      </c>
      <c r="J408" s="5" t="str">
        <f>IF(Инвестиционные_проекты!J413="модернизация",IF(COUNTBLANK(Инвестиционные_проекты!R413:S413)&lt;&gt;0,"Ошибка!",""),"")</f>
        <v/>
      </c>
      <c r="K408" s="9" t="str">
        <f>IF(Техлист!J408="","",CONCATENATE(ROW(Инвестиционные_проекты!$A413),", ",))</f>
        <v/>
      </c>
      <c r="L408" t="str">
        <f t="shared" si="69"/>
        <v/>
      </c>
      <c r="M408" s="5" t="str">
        <f>IF(Инвестиционные_проекты!S413&lt;Инвестиционные_проекты!R413,"Ошибка!","")</f>
        <v/>
      </c>
      <c r="N408" s="4" t="str">
        <f>IF(Техлист!M408="","",CONCATENATE(ROW(Инвестиционные_проекты!$A413),", ",))</f>
        <v/>
      </c>
      <c r="O408" t="str">
        <f t="shared" si="70"/>
        <v/>
      </c>
      <c r="P408" s="5" t="str">
        <f>IF(Инвестиционные_проекты!Z413&lt;&gt;SUM(Инвестиционные_проекты!AA413:AB413),"Ошибка!","")</f>
        <v/>
      </c>
      <c r="Q408" s="4" t="str">
        <f>IF(Техлист!P408="","",CONCATENATE(ROW(Инвестиционные_проекты!$A413),", ",))</f>
        <v/>
      </c>
      <c r="R408" t="str">
        <f t="shared" si="71"/>
        <v/>
      </c>
      <c r="S408" s="5" t="str">
        <f>IF(Инвестиционные_проекты!Y413&gt;Инвестиционные_проекты!AB413,"Ошибка!","")</f>
        <v/>
      </c>
      <c r="T408" s="4" t="str">
        <f>IF(Техлист!S408="","",CONCATENATE(ROW(Инвестиционные_проекты!$A413),", ",))</f>
        <v/>
      </c>
      <c r="U408" t="str">
        <f t="shared" si="72"/>
        <v/>
      </c>
      <c r="V408" s="5" t="str">
        <f>IF(Инвестиционные_проекты!O413&lt;Инвестиционные_проекты!N413,"Ошибка!","")</f>
        <v/>
      </c>
      <c r="W408" s="4" t="str">
        <f>IF(Техлист!V408="","",CONCATENATE(ROW(Инвестиционные_проекты!$A413),", ",))</f>
        <v/>
      </c>
      <c r="X408" t="str">
        <f t="shared" si="73"/>
        <v xml:space="preserve">8, </v>
      </c>
      <c r="Y408" s="5" t="str">
        <f>IF(Инвестиционные_проекты!N413&lt;Инвестиционные_проекты!M413,"Ошибка!","")</f>
        <v/>
      </c>
      <c r="Z408" s="4" t="str">
        <f>IF(Техлист!Y408="","",CONCATENATE(ROW(Инвестиционные_проекты!$A413),", ",))</f>
        <v/>
      </c>
      <c r="AA408" t="str">
        <f t="shared" si="74"/>
        <v/>
      </c>
      <c r="AB408" s="5" t="str">
        <f ca="1">IF(Инвестиционные_проекты!K413="реализация",IF(Инвестиционные_проекты!M413&gt;TODAY(),"Ошибка!",""),"")</f>
        <v/>
      </c>
      <c r="AC408" s="4" t="str">
        <f ca="1">IF(Техлист!AB408="","",CONCATENATE(ROW(Инвестиционные_проекты!$A413),", ",))</f>
        <v/>
      </c>
      <c r="AD408" t="str">
        <f t="shared" ca="1" si="75"/>
        <v/>
      </c>
      <c r="AE408" s="5" t="str">
        <f>IFERROR(IF(OR(Инвестиционные_проекты!K413="идея",Инвестиционные_проекты!K413="проектная стадия"),IF(Инвестиционные_проекты!M413&gt;DATEVALUE(ФЛК!CV407),"","Ошибка!"),""),"")</f>
        <v/>
      </c>
      <c r="AF408" s="4" t="str">
        <f>IF(Техлист!AE408="","",CONCATENATE(ROW(Инвестиционные_проекты!$A413),", ",))</f>
        <v/>
      </c>
      <c r="AG408" t="str">
        <f t="shared" si="76"/>
        <v/>
      </c>
    </row>
    <row r="409" spans="1:33" x14ac:dyDescent="0.25">
      <c r="A409" s="5" t="str">
        <f>IF(AND(COUNTBLANK(Инвестиционные_проекты!H414:Q414)+COUNTBLANK(Инвестиционные_проекты!S414:T414)+COUNTBLANK(Инвестиционные_проекты!Z414)+COUNTBLANK(Инвестиционные_проекты!B414:E414)&lt;&gt;17,COUNTBLANK(Инвестиционные_проекты!H414:Q414)+COUNTBLANK(Инвестиционные_проекты!S414:T414)+COUNTBLANK(Инвестиционные_проекты!Z414)+COUNTBLANK(Инвестиционные_проекты!B414:E414)&lt;&gt;0),"Ошибка!","")</f>
        <v/>
      </c>
      <c r="B409" s="4" t="str">
        <f>IF(A409="","",CONCATENATE(ROW(Инвестиционные_проекты!$A414),", ",))</f>
        <v/>
      </c>
      <c r="C409" t="str">
        <f t="shared" si="66"/>
        <v xml:space="preserve">8, </v>
      </c>
      <c r="D409" s="5" t="str">
        <f>IF(AND(COUNTBLANK(Инвестиционные_проекты!AB414)=0,COUNTBLANK(Инвестиционные_проекты!W414:Y414)&lt;&gt;0),"Ошибка!","")</f>
        <v/>
      </c>
      <c r="E409" s="4" t="str">
        <f>IF(D409="","",CONCATENATE(ROW(Инвестиционные_проекты!$A414),", ",))</f>
        <v/>
      </c>
      <c r="F409" t="str">
        <f t="shared" si="67"/>
        <v xml:space="preserve">8, </v>
      </c>
      <c r="G409" s="8" t="str">
        <f>IF(AND(Инвестиционные_проекты!J414="создание нового",Инвестиционные_проекты!S414=""),"Ошибка!","")</f>
        <v/>
      </c>
      <c r="H409" s="4" t="str">
        <f>IF(Техлист!G409="","",CONCATENATE(ROW(Инвестиционные_проекты!$A414),", ",))</f>
        <v/>
      </c>
      <c r="I409" t="str">
        <f t="shared" si="68"/>
        <v/>
      </c>
      <c r="J409" s="5" t="str">
        <f>IF(Инвестиционные_проекты!J414="модернизация",IF(COUNTBLANK(Инвестиционные_проекты!R414:S414)&lt;&gt;0,"Ошибка!",""),"")</f>
        <v/>
      </c>
      <c r="K409" s="9" t="str">
        <f>IF(Техлист!J409="","",CONCATENATE(ROW(Инвестиционные_проекты!$A414),", ",))</f>
        <v/>
      </c>
      <c r="L409" t="str">
        <f t="shared" si="69"/>
        <v/>
      </c>
      <c r="M409" s="5" t="str">
        <f>IF(Инвестиционные_проекты!S414&lt;Инвестиционные_проекты!R414,"Ошибка!","")</f>
        <v/>
      </c>
      <c r="N409" s="4" t="str">
        <f>IF(Техлист!M409="","",CONCATENATE(ROW(Инвестиционные_проекты!$A414),", ",))</f>
        <v/>
      </c>
      <c r="O409" t="str">
        <f t="shared" si="70"/>
        <v/>
      </c>
      <c r="P409" s="5" t="str">
        <f>IF(Инвестиционные_проекты!Z414&lt;&gt;SUM(Инвестиционные_проекты!AA414:AB414),"Ошибка!","")</f>
        <v/>
      </c>
      <c r="Q409" s="4" t="str">
        <f>IF(Техлист!P409="","",CONCATENATE(ROW(Инвестиционные_проекты!$A414),", ",))</f>
        <v/>
      </c>
      <c r="R409" t="str">
        <f t="shared" si="71"/>
        <v/>
      </c>
      <c r="S409" s="5" t="str">
        <f>IF(Инвестиционные_проекты!Y414&gt;Инвестиционные_проекты!AB414,"Ошибка!","")</f>
        <v/>
      </c>
      <c r="T409" s="4" t="str">
        <f>IF(Техлист!S409="","",CONCATENATE(ROW(Инвестиционные_проекты!$A414),", ",))</f>
        <v/>
      </c>
      <c r="U409" t="str">
        <f t="shared" si="72"/>
        <v/>
      </c>
      <c r="V409" s="5" t="str">
        <f>IF(Инвестиционные_проекты!O414&lt;Инвестиционные_проекты!N414,"Ошибка!","")</f>
        <v/>
      </c>
      <c r="W409" s="4" t="str">
        <f>IF(Техлист!V409="","",CONCATENATE(ROW(Инвестиционные_проекты!$A414),", ",))</f>
        <v/>
      </c>
      <c r="X409" t="str">
        <f t="shared" si="73"/>
        <v xml:space="preserve">8, </v>
      </c>
      <c r="Y409" s="5" t="str">
        <f>IF(Инвестиционные_проекты!N414&lt;Инвестиционные_проекты!M414,"Ошибка!","")</f>
        <v/>
      </c>
      <c r="Z409" s="4" t="str">
        <f>IF(Техлист!Y409="","",CONCATENATE(ROW(Инвестиционные_проекты!$A414),", ",))</f>
        <v/>
      </c>
      <c r="AA409" t="str">
        <f t="shared" si="74"/>
        <v/>
      </c>
      <c r="AB409" s="5" t="str">
        <f ca="1">IF(Инвестиционные_проекты!K414="реализация",IF(Инвестиционные_проекты!M414&gt;TODAY(),"Ошибка!",""),"")</f>
        <v/>
      </c>
      <c r="AC409" s="4" t="str">
        <f ca="1">IF(Техлист!AB409="","",CONCATENATE(ROW(Инвестиционные_проекты!$A414),", ",))</f>
        <v/>
      </c>
      <c r="AD409" t="str">
        <f t="shared" ca="1" si="75"/>
        <v/>
      </c>
      <c r="AE409" s="5" t="str">
        <f>IFERROR(IF(OR(Инвестиционные_проекты!K414="идея",Инвестиционные_проекты!K414="проектная стадия"),IF(Инвестиционные_проекты!M414&gt;DATEVALUE(ФЛК!CV408),"","Ошибка!"),""),"")</f>
        <v/>
      </c>
      <c r="AF409" s="4" t="str">
        <f>IF(Техлист!AE409="","",CONCATENATE(ROW(Инвестиционные_проекты!$A414),", ",))</f>
        <v/>
      </c>
      <c r="AG409" t="str">
        <f t="shared" si="76"/>
        <v/>
      </c>
    </row>
    <row r="410" spans="1:33" x14ac:dyDescent="0.25">
      <c r="A410" s="5" t="str">
        <f>IF(AND(COUNTBLANK(Инвестиционные_проекты!H415:Q415)+COUNTBLANK(Инвестиционные_проекты!S415:T415)+COUNTBLANK(Инвестиционные_проекты!Z415)+COUNTBLANK(Инвестиционные_проекты!B415:E415)&lt;&gt;17,COUNTBLANK(Инвестиционные_проекты!H415:Q415)+COUNTBLANK(Инвестиционные_проекты!S415:T415)+COUNTBLANK(Инвестиционные_проекты!Z415)+COUNTBLANK(Инвестиционные_проекты!B415:E415)&lt;&gt;0),"Ошибка!","")</f>
        <v/>
      </c>
      <c r="B410" s="4" t="str">
        <f>IF(A410="","",CONCATENATE(ROW(Инвестиционные_проекты!$A415),", ",))</f>
        <v/>
      </c>
      <c r="C410" t="str">
        <f t="shared" si="66"/>
        <v xml:space="preserve">8, </v>
      </c>
      <c r="D410" s="5" t="str">
        <f>IF(AND(COUNTBLANK(Инвестиционные_проекты!AB415)=0,COUNTBLANK(Инвестиционные_проекты!W415:Y415)&lt;&gt;0),"Ошибка!","")</f>
        <v/>
      </c>
      <c r="E410" s="4" t="str">
        <f>IF(D410="","",CONCATENATE(ROW(Инвестиционные_проекты!$A415),", ",))</f>
        <v/>
      </c>
      <c r="F410" t="str">
        <f t="shared" si="67"/>
        <v xml:space="preserve">8, </v>
      </c>
      <c r="G410" s="8" t="str">
        <f>IF(AND(Инвестиционные_проекты!J415="создание нового",Инвестиционные_проекты!S415=""),"Ошибка!","")</f>
        <v/>
      </c>
      <c r="H410" s="4" t="str">
        <f>IF(Техлист!G410="","",CONCATENATE(ROW(Инвестиционные_проекты!$A415),", ",))</f>
        <v/>
      </c>
      <c r="I410" t="str">
        <f t="shared" si="68"/>
        <v/>
      </c>
      <c r="J410" s="5" t="str">
        <f>IF(Инвестиционные_проекты!J415="модернизация",IF(COUNTBLANK(Инвестиционные_проекты!R415:S415)&lt;&gt;0,"Ошибка!",""),"")</f>
        <v/>
      </c>
      <c r="K410" s="9" t="str">
        <f>IF(Техлист!J410="","",CONCATENATE(ROW(Инвестиционные_проекты!$A415),", ",))</f>
        <v/>
      </c>
      <c r="L410" t="str">
        <f t="shared" si="69"/>
        <v/>
      </c>
      <c r="M410" s="5" t="str">
        <f>IF(Инвестиционные_проекты!S415&lt;Инвестиционные_проекты!R415,"Ошибка!","")</f>
        <v/>
      </c>
      <c r="N410" s="4" t="str">
        <f>IF(Техлист!M410="","",CONCATENATE(ROW(Инвестиционные_проекты!$A415),", ",))</f>
        <v/>
      </c>
      <c r="O410" t="str">
        <f t="shared" si="70"/>
        <v/>
      </c>
      <c r="P410" s="5" t="str">
        <f>IF(Инвестиционные_проекты!Z415&lt;&gt;SUM(Инвестиционные_проекты!AA415:AB415),"Ошибка!","")</f>
        <v/>
      </c>
      <c r="Q410" s="4" t="str">
        <f>IF(Техлист!P410="","",CONCATENATE(ROW(Инвестиционные_проекты!$A415),", ",))</f>
        <v/>
      </c>
      <c r="R410" t="str">
        <f t="shared" si="71"/>
        <v/>
      </c>
      <c r="S410" s="5" t="str">
        <f>IF(Инвестиционные_проекты!Y415&gt;Инвестиционные_проекты!AB415,"Ошибка!","")</f>
        <v/>
      </c>
      <c r="T410" s="4" t="str">
        <f>IF(Техлист!S410="","",CONCATENATE(ROW(Инвестиционные_проекты!$A415),", ",))</f>
        <v/>
      </c>
      <c r="U410" t="str">
        <f t="shared" si="72"/>
        <v/>
      </c>
      <c r="V410" s="5" t="str">
        <f>IF(Инвестиционные_проекты!O415&lt;Инвестиционные_проекты!N415,"Ошибка!","")</f>
        <v/>
      </c>
      <c r="W410" s="4" t="str">
        <f>IF(Техлист!V410="","",CONCATENATE(ROW(Инвестиционные_проекты!$A415),", ",))</f>
        <v/>
      </c>
      <c r="X410" t="str">
        <f t="shared" si="73"/>
        <v xml:space="preserve">8, </v>
      </c>
      <c r="Y410" s="5" t="str">
        <f>IF(Инвестиционные_проекты!N415&lt;Инвестиционные_проекты!M415,"Ошибка!","")</f>
        <v/>
      </c>
      <c r="Z410" s="4" t="str">
        <f>IF(Техлист!Y410="","",CONCATENATE(ROW(Инвестиционные_проекты!$A415),", ",))</f>
        <v/>
      </c>
      <c r="AA410" t="str">
        <f t="shared" si="74"/>
        <v/>
      </c>
      <c r="AB410" s="5" t="str">
        <f ca="1">IF(Инвестиционные_проекты!K415="реализация",IF(Инвестиционные_проекты!M415&gt;TODAY(),"Ошибка!",""),"")</f>
        <v/>
      </c>
      <c r="AC410" s="4" t="str">
        <f ca="1">IF(Техлист!AB410="","",CONCATENATE(ROW(Инвестиционные_проекты!$A415),", ",))</f>
        <v/>
      </c>
      <c r="AD410" t="str">
        <f t="shared" ca="1" si="75"/>
        <v/>
      </c>
      <c r="AE410" s="5" t="str">
        <f>IFERROR(IF(OR(Инвестиционные_проекты!K415="идея",Инвестиционные_проекты!K415="проектная стадия"),IF(Инвестиционные_проекты!M415&gt;DATEVALUE(ФЛК!CV409),"","Ошибка!"),""),"")</f>
        <v/>
      </c>
      <c r="AF410" s="4" t="str">
        <f>IF(Техлист!AE410="","",CONCATENATE(ROW(Инвестиционные_проекты!$A415),", ",))</f>
        <v/>
      </c>
      <c r="AG410" t="str">
        <f t="shared" si="76"/>
        <v/>
      </c>
    </row>
    <row r="411" spans="1:33" x14ac:dyDescent="0.25">
      <c r="A411" s="5" t="str">
        <f>IF(AND(COUNTBLANK(Инвестиционные_проекты!H416:Q416)+COUNTBLANK(Инвестиционные_проекты!S416:T416)+COUNTBLANK(Инвестиционные_проекты!Z416)+COUNTBLANK(Инвестиционные_проекты!B416:E416)&lt;&gt;17,COUNTBLANK(Инвестиционные_проекты!H416:Q416)+COUNTBLANK(Инвестиционные_проекты!S416:T416)+COUNTBLANK(Инвестиционные_проекты!Z416)+COUNTBLANK(Инвестиционные_проекты!B416:E416)&lt;&gt;0),"Ошибка!","")</f>
        <v/>
      </c>
      <c r="B411" s="4" t="str">
        <f>IF(A411="","",CONCATENATE(ROW(Инвестиционные_проекты!$A416),", ",))</f>
        <v/>
      </c>
      <c r="C411" t="str">
        <f t="shared" si="66"/>
        <v xml:space="preserve">8, </v>
      </c>
      <c r="D411" s="5" t="str">
        <f>IF(AND(COUNTBLANK(Инвестиционные_проекты!AB416)=0,COUNTBLANK(Инвестиционные_проекты!W416:Y416)&lt;&gt;0),"Ошибка!","")</f>
        <v/>
      </c>
      <c r="E411" s="4" t="str">
        <f>IF(D411="","",CONCATENATE(ROW(Инвестиционные_проекты!$A416),", ",))</f>
        <v/>
      </c>
      <c r="F411" t="str">
        <f t="shared" si="67"/>
        <v xml:space="preserve">8, </v>
      </c>
      <c r="G411" s="8" t="str">
        <f>IF(AND(Инвестиционные_проекты!J416="создание нового",Инвестиционные_проекты!S416=""),"Ошибка!","")</f>
        <v/>
      </c>
      <c r="H411" s="4" t="str">
        <f>IF(Техлист!G411="","",CONCATENATE(ROW(Инвестиционные_проекты!$A416),", ",))</f>
        <v/>
      </c>
      <c r="I411" t="str">
        <f t="shared" si="68"/>
        <v/>
      </c>
      <c r="J411" s="5" t="str">
        <f>IF(Инвестиционные_проекты!J416="модернизация",IF(COUNTBLANK(Инвестиционные_проекты!R416:S416)&lt;&gt;0,"Ошибка!",""),"")</f>
        <v/>
      </c>
      <c r="K411" s="9" t="str">
        <f>IF(Техлист!J411="","",CONCATENATE(ROW(Инвестиционные_проекты!$A416),", ",))</f>
        <v/>
      </c>
      <c r="L411" t="str">
        <f t="shared" si="69"/>
        <v/>
      </c>
      <c r="M411" s="5" t="str">
        <f>IF(Инвестиционные_проекты!S416&lt;Инвестиционные_проекты!R416,"Ошибка!","")</f>
        <v/>
      </c>
      <c r="N411" s="4" t="str">
        <f>IF(Техлист!M411="","",CONCATENATE(ROW(Инвестиционные_проекты!$A416),", ",))</f>
        <v/>
      </c>
      <c r="O411" t="str">
        <f t="shared" si="70"/>
        <v/>
      </c>
      <c r="P411" s="5" t="str">
        <f>IF(Инвестиционные_проекты!Z416&lt;&gt;SUM(Инвестиционные_проекты!AA416:AB416),"Ошибка!","")</f>
        <v/>
      </c>
      <c r="Q411" s="4" t="str">
        <f>IF(Техлист!P411="","",CONCATENATE(ROW(Инвестиционные_проекты!$A416),", ",))</f>
        <v/>
      </c>
      <c r="R411" t="str">
        <f t="shared" si="71"/>
        <v/>
      </c>
      <c r="S411" s="5" t="str">
        <f>IF(Инвестиционные_проекты!Y416&gt;Инвестиционные_проекты!AB416,"Ошибка!","")</f>
        <v/>
      </c>
      <c r="T411" s="4" t="str">
        <f>IF(Техлист!S411="","",CONCATENATE(ROW(Инвестиционные_проекты!$A416),", ",))</f>
        <v/>
      </c>
      <c r="U411" t="str">
        <f t="shared" si="72"/>
        <v/>
      </c>
      <c r="V411" s="5" t="str">
        <f>IF(Инвестиционные_проекты!O416&lt;Инвестиционные_проекты!N416,"Ошибка!","")</f>
        <v/>
      </c>
      <c r="W411" s="4" t="str">
        <f>IF(Техлист!V411="","",CONCATENATE(ROW(Инвестиционные_проекты!$A416),", ",))</f>
        <v/>
      </c>
      <c r="X411" t="str">
        <f t="shared" si="73"/>
        <v xml:space="preserve">8, </v>
      </c>
      <c r="Y411" s="5" t="str">
        <f>IF(Инвестиционные_проекты!N416&lt;Инвестиционные_проекты!M416,"Ошибка!","")</f>
        <v/>
      </c>
      <c r="Z411" s="4" t="str">
        <f>IF(Техлист!Y411="","",CONCATENATE(ROW(Инвестиционные_проекты!$A416),", ",))</f>
        <v/>
      </c>
      <c r="AA411" t="str">
        <f t="shared" si="74"/>
        <v/>
      </c>
      <c r="AB411" s="5" t="str">
        <f ca="1">IF(Инвестиционные_проекты!K416="реализация",IF(Инвестиционные_проекты!M416&gt;TODAY(),"Ошибка!",""),"")</f>
        <v/>
      </c>
      <c r="AC411" s="4" t="str">
        <f ca="1">IF(Техлист!AB411="","",CONCATENATE(ROW(Инвестиционные_проекты!$A416),", ",))</f>
        <v/>
      </c>
      <c r="AD411" t="str">
        <f t="shared" ca="1" si="75"/>
        <v/>
      </c>
      <c r="AE411" s="5" t="str">
        <f>IFERROR(IF(OR(Инвестиционные_проекты!K416="идея",Инвестиционные_проекты!K416="проектная стадия"),IF(Инвестиционные_проекты!M416&gt;DATEVALUE(ФЛК!CV410),"","Ошибка!"),""),"")</f>
        <v/>
      </c>
      <c r="AF411" s="4" t="str">
        <f>IF(Техлист!AE411="","",CONCATENATE(ROW(Инвестиционные_проекты!$A416),", ",))</f>
        <v/>
      </c>
      <c r="AG411" t="str">
        <f t="shared" si="76"/>
        <v/>
      </c>
    </row>
    <row r="412" spans="1:33" x14ac:dyDescent="0.25">
      <c r="A412" s="5" t="str">
        <f>IF(AND(COUNTBLANK(Инвестиционные_проекты!H417:Q417)+COUNTBLANK(Инвестиционные_проекты!S417:T417)+COUNTBLANK(Инвестиционные_проекты!Z417)+COUNTBLANK(Инвестиционные_проекты!B417:E417)&lt;&gt;17,COUNTBLANK(Инвестиционные_проекты!H417:Q417)+COUNTBLANK(Инвестиционные_проекты!S417:T417)+COUNTBLANK(Инвестиционные_проекты!Z417)+COUNTBLANK(Инвестиционные_проекты!B417:E417)&lt;&gt;0),"Ошибка!","")</f>
        <v/>
      </c>
      <c r="B412" s="4" t="str">
        <f>IF(A412="","",CONCATENATE(ROW(Инвестиционные_проекты!$A417),", ",))</f>
        <v/>
      </c>
      <c r="C412" t="str">
        <f t="shared" si="66"/>
        <v xml:space="preserve">8, </v>
      </c>
      <c r="D412" s="5" t="str">
        <f>IF(AND(COUNTBLANK(Инвестиционные_проекты!AB417)=0,COUNTBLANK(Инвестиционные_проекты!W417:Y417)&lt;&gt;0),"Ошибка!","")</f>
        <v/>
      </c>
      <c r="E412" s="4" t="str">
        <f>IF(D412="","",CONCATENATE(ROW(Инвестиционные_проекты!$A417),", ",))</f>
        <v/>
      </c>
      <c r="F412" t="str">
        <f t="shared" si="67"/>
        <v xml:space="preserve">8, </v>
      </c>
      <c r="G412" s="8" t="str">
        <f>IF(AND(Инвестиционные_проекты!J417="создание нового",Инвестиционные_проекты!S417=""),"Ошибка!","")</f>
        <v/>
      </c>
      <c r="H412" s="4" t="str">
        <f>IF(Техлист!G412="","",CONCATENATE(ROW(Инвестиционные_проекты!$A417),", ",))</f>
        <v/>
      </c>
      <c r="I412" t="str">
        <f t="shared" si="68"/>
        <v/>
      </c>
      <c r="J412" s="5" t="str">
        <f>IF(Инвестиционные_проекты!J417="модернизация",IF(COUNTBLANK(Инвестиционные_проекты!R417:S417)&lt;&gt;0,"Ошибка!",""),"")</f>
        <v/>
      </c>
      <c r="K412" s="9" t="str">
        <f>IF(Техлист!J412="","",CONCATENATE(ROW(Инвестиционные_проекты!$A417),", ",))</f>
        <v/>
      </c>
      <c r="L412" t="str">
        <f t="shared" si="69"/>
        <v/>
      </c>
      <c r="M412" s="5" t="str">
        <f>IF(Инвестиционные_проекты!S417&lt;Инвестиционные_проекты!R417,"Ошибка!","")</f>
        <v/>
      </c>
      <c r="N412" s="4" t="str">
        <f>IF(Техлист!M412="","",CONCATENATE(ROW(Инвестиционные_проекты!$A417),", ",))</f>
        <v/>
      </c>
      <c r="O412" t="str">
        <f t="shared" si="70"/>
        <v/>
      </c>
      <c r="P412" s="5" t="str">
        <f>IF(Инвестиционные_проекты!Z417&lt;&gt;SUM(Инвестиционные_проекты!AA417:AB417),"Ошибка!","")</f>
        <v/>
      </c>
      <c r="Q412" s="4" t="str">
        <f>IF(Техлист!P412="","",CONCATENATE(ROW(Инвестиционные_проекты!$A417),", ",))</f>
        <v/>
      </c>
      <c r="R412" t="str">
        <f t="shared" si="71"/>
        <v/>
      </c>
      <c r="S412" s="5" t="str">
        <f>IF(Инвестиционные_проекты!Y417&gt;Инвестиционные_проекты!AB417,"Ошибка!","")</f>
        <v/>
      </c>
      <c r="T412" s="4" t="str">
        <f>IF(Техлист!S412="","",CONCATENATE(ROW(Инвестиционные_проекты!$A417),", ",))</f>
        <v/>
      </c>
      <c r="U412" t="str">
        <f t="shared" si="72"/>
        <v/>
      </c>
      <c r="V412" s="5" t="str">
        <f>IF(Инвестиционные_проекты!O417&lt;Инвестиционные_проекты!N417,"Ошибка!","")</f>
        <v/>
      </c>
      <c r="W412" s="4" t="str">
        <f>IF(Техлист!V412="","",CONCATENATE(ROW(Инвестиционные_проекты!$A417),", ",))</f>
        <v/>
      </c>
      <c r="X412" t="str">
        <f t="shared" si="73"/>
        <v xml:space="preserve">8, </v>
      </c>
      <c r="Y412" s="5" t="str">
        <f>IF(Инвестиционные_проекты!N417&lt;Инвестиционные_проекты!M417,"Ошибка!","")</f>
        <v/>
      </c>
      <c r="Z412" s="4" t="str">
        <f>IF(Техлист!Y412="","",CONCATENATE(ROW(Инвестиционные_проекты!$A417),", ",))</f>
        <v/>
      </c>
      <c r="AA412" t="str">
        <f t="shared" si="74"/>
        <v/>
      </c>
      <c r="AB412" s="5" t="str">
        <f ca="1">IF(Инвестиционные_проекты!K417="реализация",IF(Инвестиционные_проекты!M417&gt;TODAY(),"Ошибка!",""),"")</f>
        <v/>
      </c>
      <c r="AC412" s="4" t="str">
        <f ca="1">IF(Техлист!AB412="","",CONCATENATE(ROW(Инвестиционные_проекты!$A417),", ",))</f>
        <v/>
      </c>
      <c r="AD412" t="str">
        <f t="shared" ca="1" si="75"/>
        <v/>
      </c>
      <c r="AE412" s="5" t="str">
        <f>IFERROR(IF(OR(Инвестиционные_проекты!K417="идея",Инвестиционные_проекты!K417="проектная стадия"),IF(Инвестиционные_проекты!M417&gt;DATEVALUE(ФЛК!CV411),"","Ошибка!"),""),"")</f>
        <v/>
      </c>
      <c r="AF412" s="4" t="str">
        <f>IF(Техлист!AE412="","",CONCATENATE(ROW(Инвестиционные_проекты!$A417),", ",))</f>
        <v/>
      </c>
      <c r="AG412" t="str">
        <f t="shared" si="76"/>
        <v/>
      </c>
    </row>
    <row r="413" spans="1:33" x14ac:dyDescent="0.25">
      <c r="A413" s="5" t="str">
        <f>IF(AND(COUNTBLANK(Инвестиционные_проекты!H418:Q418)+COUNTBLANK(Инвестиционные_проекты!S418:T418)+COUNTBLANK(Инвестиционные_проекты!Z418)+COUNTBLANK(Инвестиционные_проекты!B418:E418)&lt;&gt;17,COUNTBLANK(Инвестиционные_проекты!H418:Q418)+COUNTBLANK(Инвестиционные_проекты!S418:T418)+COUNTBLANK(Инвестиционные_проекты!Z418)+COUNTBLANK(Инвестиционные_проекты!B418:E418)&lt;&gt;0),"Ошибка!","")</f>
        <v/>
      </c>
      <c r="B413" s="4" t="str">
        <f>IF(A413="","",CONCATENATE(ROW(Инвестиционные_проекты!$A418),", ",))</f>
        <v/>
      </c>
      <c r="C413" t="str">
        <f t="shared" si="66"/>
        <v xml:space="preserve">8, </v>
      </c>
      <c r="D413" s="5" t="str">
        <f>IF(AND(COUNTBLANK(Инвестиционные_проекты!AB418)=0,COUNTBLANK(Инвестиционные_проекты!W418:Y418)&lt;&gt;0),"Ошибка!","")</f>
        <v/>
      </c>
      <c r="E413" s="4" t="str">
        <f>IF(D413="","",CONCATENATE(ROW(Инвестиционные_проекты!$A418),", ",))</f>
        <v/>
      </c>
      <c r="F413" t="str">
        <f t="shared" si="67"/>
        <v xml:space="preserve">8, </v>
      </c>
      <c r="G413" s="8" t="str">
        <f>IF(AND(Инвестиционные_проекты!J418="создание нового",Инвестиционные_проекты!S418=""),"Ошибка!","")</f>
        <v/>
      </c>
      <c r="H413" s="4" t="str">
        <f>IF(Техлист!G413="","",CONCATENATE(ROW(Инвестиционные_проекты!$A418),", ",))</f>
        <v/>
      </c>
      <c r="I413" t="str">
        <f t="shared" si="68"/>
        <v/>
      </c>
      <c r="J413" s="5" t="str">
        <f>IF(Инвестиционные_проекты!J418="модернизация",IF(COUNTBLANK(Инвестиционные_проекты!R418:S418)&lt;&gt;0,"Ошибка!",""),"")</f>
        <v/>
      </c>
      <c r="K413" s="9" t="str">
        <f>IF(Техлист!J413="","",CONCATENATE(ROW(Инвестиционные_проекты!$A418),", ",))</f>
        <v/>
      </c>
      <c r="L413" t="str">
        <f t="shared" si="69"/>
        <v/>
      </c>
      <c r="M413" s="5" t="str">
        <f>IF(Инвестиционные_проекты!S418&lt;Инвестиционные_проекты!R418,"Ошибка!","")</f>
        <v/>
      </c>
      <c r="N413" s="4" t="str">
        <f>IF(Техлист!M413="","",CONCATENATE(ROW(Инвестиционные_проекты!$A418),", ",))</f>
        <v/>
      </c>
      <c r="O413" t="str">
        <f t="shared" si="70"/>
        <v/>
      </c>
      <c r="P413" s="5" t="str">
        <f>IF(Инвестиционные_проекты!Z418&lt;&gt;SUM(Инвестиционные_проекты!AA418:AB418),"Ошибка!","")</f>
        <v/>
      </c>
      <c r="Q413" s="4" t="str">
        <f>IF(Техлист!P413="","",CONCATENATE(ROW(Инвестиционные_проекты!$A418),", ",))</f>
        <v/>
      </c>
      <c r="R413" t="str">
        <f t="shared" si="71"/>
        <v/>
      </c>
      <c r="S413" s="5" t="str">
        <f>IF(Инвестиционные_проекты!Y418&gt;Инвестиционные_проекты!AB418,"Ошибка!","")</f>
        <v/>
      </c>
      <c r="T413" s="4" t="str">
        <f>IF(Техлист!S413="","",CONCATENATE(ROW(Инвестиционные_проекты!$A418),", ",))</f>
        <v/>
      </c>
      <c r="U413" t="str">
        <f t="shared" si="72"/>
        <v/>
      </c>
      <c r="V413" s="5" t="str">
        <f>IF(Инвестиционные_проекты!O418&lt;Инвестиционные_проекты!N418,"Ошибка!","")</f>
        <v/>
      </c>
      <c r="W413" s="4" t="str">
        <f>IF(Техлист!V413="","",CONCATENATE(ROW(Инвестиционные_проекты!$A418),", ",))</f>
        <v/>
      </c>
      <c r="X413" t="str">
        <f t="shared" si="73"/>
        <v xml:space="preserve">8, </v>
      </c>
      <c r="Y413" s="5" t="str">
        <f>IF(Инвестиционные_проекты!N418&lt;Инвестиционные_проекты!M418,"Ошибка!","")</f>
        <v/>
      </c>
      <c r="Z413" s="4" t="str">
        <f>IF(Техлист!Y413="","",CONCATENATE(ROW(Инвестиционные_проекты!$A418),", ",))</f>
        <v/>
      </c>
      <c r="AA413" t="str">
        <f t="shared" si="74"/>
        <v/>
      </c>
      <c r="AB413" s="5" t="str">
        <f ca="1">IF(Инвестиционные_проекты!K418="реализация",IF(Инвестиционные_проекты!M418&gt;TODAY(),"Ошибка!",""),"")</f>
        <v/>
      </c>
      <c r="AC413" s="4" t="str">
        <f ca="1">IF(Техлист!AB413="","",CONCATENATE(ROW(Инвестиционные_проекты!$A418),", ",))</f>
        <v/>
      </c>
      <c r="AD413" t="str">
        <f t="shared" ca="1" si="75"/>
        <v/>
      </c>
      <c r="AE413" s="5" t="str">
        <f>IFERROR(IF(OR(Инвестиционные_проекты!K418="идея",Инвестиционные_проекты!K418="проектная стадия"),IF(Инвестиционные_проекты!M418&gt;DATEVALUE(ФЛК!CV412),"","Ошибка!"),""),"")</f>
        <v/>
      </c>
      <c r="AF413" s="4" t="str">
        <f>IF(Техлист!AE413="","",CONCATENATE(ROW(Инвестиционные_проекты!$A418),", ",))</f>
        <v/>
      </c>
      <c r="AG413" t="str">
        <f t="shared" si="76"/>
        <v/>
      </c>
    </row>
    <row r="414" spans="1:33" x14ac:dyDescent="0.25">
      <c r="A414" s="5" t="str">
        <f>IF(AND(COUNTBLANK(Инвестиционные_проекты!H419:Q419)+COUNTBLANK(Инвестиционные_проекты!S419:T419)+COUNTBLANK(Инвестиционные_проекты!Z419)+COUNTBLANK(Инвестиционные_проекты!B419:E419)&lt;&gt;17,COUNTBLANK(Инвестиционные_проекты!H419:Q419)+COUNTBLANK(Инвестиционные_проекты!S419:T419)+COUNTBLANK(Инвестиционные_проекты!Z419)+COUNTBLANK(Инвестиционные_проекты!B419:E419)&lt;&gt;0),"Ошибка!","")</f>
        <v/>
      </c>
      <c r="B414" s="4" t="str">
        <f>IF(A414="","",CONCATENATE(ROW(Инвестиционные_проекты!$A419),", ",))</f>
        <v/>
      </c>
      <c r="C414" t="str">
        <f t="shared" si="66"/>
        <v xml:space="preserve">8, </v>
      </c>
      <c r="D414" s="5" t="str">
        <f>IF(AND(COUNTBLANK(Инвестиционные_проекты!AB419)=0,COUNTBLANK(Инвестиционные_проекты!W419:Y419)&lt;&gt;0),"Ошибка!","")</f>
        <v/>
      </c>
      <c r="E414" s="4" t="str">
        <f>IF(D414="","",CONCATENATE(ROW(Инвестиционные_проекты!$A419),", ",))</f>
        <v/>
      </c>
      <c r="F414" t="str">
        <f t="shared" si="67"/>
        <v xml:space="preserve">8, </v>
      </c>
      <c r="G414" s="8" t="str">
        <f>IF(AND(Инвестиционные_проекты!J419="создание нового",Инвестиционные_проекты!S419=""),"Ошибка!","")</f>
        <v/>
      </c>
      <c r="H414" s="4" t="str">
        <f>IF(Техлист!G414="","",CONCATENATE(ROW(Инвестиционные_проекты!$A419),", ",))</f>
        <v/>
      </c>
      <c r="I414" t="str">
        <f t="shared" si="68"/>
        <v/>
      </c>
      <c r="J414" s="5" t="str">
        <f>IF(Инвестиционные_проекты!J419="модернизация",IF(COUNTBLANK(Инвестиционные_проекты!R419:S419)&lt;&gt;0,"Ошибка!",""),"")</f>
        <v/>
      </c>
      <c r="K414" s="9" t="str">
        <f>IF(Техлист!J414="","",CONCATENATE(ROW(Инвестиционные_проекты!$A419),", ",))</f>
        <v/>
      </c>
      <c r="L414" t="str">
        <f t="shared" si="69"/>
        <v/>
      </c>
      <c r="M414" s="5" t="str">
        <f>IF(Инвестиционные_проекты!S419&lt;Инвестиционные_проекты!R419,"Ошибка!","")</f>
        <v/>
      </c>
      <c r="N414" s="4" t="str">
        <f>IF(Техлист!M414="","",CONCATENATE(ROW(Инвестиционные_проекты!$A419),", ",))</f>
        <v/>
      </c>
      <c r="O414" t="str">
        <f t="shared" si="70"/>
        <v/>
      </c>
      <c r="P414" s="5" t="str">
        <f>IF(Инвестиционные_проекты!Z419&lt;&gt;SUM(Инвестиционные_проекты!AA419:AB419),"Ошибка!","")</f>
        <v/>
      </c>
      <c r="Q414" s="4" t="str">
        <f>IF(Техлист!P414="","",CONCATENATE(ROW(Инвестиционные_проекты!$A419),", ",))</f>
        <v/>
      </c>
      <c r="R414" t="str">
        <f t="shared" si="71"/>
        <v/>
      </c>
      <c r="S414" s="5" t="str">
        <f>IF(Инвестиционные_проекты!Y419&gt;Инвестиционные_проекты!AB419,"Ошибка!","")</f>
        <v/>
      </c>
      <c r="T414" s="4" t="str">
        <f>IF(Техлист!S414="","",CONCATENATE(ROW(Инвестиционные_проекты!$A419),", ",))</f>
        <v/>
      </c>
      <c r="U414" t="str">
        <f t="shared" si="72"/>
        <v/>
      </c>
      <c r="V414" s="5" t="str">
        <f>IF(Инвестиционные_проекты!O419&lt;Инвестиционные_проекты!N419,"Ошибка!","")</f>
        <v/>
      </c>
      <c r="W414" s="4" t="str">
        <f>IF(Техлист!V414="","",CONCATENATE(ROW(Инвестиционные_проекты!$A419),", ",))</f>
        <v/>
      </c>
      <c r="X414" t="str">
        <f t="shared" si="73"/>
        <v xml:space="preserve">8, </v>
      </c>
      <c r="Y414" s="5" t="str">
        <f>IF(Инвестиционные_проекты!N419&lt;Инвестиционные_проекты!M419,"Ошибка!","")</f>
        <v/>
      </c>
      <c r="Z414" s="4" t="str">
        <f>IF(Техлист!Y414="","",CONCATENATE(ROW(Инвестиционные_проекты!$A419),", ",))</f>
        <v/>
      </c>
      <c r="AA414" t="str">
        <f t="shared" si="74"/>
        <v/>
      </c>
      <c r="AB414" s="5" t="str">
        <f ca="1">IF(Инвестиционные_проекты!K419="реализация",IF(Инвестиционные_проекты!M419&gt;TODAY(),"Ошибка!",""),"")</f>
        <v/>
      </c>
      <c r="AC414" s="4" t="str">
        <f ca="1">IF(Техлист!AB414="","",CONCATENATE(ROW(Инвестиционные_проекты!$A419),", ",))</f>
        <v/>
      </c>
      <c r="AD414" t="str">
        <f t="shared" ca="1" si="75"/>
        <v/>
      </c>
      <c r="AE414" s="5" t="str">
        <f>IFERROR(IF(OR(Инвестиционные_проекты!K419="идея",Инвестиционные_проекты!K419="проектная стадия"),IF(Инвестиционные_проекты!M419&gt;DATEVALUE(ФЛК!CV413),"","Ошибка!"),""),"")</f>
        <v/>
      </c>
      <c r="AF414" s="4" t="str">
        <f>IF(Техлист!AE414="","",CONCATENATE(ROW(Инвестиционные_проекты!$A419),", ",))</f>
        <v/>
      </c>
      <c r="AG414" t="str">
        <f t="shared" si="76"/>
        <v/>
      </c>
    </row>
    <row r="415" spans="1:33" x14ac:dyDescent="0.25">
      <c r="A415" s="5" t="str">
        <f>IF(AND(COUNTBLANK(Инвестиционные_проекты!H420:Q420)+COUNTBLANK(Инвестиционные_проекты!S420:T420)+COUNTBLANK(Инвестиционные_проекты!Z420)+COUNTBLANK(Инвестиционные_проекты!B420:E420)&lt;&gt;17,COUNTBLANK(Инвестиционные_проекты!H420:Q420)+COUNTBLANK(Инвестиционные_проекты!S420:T420)+COUNTBLANK(Инвестиционные_проекты!Z420)+COUNTBLANK(Инвестиционные_проекты!B420:E420)&lt;&gt;0),"Ошибка!","")</f>
        <v/>
      </c>
      <c r="B415" s="4" t="str">
        <f>IF(A415="","",CONCATENATE(ROW(Инвестиционные_проекты!$A420),", ",))</f>
        <v/>
      </c>
      <c r="C415" t="str">
        <f t="shared" si="66"/>
        <v xml:space="preserve">8, </v>
      </c>
      <c r="D415" s="5" t="str">
        <f>IF(AND(COUNTBLANK(Инвестиционные_проекты!AB420)=0,COUNTBLANK(Инвестиционные_проекты!W420:Y420)&lt;&gt;0),"Ошибка!","")</f>
        <v/>
      </c>
      <c r="E415" s="4" t="str">
        <f>IF(D415="","",CONCATENATE(ROW(Инвестиционные_проекты!$A420),", ",))</f>
        <v/>
      </c>
      <c r="F415" t="str">
        <f t="shared" si="67"/>
        <v xml:space="preserve">8, </v>
      </c>
      <c r="G415" s="8" t="str">
        <f>IF(AND(Инвестиционные_проекты!J420="создание нового",Инвестиционные_проекты!S420=""),"Ошибка!","")</f>
        <v/>
      </c>
      <c r="H415" s="4" t="str">
        <f>IF(Техлист!G415="","",CONCATENATE(ROW(Инвестиционные_проекты!$A420),", ",))</f>
        <v/>
      </c>
      <c r="I415" t="str">
        <f t="shared" si="68"/>
        <v/>
      </c>
      <c r="J415" s="5" t="str">
        <f>IF(Инвестиционные_проекты!J420="модернизация",IF(COUNTBLANK(Инвестиционные_проекты!R420:S420)&lt;&gt;0,"Ошибка!",""),"")</f>
        <v/>
      </c>
      <c r="K415" s="9" t="str">
        <f>IF(Техлист!J415="","",CONCATENATE(ROW(Инвестиционные_проекты!$A420),", ",))</f>
        <v/>
      </c>
      <c r="L415" t="str">
        <f t="shared" si="69"/>
        <v/>
      </c>
      <c r="M415" s="5" t="str">
        <f>IF(Инвестиционные_проекты!S420&lt;Инвестиционные_проекты!R420,"Ошибка!","")</f>
        <v/>
      </c>
      <c r="N415" s="4" t="str">
        <f>IF(Техлист!M415="","",CONCATENATE(ROW(Инвестиционные_проекты!$A420),", ",))</f>
        <v/>
      </c>
      <c r="O415" t="str">
        <f t="shared" si="70"/>
        <v/>
      </c>
      <c r="P415" s="5" t="str">
        <f>IF(Инвестиционные_проекты!Z420&lt;&gt;SUM(Инвестиционные_проекты!AA420:AB420),"Ошибка!","")</f>
        <v/>
      </c>
      <c r="Q415" s="4" t="str">
        <f>IF(Техлист!P415="","",CONCATENATE(ROW(Инвестиционные_проекты!$A420),", ",))</f>
        <v/>
      </c>
      <c r="R415" t="str">
        <f t="shared" si="71"/>
        <v/>
      </c>
      <c r="S415" s="5" t="str">
        <f>IF(Инвестиционные_проекты!Y420&gt;Инвестиционные_проекты!AB420,"Ошибка!","")</f>
        <v/>
      </c>
      <c r="T415" s="4" t="str">
        <f>IF(Техлист!S415="","",CONCATENATE(ROW(Инвестиционные_проекты!$A420),", ",))</f>
        <v/>
      </c>
      <c r="U415" t="str">
        <f t="shared" si="72"/>
        <v/>
      </c>
      <c r="V415" s="5" t="str">
        <f>IF(Инвестиционные_проекты!O420&lt;Инвестиционные_проекты!N420,"Ошибка!","")</f>
        <v/>
      </c>
      <c r="W415" s="4" t="str">
        <f>IF(Техлист!V415="","",CONCATENATE(ROW(Инвестиционные_проекты!$A420),", ",))</f>
        <v/>
      </c>
      <c r="X415" t="str">
        <f t="shared" si="73"/>
        <v xml:space="preserve">8, </v>
      </c>
      <c r="Y415" s="5" t="str">
        <f>IF(Инвестиционные_проекты!N420&lt;Инвестиционные_проекты!M420,"Ошибка!","")</f>
        <v/>
      </c>
      <c r="Z415" s="4" t="str">
        <f>IF(Техлист!Y415="","",CONCATENATE(ROW(Инвестиционные_проекты!$A420),", ",))</f>
        <v/>
      </c>
      <c r="AA415" t="str">
        <f t="shared" si="74"/>
        <v/>
      </c>
      <c r="AB415" s="5" t="str">
        <f ca="1">IF(Инвестиционные_проекты!K420="реализация",IF(Инвестиционные_проекты!M420&gt;TODAY(),"Ошибка!",""),"")</f>
        <v/>
      </c>
      <c r="AC415" s="4" t="str">
        <f ca="1">IF(Техлист!AB415="","",CONCATENATE(ROW(Инвестиционные_проекты!$A420),", ",))</f>
        <v/>
      </c>
      <c r="AD415" t="str">
        <f t="shared" ca="1" si="75"/>
        <v/>
      </c>
      <c r="AE415" s="5" t="str">
        <f>IFERROR(IF(OR(Инвестиционные_проекты!K420="идея",Инвестиционные_проекты!K420="проектная стадия"),IF(Инвестиционные_проекты!M420&gt;DATEVALUE(ФЛК!CV414),"","Ошибка!"),""),"")</f>
        <v/>
      </c>
      <c r="AF415" s="4" t="str">
        <f>IF(Техлист!AE415="","",CONCATENATE(ROW(Инвестиционные_проекты!$A420),", ",))</f>
        <v/>
      </c>
      <c r="AG415" t="str">
        <f t="shared" si="76"/>
        <v/>
      </c>
    </row>
    <row r="416" spans="1:33" x14ac:dyDescent="0.25">
      <c r="A416" s="5" t="str">
        <f>IF(AND(COUNTBLANK(Инвестиционные_проекты!H421:Q421)+COUNTBLANK(Инвестиционные_проекты!S421:T421)+COUNTBLANK(Инвестиционные_проекты!Z421)+COUNTBLANK(Инвестиционные_проекты!B421:E421)&lt;&gt;17,COUNTBLANK(Инвестиционные_проекты!H421:Q421)+COUNTBLANK(Инвестиционные_проекты!S421:T421)+COUNTBLANK(Инвестиционные_проекты!Z421)+COUNTBLANK(Инвестиционные_проекты!B421:E421)&lt;&gt;0),"Ошибка!","")</f>
        <v/>
      </c>
      <c r="B416" s="4" t="str">
        <f>IF(A416="","",CONCATENATE(ROW(Инвестиционные_проекты!$A421),", ",))</f>
        <v/>
      </c>
      <c r="C416" t="str">
        <f t="shared" si="66"/>
        <v xml:space="preserve">8, </v>
      </c>
      <c r="D416" s="5" t="str">
        <f>IF(AND(COUNTBLANK(Инвестиционные_проекты!AB421)=0,COUNTBLANK(Инвестиционные_проекты!W421:Y421)&lt;&gt;0),"Ошибка!","")</f>
        <v/>
      </c>
      <c r="E416" s="4" t="str">
        <f>IF(D416="","",CONCATENATE(ROW(Инвестиционные_проекты!$A421),", ",))</f>
        <v/>
      </c>
      <c r="F416" t="str">
        <f t="shared" si="67"/>
        <v xml:space="preserve">8, </v>
      </c>
      <c r="G416" s="8" t="str">
        <f>IF(AND(Инвестиционные_проекты!J421="создание нового",Инвестиционные_проекты!S421=""),"Ошибка!","")</f>
        <v/>
      </c>
      <c r="H416" s="4" t="str">
        <f>IF(Техлист!G416="","",CONCATENATE(ROW(Инвестиционные_проекты!$A421),", ",))</f>
        <v/>
      </c>
      <c r="I416" t="str">
        <f t="shared" si="68"/>
        <v/>
      </c>
      <c r="J416" s="5" t="str">
        <f>IF(Инвестиционные_проекты!J421="модернизация",IF(COUNTBLANK(Инвестиционные_проекты!R421:S421)&lt;&gt;0,"Ошибка!",""),"")</f>
        <v/>
      </c>
      <c r="K416" s="9" t="str">
        <f>IF(Техлист!J416="","",CONCATENATE(ROW(Инвестиционные_проекты!$A421),", ",))</f>
        <v/>
      </c>
      <c r="L416" t="str">
        <f t="shared" si="69"/>
        <v/>
      </c>
      <c r="M416" s="5" t="str">
        <f>IF(Инвестиционные_проекты!S421&lt;Инвестиционные_проекты!R421,"Ошибка!","")</f>
        <v/>
      </c>
      <c r="N416" s="4" t="str">
        <f>IF(Техлист!M416="","",CONCATENATE(ROW(Инвестиционные_проекты!$A421),", ",))</f>
        <v/>
      </c>
      <c r="O416" t="str">
        <f t="shared" si="70"/>
        <v/>
      </c>
      <c r="P416" s="5" t="str">
        <f>IF(Инвестиционные_проекты!Z421&lt;&gt;SUM(Инвестиционные_проекты!AA421:AB421),"Ошибка!","")</f>
        <v/>
      </c>
      <c r="Q416" s="4" t="str">
        <f>IF(Техлист!P416="","",CONCATENATE(ROW(Инвестиционные_проекты!$A421),", ",))</f>
        <v/>
      </c>
      <c r="R416" t="str">
        <f t="shared" si="71"/>
        <v/>
      </c>
      <c r="S416" s="5" t="str">
        <f>IF(Инвестиционные_проекты!Y421&gt;Инвестиционные_проекты!AB421,"Ошибка!","")</f>
        <v/>
      </c>
      <c r="T416" s="4" t="str">
        <f>IF(Техлист!S416="","",CONCATENATE(ROW(Инвестиционные_проекты!$A421),", ",))</f>
        <v/>
      </c>
      <c r="U416" t="str">
        <f t="shared" si="72"/>
        <v/>
      </c>
      <c r="V416" s="5" t="str">
        <f>IF(Инвестиционные_проекты!O421&lt;Инвестиционные_проекты!N421,"Ошибка!","")</f>
        <v/>
      </c>
      <c r="W416" s="4" t="str">
        <f>IF(Техлист!V416="","",CONCATENATE(ROW(Инвестиционные_проекты!$A421),", ",))</f>
        <v/>
      </c>
      <c r="X416" t="str">
        <f t="shared" si="73"/>
        <v xml:space="preserve">8, </v>
      </c>
      <c r="Y416" s="5" t="str">
        <f>IF(Инвестиционные_проекты!N421&lt;Инвестиционные_проекты!M421,"Ошибка!","")</f>
        <v/>
      </c>
      <c r="Z416" s="4" t="str">
        <f>IF(Техлист!Y416="","",CONCATENATE(ROW(Инвестиционные_проекты!$A421),", ",))</f>
        <v/>
      </c>
      <c r="AA416" t="str">
        <f t="shared" si="74"/>
        <v/>
      </c>
      <c r="AB416" s="5" t="str">
        <f ca="1">IF(Инвестиционные_проекты!K421="реализация",IF(Инвестиционные_проекты!M421&gt;TODAY(),"Ошибка!",""),"")</f>
        <v/>
      </c>
      <c r="AC416" s="4" t="str">
        <f ca="1">IF(Техлист!AB416="","",CONCATENATE(ROW(Инвестиционные_проекты!$A421),", ",))</f>
        <v/>
      </c>
      <c r="AD416" t="str">
        <f t="shared" ca="1" si="75"/>
        <v/>
      </c>
      <c r="AE416" s="5" t="str">
        <f>IFERROR(IF(OR(Инвестиционные_проекты!K421="идея",Инвестиционные_проекты!K421="проектная стадия"),IF(Инвестиционные_проекты!M421&gt;DATEVALUE(ФЛК!CV415),"","Ошибка!"),""),"")</f>
        <v/>
      </c>
      <c r="AF416" s="4" t="str">
        <f>IF(Техлист!AE416="","",CONCATENATE(ROW(Инвестиционные_проекты!$A421),", ",))</f>
        <v/>
      </c>
      <c r="AG416" t="str">
        <f t="shared" si="76"/>
        <v/>
      </c>
    </row>
    <row r="417" spans="1:33" x14ac:dyDescent="0.25">
      <c r="A417" s="5" t="str">
        <f>IF(AND(COUNTBLANK(Инвестиционные_проекты!H422:Q422)+COUNTBLANK(Инвестиционные_проекты!S422:T422)+COUNTBLANK(Инвестиционные_проекты!Z422)+COUNTBLANK(Инвестиционные_проекты!B422:E422)&lt;&gt;17,COUNTBLANK(Инвестиционные_проекты!H422:Q422)+COUNTBLANK(Инвестиционные_проекты!S422:T422)+COUNTBLANK(Инвестиционные_проекты!Z422)+COUNTBLANK(Инвестиционные_проекты!B422:E422)&lt;&gt;0),"Ошибка!","")</f>
        <v/>
      </c>
      <c r="B417" s="4" t="str">
        <f>IF(A417="","",CONCATENATE(ROW(Инвестиционные_проекты!$A422),", ",))</f>
        <v/>
      </c>
      <c r="C417" t="str">
        <f t="shared" si="66"/>
        <v xml:space="preserve">8, </v>
      </c>
      <c r="D417" s="5" t="str">
        <f>IF(AND(COUNTBLANK(Инвестиционные_проекты!AB422)=0,COUNTBLANK(Инвестиционные_проекты!W422:Y422)&lt;&gt;0),"Ошибка!","")</f>
        <v/>
      </c>
      <c r="E417" s="4" t="str">
        <f>IF(D417="","",CONCATENATE(ROW(Инвестиционные_проекты!$A422),", ",))</f>
        <v/>
      </c>
      <c r="F417" t="str">
        <f t="shared" si="67"/>
        <v xml:space="preserve">8, </v>
      </c>
      <c r="G417" s="8" t="str">
        <f>IF(AND(Инвестиционные_проекты!J422="создание нового",Инвестиционные_проекты!S422=""),"Ошибка!","")</f>
        <v/>
      </c>
      <c r="H417" s="4" t="str">
        <f>IF(Техлист!G417="","",CONCATENATE(ROW(Инвестиционные_проекты!$A422),", ",))</f>
        <v/>
      </c>
      <c r="I417" t="str">
        <f t="shared" si="68"/>
        <v/>
      </c>
      <c r="J417" s="5" t="str">
        <f>IF(Инвестиционные_проекты!J422="модернизация",IF(COUNTBLANK(Инвестиционные_проекты!R422:S422)&lt;&gt;0,"Ошибка!",""),"")</f>
        <v/>
      </c>
      <c r="K417" s="9" t="str">
        <f>IF(Техлист!J417="","",CONCATENATE(ROW(Инвестиционные_проекты!$A422),", ",))</f>
        <v/>
      </c>
      <c r="L417" t="str">
        <f t="shared" si="69"/>
        <v/>
      </c>
      <c r="M417" s="5" t="str">
        <f>IF(Инвестиционные_проекты!S422&lt;Инвестиционные_проекты!R422,"Ошибка!","")</f>
        <v/>
      </c>
      <c r="N417" s="4" t="str">
        <f>IF(Техлист!M417="","",CONCATENATE(ROW(Инвестиционные_проекты!$A422),", ",))</f>
        <v/>
      </c>
      <c r="O417" t="str">
        <f t="shared" si="70"/>
        <v/>
      </c>
      <c r="P417" s="5" t="str">
        <f>IF(Инвестиционные_проекты!Z422&lt;&gt;SUM(Инвестиционные_проекты!AA422:AB422),"Ошибка!","")</f>
        <v/>
      </c>
      <c r="Q417" s="4" t="str">
        <f>IF(Техлист!P417="","",CONCATENATE(ROW(Инвестиционные_проекты!$A422),", ",))</f>
        <v/>
      </c>
      <c r="R417" t="str">
        <f t="shared" si="71"/>
        <v/>
      </c>
      <c r="S417" s="5" t="str">
        <f>IF(Инвестиционные_проекты!Y422&gt;Инвестиционные_проекты!AB422,"Ошибка!","")</f>
        <v/>
      </c>
      <c r="T417" s="4" t="str">
        <f>IF(Техлист!S417="","",CONCATENATE(ROW(Инвестиционные_проекты!$A422),", ",))</f>
        <v/>
      </c>
      <c r="U417" t="str">
        <f t="shared" si="72"/>
        <v/>
      </c>
      <c r="V417" s="5" t="str">
        <f>IF(Инвестиционные_проекты!O422&lt;Инвестиционные_проекты!N422,"Ошибка!","")</f>
        <v/>
      </c>
      <c r="W417" s="4" t="str">
        <f>IF(Техлист!V417="","",CONCATENATE(ROW(Инвестиционные_проекты!$A422),", ",))</f>
        <v/>
      </c>
      <c r="X417" t="str">
        <f t="shared" si="73"/>
        <v xml:space="preserve">8, </v>
      </c>
      <c r="Y417" s="5" t="str">
        <f>IF(Инвестиционные_проекты!N422&lt;Инвестиционные_проекты!M422,"Ошибка!","")</f>
        <v/>
      </c>
      <c r="Z417" s="4" t="str">
        <f>IF(Техлист!Y417="","",CONCATENATE(ROW(Инвестиционные_проекты!$A422),", ",))</f>
        <v/>
      </c>
      <c r="AA417" t="str">
        <f t="shared" si="74"/>
        <v/>
      </c>
      <c r="AB417" s="5" t="str">
        <f ca="1">IF(Инвестиционные_проекты!K422="реализация",IF(Инвестиционные_проекты!M422&gt;TODAY(),"Ошибка!",""),"")</f>
        <v/>
      </c>
      <c r="AC417" s="4" t="str">
        <f ca="1">IF(Техлист!AB417="","",CONCATENATE(ROW(Инвестиционные_проекты!$A422),", ",))</f>
        <v/>
      </c>
      <c r="AD417" t="str">
        <f t="shared" ca="1" si="75"/>
        <v/>
      </c>
      <c r="AE417" s="5" t="str">
        <f>IFERROR(IF(OR(Инвестиционные_проекты!K422="идея",Инвестиционные_проекты!K422="проектная стадия"),IF(Инвестиционные_проекты!M422&gt;DATEVALUE(ФЛК!CV416),"","Ошибка!"),""),"")</f>
        <v/>
      </c>
      <c r="AF417" s="4" t="str">
        <f>IF(Техлист!AE417="","",CONCATENATE(ROW(Инвестиционные_проекты!$A422),", ",))</f>
        <v/>
      </c>
      <c r="AG417" t="str">
        <f t="shared" si="76"/>
        <v/>
      </c>
    </row>
    <row r="418" spans="1:33" x14ac:dyDescent="0.25">
      <c r="A418" s="5" t="str">
        <f>IF(AND(COUNTBLANK(Инвестиционные_проекты!H423:Q423)+COUNTBLANK(Инвестиционные_проекты!S423:T423)+COUNTBLANK(Инвестиционные_проекты!Z423)+COUNTBLANK(Инвестиционные_проекты!B423:E423)&lt;&gt;17,COUNTBLANK(Инвестиционные_проекты!H423:Q423)+COUNTBLANK(Инвестиционные_проекты!S423:T423)+COUNTBLANK(Инвестиционные_проекты!Z423)+COUNTBLANK(Инвестиционные_проекты!B423:E423)&lt;&gt;0),"Ошибка!","")</f>
        <v/>
      </c>
      <c r="B418" s="4" t="str">
        <f>IF(A418="","",CONCATENATE(ROW(Инвестиционные_проекты!$A423),", ",))</f>
        <v/>
      </c>
      <c r="C418" t="str">
        <f t="shared" si="66"/>
        <v xml:space="preserve">8, </v>
      </c>
      <c r="D418" s="5" t="str">
        <f>IF(AND(COUNTBLANK(Инвестиционные_проекты!AB423)=0,COUNTBLANK(Инвестиционные_проекты!W423:Y423)&lt;&gt;0),"Ошибка!","")</f>
        <v/>
      </c>
      <c r="E418" s="4" t="str">
        <f>IF(D418="","",CONCATENATE(ROW(Инвестиционные_проекты!$A423),", ",))</f>
        <v/>
      </c>
      <c r="F418" t="str">
        <f t="shared" si="67"/>
        <v xml:space="preserve">8, </v>
      </c>
      <c r="G418" s="8" t="str">
        <f>IF(AND(Инвестиционные_проекты!J423="создание нового",Инвестиционные_проекты!S423=""),"Ошибка!","")</f>
        <v/>
      </c>
      <c r="H418" s="4" t="str">
        <f>IF(Техлист!G418="","",CONCATENATE(ROW(Инвестиционные_проекты!$A423),", ",))</f>
        <v/>
      </c>
      <c r="I418" t="str">
        <f t="shared" si="68"/>
        <v/>
      </c>
      <c r="J418" s="5" t="str">
        <f>IF(Инвестиционные_проекты!J423="модернизация",IF(COUNTBLANK(Инвестиционные_проекты!R423:S423)&lt;&gt;0,"Ошибка!",""),"")</f>
        <v/>
      </c>
      <c r="K418" s="9" t="str">
        <f>IF(Техлист!J418="","",CONCATENATE(ROW(Инвестиционные_проекты!$A423),", ",))</f>
        <v/>
      </c>
      <c r="L418" t="str">
        <f t="shared" si="69"/>
        <v/>
      </c>
      <c r="M418" s="5" t="str">
        <f>IF(Инвестиционные_проекты!S423&lt;Инвестиционные_проекты!R423,"Ошибка!","")</f>
        <v/>
      </c>
      <c r="N418" s="4" t="str">
        <f>IF(Техлист!M418="","",CONCATENATE(ROW(Инвестиционные_проекты!$A423),", ",))</f>
        <v/>
      </c>
      <c r="O418" t="str">
        <f t="shared" si="70"/>
        <v/>
      </c>
      <c r="P418" s="5" t="str">
        <f>IF(Инвестиционные_проекты!Z423&lt;&gt;SUM(Инвестиционные_проекты!AA423:AB423),"Ошибка!","")</f>
        <v/>
      </c>
      <c r="Q418" s="4" t="str">
        <f>IF(Техлист!P418="","",CONCATENATE(ROW(Инвестиционные_проекты!$A423),", ",))</f>
        <v/>
      </c>
      <c r="R418" t="str">
        <f t="shared" si="71"/>
        <v/>
      </c>
      <c r="S418" s="5" t="str">
        <f>IF(Инвестиционные_проекты!Y423&gt;Инвестиционные_проекты!AB423,"Ошибка!","")</f>
        <v/>
      </c>
      <c r="T418" s="4" t="str">
        <f>IF(Техлист!S418="","",CONCATENATE(ROW(Инвестиционные_проекты!$A423),", ",))</f>
        <v/>
      </c>
      <c r="U418" t="str">
        <f t="shared" si="72"/>
        <v/>
      </c>
      <c r="V418" s="5" t="str">
        <f>IF(Инвестиционные_проекты!O423&lt;Инвестиционные_проекты!N423,"Ошибка!","")</f>
        <v/>
      </c>
      <c r="W418" s="4" t="str">
        <f>IF(Техлист!V418="","",CONCATENATE(ROW(Инвестиционные_проекты!$A423),", ",))</f>
        <v/>
      </c>
      <c r="X418" t="str">
        <f t="shared" si="73"/>
        <v xml:space="preserve">8, </v>
      </c>
      <c r="Y418" s="5" t="str">
        <f>IF(Инвестиционные_проекты!N423&lt;Инвестиционные_проекты!M423,"Ошибка!","")</f>
        <v/>
      </c>
      <c r="Z418" s="4" t="str">
        <f>IF(Техлист!Y418="","",CONCATENATE(ROW(Инвестиционные_проекты!$A423),", ",))</f>
        <v/>
      </c>
      <c r="AA418" t="str">
        <f t="shared" si="74"/>
        <v/>
      </c>
      <c r="AB418" s="5" t="str">
        <f ca="1">IF(Инвестиционные_проекты!K423="реализация",IF(Инвестиционные_проекты!M423&gt;TODAY(),"Ошибка!",""),"")</f>
        <v/>
      </c>
      <c r="AC418" s="4" t="str">
        <f ca="1">IF(Техлист!AB418="","",CONCATENATE(ROW(Инвестиционные_проекты!$A423),", ",))</f>
        <v/>
      </c>
      <c r="AD418" t="str">
        <f t="shared" ca="1" si="75"/>
        <v/>
      </c>
      <c r="AE418" s="5" t="str">
        <f>IFERROR(IF(OR(Инвестиционные_проекты!K423="идея",Инвестиционные_проекты!K423="проектная стадия"),IF(Инвестиционные_проекты!M423&gt;DATEVALUE(ФЛК!CV417),"","Ошибка!"),""),"")</f>
        <v/>
      </c>
      <c r="AF418" s="4" t="str">
        <f>IF(Техлист!AE418="","",CONCATENATE(ROW(Инвестиционные_проекты!$A423),", ",))</f>
        <v/>
      </c>
      <c r="AG418" t="str">
        <f t="shared" si="76"/>
        <v/>
      </c>
    </row>
    <row r="419" spans="1:33" x14ac:dyDescent="0.25">
      <c r="A419" s="5" t="str">
        <f>IF(AND(COUNTBLANK(Инвестиционные_проекты!H424:Q424)+COUNTBLANK(Инвестиционные_проекты!S424:T424)+COUNTBLANK(Инвестиционные_проекты!Z424)+COUNTBLANK(Инвестиционные_проекты!B424:E424)&lt;&gt;17,COUNTBLANK(Инвестиционные_проекты!H424:Q424)+COUNTBLANK(Инвестиционные_проекты!S424:T424)+COUNTBLANK(Инвестиционные_проекты!Z424)+COUNTBLANK(Инвестиционные_проекты!B424:E424)&lt;&gt;0),"Ошибка!","")</f>
        <v/>
      </c>
      <c r="B419" s="4" t="str">
        <f>IF(A419="","",CONCATENATE(ROW(Инвестиционные_проекты!$A424),", ",))</f>
        <v/>
      </c>
      <c r="C419" t="str">
        <f t="shared" si="66"/>
        <v xml:space="preserve">8, </v>
      </c>
      <c r="D419" s="5" t="str">
        <f>IF(AND(COUNTBLANK(Инвестиционные_проекты!AB424)=0,COUNTBLANK(Инвестиционные_проекты!W424:Y424)&lt;&gt;0),"Ошибка!","")</f>
        <v/>
      </c>
      <c r="E419" s="4" t="str">
        <f>IF(D419="","",CONCATENATE(ROW(Инвестиционные_проекты!$A424),", ",))</f>
        <v/>
      </c>
      <c r="F419" t="str">
        <f t="shared" si="67"/>
        <v xml:space="preserve">8, </v>
      </c>
      <c r="G419" s="8" t="str">
        <f>IF(AND(Инвестиционные_проекты!J424="создание нового",Инвестиционные_проекты!S424=""),"Ошибка!","")</f>
        <v/>
      </c>
      <c r="H419" s="4" t="str">
        <f>IF(Техлист!G419="","",CONCATENATE(ROW(Инвестиционные_проекты!$A424),", ",))</f>
        <v/>
      </c>
      <c r="I419" t="str">
        <f t="shared" si="68"/>
        <v/>
      </c>
      <c r="J419" s="5" t="str">
        <f>IF(Инвестиционные_проекты!J424="модернизация",IF(COUNTBLANK(Инвестиционные_проекты!R424:S424)&lt;&gt;0,"Ошибка!",""),"")</f>
        <v/>
      </c>
      <c r="K419" s="9" t="str">
        <f>IF(Техлист!J419="","",CONCATENATE(ROW(Инвестиционные_проекты!$A424),", ",))</f>
        <v/>
      </c>
      <c r="L419" t="str">
        <f t="shared" si="69"/>
        <v/>
      </c>
      <c r="M419" s="5" t="str">
        <f>IF(Инвестиционные_проекты!S424&lt;Инвестиционные_проекты!R424,"Ошибка!","")</f>
        <v/>
      </c>
      <c r="N419" s="4" t="str">
        <f>IF(Техлист!M419="","",CONCATENATE(ROW(Инвестиционные_проекты!$A424),", ",))</f>
        <v/>
      </c>
      <c r="O419" t="str">
        <f t="shared" si="70"/>
        <v/>
      </c>
      <c r="P419" s="5" t="str">
        <f>IF(Инвестиционные_проекты!Z424&lt;&gt;SUM(Инвестиционные_проекты!AA424:AB424),"Ошибка!","")</f>
        <v/>
      </c>
      <c r="Q419" s="4" t="str">
        <f>IF(Техлист!P419="","",CONCATENATE(ROW(Инвестиционные_проекты!$A424),", ",))</f>
        <v/>
      </c>
      <c r="R419" t="str">
        <f t="shared" si="71"/>
        <v/>
      </c>
      <c r="S419" s="5" t="str">
        <f>IF(Инвестиционные_проекты!Y424&gt;Инвестиционные_проекты!AB424,"Ошибка!","")</f>
        <v/>
      </c>
      <c r="T419" s="4" t="str">
        <f>IF(Техлист!S419="","",CONCATENATE(ROW(Инвестиционные_проекты!$A424),", ",))</f>
        <v/>
      </c>
      <c r="U419" t="str">
        <f t="shared" si="72"/>
        <v/>
      </c>
      <c r="V419" s="5" t="str">
        <f>IF(Инвестиционные_проекты!O424&lt;Инвестиционные_проекты!N424,"Ошибка!","")</f>
        <v/>
      </c>
      <c r="W419" s="4" t="str">
        <f>IF(Техлист!V419="","",CONCATENATE(ROW(Инвестиционные_проекты!$A424),", ",))</f>
        <v/>
      </c>
      <c r="X419" t="str">
        <f t="shared" si="73"/>
        <v xml:space="preserve">8, </v>
      </c>
      <c r="Y419" s="5" t="str">
        <f>IF(Инвестиционные_проекты!N424&lt;Инвестиционные_проекты!M424,"Ошибка!","")</f>
        <v/>
      </c>
      <c r="Z419" s="4" t="str">
        <f>IF(Техлист!Y419="","",CONCATENATE(ROW(Инвестиционные_проекты!$A424),", ",))</f>
        <v/>
      </c>
      <c r="AA419" t="str">
        <f t="shared" si="74"/>
        <v/>
      </c>
      <c r="AB419" s="5" t="str">
        <f ca="1">IF(Инвестиционные_проекты!K424="реализация",IF(Инвестиционные_проекты!M424&gt;TODAY(),"Ошибка!",""),"")</f>
        <v/>
      </c>
      <c r="AC419" s="4" t="str">
        <f ca="1">IF(Техлист!AB419="","",CONCATENATE(ROW(Инвестиционные_проекты!$A424),", ",))</f>
        <v/>
      </c>
      <c r="AD419" t="str">
        <f t="shared" ca="1" si="75"/>
        <v/>
      </c>
      <c r="AE419" s="5" t="str">
        <f>IFERROR(IF(OR(Инвестиционные_проекты!K424="идея",Инвестиционные_проекты!K424="проектная стадия"),IF(Инвестиционные_проекты!M424&gt;DATEVALUE(ФЛК!CV418),"","Ошибка!"),""),"")</f>
        <v/>
      </c>
      <c r="AF419" s="4" t="str">
        <f>IF(Техлист!AE419="","",CONCATENATE(ROW(Инвестиционные_проекты!$A424),", ",))</f>
        <v/>
      </c>
      <c r="AG419" t="str">
        <f t="shared" si="76"/>
        <v/>
      </c>
    </row>
    <row r="420" spans="1:33" x14ac:dyDescent="0.25">
      <c r="A420" s="5" t="str">
        <f>IF(AND(COUNTBLANK(Инвестиционные_проекты!H425:Q425)+COUNTBLANK(Инвестиционные_проекты!S425:T425)+COUNTBLANK(Инвестиционные_проекты!Z425)+COUNTBLANK(Инвестиционные_проекты!B425:E425)&lt;&gt;17,COUNTBLANK(Инвестиционные_проекты!H425:Q425)+COUNTBLANK(Инвестиционные_проекты!S425:T425)+COUNTBLANK(Инвестиционные_проекты!Z425)+COUNTBLANK(Инвестиционные_проекты!B425:E425)&lt;&gt;0),"Ошибка!","")</f>
        <v/>
      </c>
      <c r="B420" s="4" t="str">
        <f>IF(A420="","",CONCATENATE(ROW(Инвестиционные_проекты!$A425),", ",))</f>
        <v/>
      </c>
      <c r="C420" t="str">
        <f t="shared" si="66"/>
        <v xml:space="preserve">8, </v>
      </c>
      <c r="D420" s="5" t="str">
        <f>IF(AND(COUNTBLANK(Инвестиционные_проекты!AB425)=0,COUNTBLANK(Инвестиционные_проекты!W425:Y425)&lt;&gt;0),"Ошибка!","")</f>
        <v/>
      </c>
      <c r="E420" s="4" t="str">
        <f>IF(D420="","",CONCATENATE(ROW(Инвестиционные_проекты!$A425),", ",))</f>
        <v/>
      </c>
      <c r="F420" t="str">
        <f t="shared" si="67"/>
        <v xml:space="preserve">8, </v>
      </c>
      <c r="G420" s="8" t="str">
        <f>IF(AND(Инвестиционные_проекты!J425="создание нового",Инвестиционные_проекты!S425=""),"Ошибка!","")</f>
        <v/>
      </c>
      <c r="H420" s="4" t="str">
        <f>IF(Техлист!G420="","",CONCATENATE(ROW(Инвестиционные_проекты!$A425),", ",))</f>
        <v/>
      </c>
      <c r="I420" t="str">
        <f t="shared" si="68"/>
        <v/>
      </c>
      <c r="J420" s="5" t="str">
        <f>IF(Инвестиционные_проекты!J425="модернизация",IF(COUNTBLANK(Инвестиционные_проекты!R425:S425)&lt;&gt;0,"Ошибка!",""),"")</f>
        <v/>
      </c>
      <c r="K420" s="9" t="str">
        <f>IF(Техлист!J420="","",CONCATENATE(ROW(Инвестиционные_проекты!$A425),", ",))</f>
        <v/>
      </c>
      <c r="L420" t="str">
        <f t="shared" si="69"/>
        <v/>
      </c>
      <c r="M420" s="5" t="str">
        <f>IF(Инвестиционные_проекты!S425&lt;Инвестиционные_проекты!R425,"Ошибка!","")</f>
        <v/>
      </c>
      <c r="N420" s="4" t="str">
        <f>IF(Техлист!M420="","",CONCATENATE(ROW(Инвестиционные_проекты!$A425),", ",))</f>
        <v/>
      </c>
      <c r="O420" t="str">
        <f t="shared" si="70"/>
        <v/>
      </c>
      <c r="P420" s="5" t="str">
        <f>IF(Инвестиционные_проекты!Z425&lt;&gt;SUM(Инвестиционные_проекты!AA425:AB425),"Ошибка!","")</f>
        <v/>
      </c>
      <c r="Q420" s="4" t="str">
        <f>IF(Техлист!P420="","",CONCATENATE(ROW(Инвестиционные_проекты!$A425),", ",))</f>
        <v/>
      </c>
      <c r="R420" t="str">
        <f t="shared" si="71"/>
        <v/>
      </c>
      <c r="S420" s="5" t="str">
        <f>IF(Инвестиционные_проекты!Y425&gt;Инвестиционные_проекты!AB425,"Ошибка!","")</f>
        <v/>
      </c>
      <c r="T420" s="4" t="str">
        <f>IF(Техлист!S420="","",CONCATENATE(ROW(Инвестиционные_проекты!$A425),", ",))</f>
        <v/>
      </c>
      <c r="U420" t="str">
        <f t="shared" si="72"/>
        <v/>
      </c>
      <c r="V420" s="5" t="str">
        <f>IF(Инвестиционные_проекты!O425&lt;Инвестиционные_проекты!N425,"Ошибка!","")</f>
        <v/>
      </c>
      <c r="W420" s="4" t="str">
        <f>IF(Техлист!V420="","",CONCATENATE(ROW(Инвестиционные_проекты!$A425),", ",))</f>
        <v/>
      </c>
      <c r="X420" t="str">
        <f t="shared" si="73"/>
        <v xml:space="preserve">8, </v>
      </c>
      <c r="Y420" s="5" t="str">
        <f>IF(Инвестиционные_проекты!N425&lt;Инвестиционные_проекты!M425,"Ошибка!","")</f>
        <v/>
      </c>
      <c r="Z420" s="4" t="str">
        <f>IF(Техлист!Y420="","",CONCATENATE(ROW(Инвестиционные_проекты!$A425),", ",))</f>
        <v/>
      </c>
      <c r="AA420" t="str">
        <f t="shared" si="74"/>
        <v/>
      </c>
      <c r="AB420" s="5" t="str">
        <f ca="1">IF(Инвестиционные_проекты!K425="реализация",IF(Инвестиционные_проекты!M425&gt;TODAY(),"Ошибка!",""),"")</f>
        <v/>
      </c>
      <c r="AC420" s="4" t="str">
        <f ca="1">IF(Техлист!AB420="","",CONCATENATE(ROW(Инвестиционные_проекты!$A425),", ",))</f>
        <v/>
      </c>
      <c r="AD420" t="str">
        <f t="shared" ca="1" si="75"/>
        <v/>
      </c>
      <c r="AE420" s="5" t="str">
        <f>IFERROR(IF(OR(Инвестиционные_проекты!K425="идея",Инвестиционные_проекты!K425="проектная стадия"),IF(Инвестиционные_проекты!M425&gt;DATEVALUE(ФЛК!CV419),"","Ошибка!"),""),"")</f>
        <v/>
      </c>
      <c r="AF420" s="4" t="str">
        <f>IF(Техлист!AE420="","",CONCATENATE(ROW(Инвестиционные_проекты!$A425),", ",))</f>
        <v/>
      </c>
      <c r="AG420" t="str">
        <f t="shared" si="76"/>
        <v/>
      </c>
    </row>
    <row r="421" spans="1:33" x14ac:dyDescent="0.25">
      <c r="A421" s="5" t="str">
        <f>IF(AND(COUNTBLANK(Инвестиционные_проекты!H426:Q426)+COUNTBLANK(Инвестиционные_проекты!S426:T426)+COUNTBLANK(Инвестиционные_проекты!Z426)+COUNTBLANK(Инвестиционные_проекты!B426:E426)&lt;&gt;17,COUNTBLANK(Инвестиционные_проекты!H426:Q426)+COUNTBLANK(Инвестиционные_проекты!S426:T426)+COUNTBLANK(Инвестиционные_проекты!Z426)+COUNTBLANK(Инвестиционные_проекты!B426:E426)&lt;&gt;0),"Ошибка!","")</f>
        <v/>
      </c>
      <c r="B421" s="4" t="str">
        <f>IF(A421="","",CONCATENATE(ROW(Инвестиционные_проекты!$A426),", ",))</f>
        <v/>
      </c>
      <c r="C421" t="str">
        <f t="shared" si="66"/>
        <v xml:space="preserve">8, </v>
      </c>
      <c r="D421" s="5" t="str">
        <f>IF(AND(COUNTBLANK(Инвестиционные_проекты!AB426)=0,COUNTBLANK(Инвестиционные_проекты!W426:Y426)&lt;&gt;0),"Ошибка!","")</f>
        <v/>
      </c>
      <c r="E421" s="4" t="str">
        <f>IF(D421="","",CONCATENATE(ROW(Инвестиционные_проекты!$A426),", ",))</f>
        <v/>
      </c>
      <c r="F421" t="str">
        <f t="shared" si="67"/>
        <v xml:space="preserve">8, </v>
      </c>
      <c r="G421" s="8" t="str">
        <f>IF(AND(Инвестиционные_проекты!J426="создание нового",Инвестиционные_проекты!S426=""),"Ошибка!","")</f>
        <v/>
      </c>
      <c r="H421" s="4" t="str">
        <f>IF(Техлист!G421="","",CONCATENATE(ROW(Инвестиционные_проекты!$A426),", ",))</f>
        <v/>
      </c>
      <c r="I421" t="str">
        <f t="shared" si="68"/>
        <v/>
      </c>
      <c r="J421" s="5" t="str">
        <f>IF(Инвестиционные_проекты!J426="модернизация",IF(COUNTBLANK(Инвестиционные_проекты!R426:S426)&lt;&gt;0,"Ошибка!",""),"")</f>
        <v/>
      </c>
      <c r="K421" s="9" t="str">
        <f>IF(Техлист!J421="","",CONCATENATE(ROW(Инвестиционные_проекты!$A426),", ",))</f>
        <v/>
      </c>
      <c r="L421" t="str">
        <f t="shared" si="69"/>
        <v/>
      </c>
      <c r="M421" s="5" t="str">
        <f>IF(Инвестиционные_проекты!S426&lt;Инвестиционные_проекты!R426,"Ошибка!","")</f>
        <v/>
      </c>
      <c r="N421" s="4" t="str">
        <f>IF(Техлист!M421="","",CONCATENATE(ROW(Инвестиционные_проекты!$A426),", ",))</f>
        <v/>
      </c>
      <c r="O421" t="str">
        <f t="shared" si="70"/>
        <v/>
      </c>
      <c r="P421" s="5" t="str">
        <f>IF(Инвестиционные_проекты!Z426&lt;&gt;SUM(Инвестиционные_проекты!AA426:AB426),"Ошибка!","")</f>
        <v/>
      </c>
      <c r="Q421" s="4" t="str">
        <f>IF(Техлист!P421="","",CONCATENATE(ROW(Инвестиционные_проекты!$A426),", ",))</f>
        <v/>
      </c>
      <c r="R421" t="str">
        <f t="shared" si="71"/>
        <v/>
      </c>
      <c r="S421" s="5" t="str">
        <f>IF(Инвестиционные_проекты!Y426&gt;Инвестиционные_проекты!AB426,"Ошибка!","")</f>
        <v/>
      </c>
      <c r="T421" s="4" t="str">
        <f>IF(Техлист!S421="","",CONCATENATE(ROW(Инвестиционные_проекты!$A426),", ",))</f>
        <v/>
      </c>
      <c r="U421" t="str">
        <f t="shared" si="72"/>
        <v/>
      </c>
      <c r="V421" s="5" t="str">
        <f>IF(Инвестиционные_проекты!O426&lt;Инвестиционные_проекты!N426,"Ошибка!","")</f>
        <v/>
      </c>
      <c r="W421" s="4" t="str">
        <f>IF(Техлист!V421="","",CONCATENATE(ROW(Инвестиционные_проекты!$A426),", ",))</f>
        <v/>
      </c>
      <c r="X421" t="str">
        <f t="shared" si="73"/>
        <v xml:space="preserve">8, </v>
      </c>
      <c r="Y421" s="5" t="str">
        <f>IF(Инвестиционные_проекты!N426&lt;Инвестиционные_проекты!M426,"Ошибка!","")</f>
        <v/>
      </c>
      <c r="Z421" s="4" t="str">
        <f>IF(Техлист!Y421="","",CONCATENATE(ROW(Инвестиционные_проекты!$A426),", ",))</f>
        <v/>
      </c>
      <c r="AA421" t="str">
        <f t="shared" si="74"/>
        <v/>
      </c>
      <c r="AB421" s="5" t="str">
        <f ca="1">IF(Инвестиционные_проекты!K426="реализация",IF(Инвестиционные_проекты!M426&gt;TODAY(),"Ошибка!",""),"")</f>
        <v/>
      </c>
      <c r="AC421" s="4" t="str">
        <f ca="1">IF(Техлист!AB421="","",CONCATENATE(ROW(Инвестиционные_проекты!$A426),", ",))</f>
        <v/>
      </c>
      <c r="AD421" t="str">
        <f t="shared" ca="1" si="75"/>
        <v/>
      </c>
      <c r="AE421" s="5" t="str">
        <f>IFERROR(IF(OR(Инвестиционные_проекты!K426="идея",Инвестиционные_проекты!K426="проектная стадия"),IF(Инвестиционные_проекты!M426&gt;DATEVALUE(ФЛК!CV420),"","Ошибка!"),""),"")</f>
        <v/>
      </c>
      <c r="AF421" s="4" t="str">
        <f>IF(Техлист!AE421="","",CONCATENATE(ROW(Инвестиционные_проекты!$A426),", ",))</f>
        <v/>
      </c>
      <c r="AG421" t="str">
        <f t="shared" si="76"/>
        <v/>
      </c>
    </row>
    <row r="422" spans="1:33" x14ac:dyDescent="0.25">
      <c r="A422" s="5" t="str">
        <f>IF(AND(COUNTBLANK(Инвестиционные_проекты!H427:Q427)+COUNTBLANK(Инвестиционные_проекты!S427:T427)+COUNTBLANK(Инвестиционные_проекты!Z427)+COUNTBLANK(Инвестиционные_проекты!B427:E427)&lt;&gt;17,COUNTBLANK(Инвестиционные_проекты!H427:Q427)+COUNTBLANK(Инвестиционные_проекты!S427:T427)+COUNTBLANK(Инвестиционные_проекты!Z427)+COUNTBLANK(Инвестиционные_проекты!B427:E427)&lt;&gt;0),"Ошибка!","")</f>
        <v/>
      </c>
      <c r="B422" s="4" t="str">
        <f>IF(A422="","",CONCATENATE(ROW(Инвестиционные_проекты!$A427),", ",))</f>
        <v/>
      </c>
      <c r="C422" t="str">
        <f t="shared" si="66"/>
        <v xml:space="preserve">8, </v>
      </c>
      <c r="D422" s="5" t="str">
        <f>IF(AND(COUNTBLANK(Инвестиционные_проекты!AB427)=0,COUNTBLANK(Инвестиционные_проекты!W427:Y427)&lt;&gt;0),"Ошибка!","")</f>
        <v/>
      </c>
      <c r="E422" s="4" t="str">
        <f>IF(D422="","",CONCATENATE(ROW(Инвестиционные_проекты!$A427),", ",))</f>
        <v/>
      </c>
      <c r="F422" t="str">
        <f t="shared" si="67"/>
        <v xml:space="preserve">8, </v>
      </c>
      <c r="G422" s="8" t="str">
        <f>IF(AND(Инвестиционные_проекты!J427="создание нового",Инвестиционные_проекты!S427=""),"Ошибка!","")</f>
        <v/>
      </c>
      <c r="H422" s="4" t="str">
        <f>IF(Техлист!G422="","",CONCATENATE(ROW(Инвестиционные_проекты!$A427),", ",))</f>
        <v/>
      </c>
      <c r="I422" t="str">
        <f t="shared" si="68"/>
        <v/>
      </c>
      <c r="J422" s="5" t="str">
        <f>IF(Инвестиционные_проекты!J427="модернизация",IF(COUNTBLANK(Инвестиционные_проекты!R427:S427)&lt;&gt;0,"Ошибка!",""),"")</f>
        <v/>
      </c>
      <c r="K422" s="9" t="str">
        <f>IF(Техлист!J422="","",CONCATENATE(ROW(Инвестиционные_проекты!$A427),", ",))</f>
        <v/>
      </c>
      <c r="L422" t="str">
        <f t="shared" si="69"/>
        <v/>
      </c>
      <c r="M422" s="5" t="str">
        <f>IF(Инвестиционные_проекты!S427&lt;Инвестиционные_проекты!R427,"Ошибка!","")</f>
        <v/>
      </c>
      <c r="N422" s="4" t="str">
        <f>IF(Техлист!M422="","",CONCATENATE(ROW(Инвестиционные_проекты!$A427),", ",))</f>
        <v/>
      </c>
      <c r="O422" t="str">
        <f t="shared" si="70"/>
        <v/>
      </c>
      <c r="P422" s="5" t="str">
        <f>IF(Инвестиционные_проекты!Z427&lt;&gt;SUM(Инвестиционные_проекты!AA427:AB427),"Ошибка!","")</f>
        <v/>
      </c>
      <c r="Q422" s="4" t="str">
        <f>IF(Техлист!P422="","",CONCATENATE(ROW(Инвестиционные_проекты!$A427),", ",))</f>
        <v/>
      </c>
      <c r="R422" t="str">
        <f t="shared" si="71"/>
        <v/>
      </c>
      <c r="S422" s="5" t="str">
        <f>IF(Инвестиционные_проекты!Y427&gt;Инвестиционные_проекты!AB427,"Ошибка!","")</f>
        <v/>
      </c>
      <c r="T422" s="4" t="str">
        <f>IF(Техлист!S422="","",CONCATENATE(ROW(Инвестиционные_проекты!$A427),", ",))</f>
        <v/>
      </c>
      <c r="U422" t="str">
        <f t="shared" si="72"/>
        <v/>
      </c>
      <c r="V422" s="5" t="str">
        <f>IF(Инвестиционные_проекты!O427&lt;Инвестиционные_проекты!N427,"Ошибка!","")</f>
        <v/>
      </c>
      <c r="W422" s="4" t="str">
        <f>IF(Техлист!V422="","",CONCATENATE(ROW(Инвестиционные_проекты!$A427),", ",))</f>
        <v/>
      </c>
      <c r="X422" t="str">
        <f t="shared" si="73"/>
        <v xml:space="preserve">8, </v>
      </c>
      <c r="Y422" s="5" t="str">
        <f>IF(Инвестиционные_проекты!N427&lt;Инвестиционные_проекты!M427,"Ошибка!","")</f>
        <v/>
      </c>
      <c r="Z422" s="4" t="str">
        <f>IF(Техлист!Y422="","",CONCATENATE(ROW(Инвестиционные_проекты!$A427),", ",))</f>
        <v/>
      </c>
      <c r="AA422" t="str">
        <f t="shared" si="74"/>
        <v/>
      </c>
      <c r="AB422" s="5" t="str">
        <f ca="1">IF(Инвестиционные_проекты!K427="реализация",IF(Инвестиционные_проекты!M427&gt;TODAY(),"Ошибка!",""),"")</f>
        <v/>
      </c>
      <c r="AC422" s="4" t="str">
        <f ca="1">IF(Техлист!AB422="","",CONCATENATE(ROW(Инвестиционные_проекты!$A427),", ",))</f>
        <v/>
      </c>
      <c r="AD422" t="str">
        <f t="shared" ca="1" si="75"/>
        <v/>
      </c>
      <c r="AE422" s="5" t="str">
        <f>IFERROR(IF(OR(Инвестиционные_проекты!K427="идея",Инвестиционные_проекты!K427="проектная стадия"),IF(Инвестиционные_проекты!M427&gt;DATEVALUE(ФЛК!CV421),"","Ошибка!"),""),"")</f>
        <v/>
      </c>
      <c r="AF422" s="4" t="str">
        <f>IF(Техлист!AE422="","",CONCATENATE(ROW(Инвестиционные_проекты!$A427),", ",))</f>
        <v/>
      </c>
      <c r="AG422" t="str">
        <f t="shared" si="76"/>
        <v/>
      </c>
    </row>
    <row r="423" spans="1:33" x14ac:dyDescent="0.25">
      <c r="A423" s="5" t="str">
        <f>IF(AND(COUNTBLANK(Инвестиционные_проекты!H428:Q428)+COUNTBLANK(Инвестиционные_проекты!S428:T428)+COUNTBLANK(Инвестиционные_проекты!Z428)+COUNTBLANK(Инвестиционные_проекты!B428:E428)&lt;&gt;17,COUNTBLANK(Инвестиционные_проекты!H428:Q428)+COUNTBLANK(Инвестиционные_проекты!S428:T428)+COUNTBLANK(Инвестиционные_проекты!Z428)+COUNTBLANK(Инвестиционные_проекты!B428:E428)&lt;&gt;0),"Ошибка!","")</f>
        <v/>
      </c>
      <c r="B423" s="4" t="str">
        <f>IF(A423="","",CONCATENATE(ROW(Инвестиционные_проекты!$A428),", ",))</f>
        <v/>
      </c>
      <c r="C423" t="str">
        <f t="shared" si="66"/>
        <v xml:space="preserve">8, </v>
      </c>
      <c r="D423" s="5" t="str">
        <f>IF(AND(COUNTBLANK(Инвестиционные_проекты!AB428)=0,COUNTBLANK(Инвестиционные_проекты!W428:Y428)&lt;&gt;0),"Ошибка!","")</f>
        <v/>
      </c>
      <c r="E423" s="4" t="str">
        <f>IF(D423="","",CONCATENATE(ROW(Инвестиционные_проекты!$A428),", ",))</f>
        <v/>
      </c>
      <c r="F423" t="str">
        <f t="shared" si="67"/>
        <v xml:space="preserve">8, </v>
      </c>
      <c r="G423" s="8" t="str">
        <f>IF(AND(Инвестиционные_проекты!J428="создание нового",Инвестиционные_проекты!S428=""),"Ошибка!","")</f>
        <v/>
      </c>
      <c r="H423" s="4" t="str">
        <f>IF(Техлист!G423="","",CONCATENATE(ROW(Инвестиционные_проекты!$A428),", ",))</f>
        <v/>
      </c>
      <c r="I423" t="str">
        <f t="shared" si="68"/>
        <v/>
      </c>
      <c r="J423" s="5" t="str">
        <f>IF(Инвестиционные_проекты!J428="модернизация",IF(COUNTBLANK(Инвестиционные_проекты!R428:S428)&lt;&gt;0,"Ошибка!",""),"")</f>
        <v/>
      </c>
      <c r="K423" s="9" t="str">
        <f>IF(Техлист!J423="","",CONCATENATE(ROW(Инвестиционные_проекты!$A428),", ",))</f>
        <v/>
      </c>
      <c r="L423" t="str">
        <f t="shared" si="69"/>
        <v/>
      </c>
      <c r="M423" s="5" t="str">
        <f>IF(Инвестиционные_проекты!S428&lt;Инвестиционные_проекты!R428,"Ошибка!","")</f>
        <v/>
      </c>
      <c r="N423" s="4" t="str">
        <f>IF(Техлист!M423="","",CONCATENATE(ROW(Инвестиционные_проекты!$A428),", ",))</f>
        <v/>
      </c>
      <c r="O423" t="str">
        <f t="shared" si="70"/>
        <v/>
      </c>
      <c r="P423" s="5" t="str">
        <f>IF(Инвестиционные_проекты!Z428&lt;&gt;SUM(Инвестиционные_проекты!AA428:AB428),"Ошибка!","")</f>
        <v/>
      </c>
      <c r="Q423" s="4" t="str">
        <f>IF(Техлист!P423="","",CONCATENATE(ROW(Инвестиционные_проекты!$A428),", ",))</f>
        <v/>
      </c>
      <c r="R423" t="str">
        <f t="shared" si="71"/>
        <v/>
      </c>
      <c r="S423" s="5" t="str">
        <f>IF(Инвестиционные_проекты!Y428&gt;Инвестиционные_проекты!AB428,"Ошибка!","")</f>
        <v/>
      </c>
      <c r="T423" s="4" t="str">
        <f>IF(Техлист!S423="","",CONCATENATE(ROW(Инвестиционные_проекты!$A428),", ",))</f>
        <v/>
      </c>
      <c r="U423" t="str">
        <f t="shared" si="72"/>
        <v/>
      </c>
      <c r="V423" s="5" t="str">
        <f>IF(Инвестиционные_проекты!O428&lt;Инвестиционные_проекты!N428,"Ошибка!","")</f>
        <v/>
      </c>
      <c r="W423" s="4" t="str">
        <f>IF(Техлист!V423="","",CONCATENATE(ROW(Инвестиционные_проекты!$A428),", ",))</f>
        <v/>
      </c>
      <c r="X423" t="str">
        <f t="shared" si="73"/>
        <v xml:space="preserve">8, </v>
      </c>
      <c r="Y423" s="5" t="str">
        <f>IF(Инвестиционные_проекты!N428&lt;Инвестиционные_проекты!M428,"Ошибка!","")</f>
        <v/>
      </c>
      <c r="Z423" s="4" t="str">
        <f>IF(Техлист!Y423="","",CONCATENATE(ROW(Инвестиционные_проекты!$A428),", ",))</f>
        <v/>
      </c>
      <c r="AA423" t="str">
        <f t="shared" si="74"/>
        <v/>
      </c>
      <c r="AB423" s="5" t="str">
        <f ca="1">IF(Инвестиционные_проекты!K428="реализация",IF(Инвестиционные_проекты!M428&gt;TODAY(),"Ошибка!",""),"")</f>
        <v/>
      </c>
      <c r="AC423" s="4" t="str">
        <f ca="1">IF(Техлист!AB423="","",CONCATENATE(ROW(Инвестиционные_проекты!$A428),", ",))</f>
        <v/>
      </c>
      <c r="AD423" t="str">
        <f t="shared" ca="1" si="75"/>
        <v/>
      </c>
      <c r="AE423" s="5" t="str">
        <f>IFERROR(IF(OR(Инвестиционные_проекты!K428="идея",Инвестиционные_проекты!K428="проектная стадия"),IF(Инвестиционные_проекты!M428&gt;DATEVALUE(ФЛК!CV422),"","Ошибка!"),""),"")</f>
        <v/>
      </c>
      <c r="AF423" s="4" t="str">
        <f>IF(Техлист!AE423="","",CONCATENATE(ROW(Инвестиционные_проекты!$A428),", ",))</f>
        <v/>
      </c>
      <c r="AG423" t="str">
        <f t="shared" si="76"/>
        <v/>
      </c>
    </row>
    <row r="424" spans="1:33" x14ac:dyDescent="0.25">
      <c r="A424" s="5" t="str">
        <f>IF(AND(COUNTBLANK(Инвестиционные_проекты!H429:Q429)+COUNTBLANK(Инвестиционные_проекты!S429:T429)+COUNTBLANK(Инвестиционные_проекты!Z429)+COUNTBLANK(Инвестиционные_проекты!B429:E429)&lt;&gt;17,COUNTBLANK(Инвестиционные_проекты!H429:Q429)+COUNTBLANK(Инвестиционные_проекты!S429:T429)+COUNTBLANK(Инвестиционные_проекты!Z429)+COUNTBLANK(Инвестиционные_проекты!B429:E429)&lt;&gt;0),"Ошибка!","")</f>
        <v/>
      </c>
      <c r="B424" s="4" t="str">
        <f>IF(A424="","",CONCATENATE(ROW(Инвестиционные_проекты!$A429),", ",))</f>
        <v/>
      </c>
      <c r="C424" t="str">
        <f t="shared" si="66"/>
        <v xml:space="preserve">8, </v>
      </c>
      <c r="D424" s="5" t="str">
        <f>IF(AND(COUNTBLANK(Инвестиционные_проекты!AB429)=0,COUNTBLANK(Инвестиционные_проекты!W429:Y429)&lt;&gt;0),"Ошибка!","")</f>
        <v/>
      </c>
      <c r="E424" s="4" t="str">
        <f>IF(D424="","",CONCATENATE(ROW(Инвестиционные_проекты!$A429),", ",))</f>
        <v/>
      </c>
      <c r="F424" t="str">
        <f t="shared" si="67"/>
        <v xml:space="preserve">8, </v>
      </c>
      <c r="G424" s="8" t="str">
        <f>IF(AND(Инвестиционные_проекты!J429="создание нового",Инвестиционные_проекты!S429=""),"Ошибка!","")</f>
        <v/>
      </c>
      <c r="H424" s="4" t="str">
        <f>IF(Техлист!G424="","",CONCATENATE(ROW(Инвестиционные_проекты!$A429),", ",))</f>
        <v/>
      </c>
      <c r="I424" t="str">
        <f t="shared" si="68"/>
        <v/>
      </c>
      <c r="J424" s="5" t="str">
        <f>IF(Инвестиционные_проекты!J429="модернизация",IF(COUNTBLANK(Инвестиционные_проекты!R429:S429)&lt;&gt;0,"Ошибка!",""),"")</f>
        <v/>
      </c>
      <c r="K424" s="9" t="str">
        <f>IF(Техлист!J424="","",CONCATENATE(ROW(Инвестиционные_проекты!$A429),", ",))</f>
        <v/>
      </c>
      <c r="L424" t="str">
        <f t="shared" si="69"/>
        <v/>
      </c>
      <c r="M424" s="5" t="str">
        <f>IF(Инвестиционные_проекты!S429&lt;Инвестиционные_проекты!R429,"Ошибка!","")</f>
        <v/>
      </c>
      <c r="N424" s="4" t="str">
        <f>IF(Техлист!M424="","",CONCATENATE(ROW(Инвестиционные_проекты!$A429),", ",))</f>
        <v/>
      </c>
      <c r="O424" t="str">
        <f t="shared" si="70"/>
        <v/>
      </c>
      <c r="P424" s="5" t="str">
        <f>IF(Инвестиционные_проекты!Z429&lt;&gt;SUM(Инвестиционные_проекты!AA429:AB429),"Ошибка!","")</f>
        <v/>
      </c>
      <c r="Q424" s="4" t="str">
        <f>IF(Техлист!P424="","",CONCATENATE(ROW(Инвестиционные_проекты!$A429),", ",))</f>
        <v/>
      </c>
      <c r="R424" t="str">
        <f t="shared" si="71"/>
        <v/>
      </c>
      <c r="S424" s="5" t="str">
        <f>IF(Инвестиционные_проекты!Y429&gt;Инвестиционные_проекты!AB429,"Ошибка!","")</f>
        <v/>
      </c>
      <c r="T424" s="4" t="str">
        <f>IF(Техлист!S424="","",CONCATENATE(ROW(Инвестиционные_проекты!$A429),", ",))</f>
        <v/>
      </c>
      <c r="U424" t="str">
        <f t="shared" si="72"/>
        <v/>
      </c>
      <c r="V424" s="5" t="str">
        <f>IF(Инвестиционные_проекты!O429&lt;Инвестиционные_проекты!N429,"Ошибка!","")</f>
        <v/>
      </c>
      <c r="W424" s="4" t="str">
        <f>IF(Техлист!V424="","",CONCATENATE(ROW(Инвестиционные_проекты!$A429),", ",))</f>
        <v/>
      </c>
      <c r="X424" t="str">
        <f t="shared" si="73"/>
        <v xml:space="preserve">8, </v>
      </c>
      <c r="Y424" s="5" t="str">
        <f>IF(Инвестиционные_проекты!N429&lt;Инвестиционные_проекты!M429,"Ошибка!","")</f>
        <v/>
      </c>
      <c r="Z424" s="4" t="str">
        <f>IF(Техлист!Y424="","",CONCATENATE(ROW(Инвестиционные_проекты!$A429),", ",))</f>
        <v/>
      </c>
      <c r="AA424" t="str">
        <f t="shared" si="74"/>
        <v/>
      </c>
      <c r="AB424" s="5" t="str">
        <f ca="1">IF(Инвестиционные_проекты!K429="реализация",IF(Инвестиционные_проекты!M429&gt;TODAY(),"Ошибка!",""),"")</f>
        <v/>
      </c>
      <c r="AC424" s="4" t="str">
        <f ca="1">IF(Техлист!AB424="","",CONCATENATE(ROW(Инвестиционные_проекты!$A429),", ",))</f>
        <v/>
      </c>
      <c r="AD424" t="str">
        <f t="shared" ca="1" si="75"/>
        <v/>
      </c>
      <c r="AE424" s="5" t="str">
        <f>IFERROR(IF(OR(Инвестиционные_проекты!K429="идея",Инвестиционные_проекты!K429="проектная стадия"),IF(Инвестиционные_проекты!M429&gt;DATEVALUE(ФЛК!CV423),"","Ошибка!"),""),"")</f>
        <v/>
      </c>
      <c r="AF424" s="4" t="str">
        <f>IF(Техлист!AE424="","",CONCATENATE(ROW(Инвестиционные_проекты!$A429),", ",))</f>
        <v/>
      </c>
      <c r="AG424" t="str">
        <f t="shared" si="76"/>
        <v/>
      </c>
    </row>
    <row r="425" spans="1:33" x14ac:dyDescent="0.25">
      <c r="A425" s="5" t="str">
        <f>IF(AND(COUNTBLANK(Инвестиционные_проекты!H430:Q430)+COUNTBLANK(Инвестиционные_проекты!S430:T430)+COUNTBLANK(Инвестиционные_проекты!Z430)+COUNTBLANK(Инвестиционные_проекты!B430:E430)&lt;&gt;17,COUNTBLANK(Инвестиционные_проекты!H430:Q430)+COUNTBLANK(Инвестиционные_проекты!S430:T430)+COUNTBLANK(Инвестиционные_проекты!Z430)+COUNTBLANK(Инвестиционные_проекты!B430:E430)&lt;&gt;0),"Ошибка!","")</f>
        <v/>
      </c>
      <c r="B425" s="4" t="str">
        <f>IF(A425="","",CONCATENATE(ROW(Инвестиционные_проекты!$A430),", ",))</f>
        <v/>
      </c>
      <c r="C425" t="str">
        <f t="shared" si="66"/>
        <v xml:space="preserve">8, </v>
      </c>
      <c r="D425" s="5" t="str">
        <f>IF(AND(COUNTBLANK(Инвестиционные_проекты!AB430)=0,COUNTBLANK(Инвестиционные_проекты!W430:Y430)&lt;&gt;0),"Ошибка!","")</f>
        <v/>
      </c>
      <c r="E425" s="4" t="str">
        <f>IF(D425="","",CONCATENATE(ROW(Инвестиционные_проекты!$A430),", ",))</f>
        <v/>
      </c>
      <c r="F425" t="str">
        <f t="shared" si="67"/>
        <v xml:space="preserve">8, </v>
      </c>
      <c r="G425" s="8" t="str">
        <f>IF(AND(Инвестиционные_проекты!J430="создание нового",Инвестиционные_проекты!S430=""),"Ошибка!","")</f>
        <v/>
      </c>
      <c r="H425" s="4" t="str">
        <f>IF(Техлист!G425="","",CONCATENATE(ROW(Инвестиционные_проекты!$A430),", ",))</f>
        <v/>
      </c>
      <c r="I425" t="str">
        <f t="shared" si="68"/>
        <v/>
      </c>
      <c r="J425" s="5" t="str">
        <f>IF(Инвестиционные_проекты!J430="модернизация",IF(COUNTBLANK(Инвестиционные_проекты!R430:S430)&lt;&gt;0,"Ошибка!",""),"")</f>
        <v/>
      </c>
      <c r="K425" s="9" t="str">
        <f>IF(Техлист!J425="","",CONCATENATE(ROW(Инвестиционные_проекты!$A430),", ",))</f>
        <v/>
      </c>
      <c r="L425" t="str">
        <f t="shared" si="69"/>
        <v/>
      </c>
      <c r="M425" s="5" t="str">
        <f>IF(Инвестиционные_проекты!S430&lt;Инвестиционные_проекты!R430,"Ошибка!","")</f>
        <v/>
      </c>
      <c r="N425" s="4" t="str">
        <f>IF(Техлист!M425="","",CONCATENATE(ROW(Инвестиционные_проекты!$A430),", ",))</f>
        <v/>
      </c>
      <c r="O425" t="str">
        <f t="shared" si="70"/>
        <v/>
      </c>
      <c r="P425" s="5" t="str">
        <f>IF(Инвестиционные_проекты!Z430&lt;&gt;SUM(Инвестиционные_проекты!AA430:AB430),"Ошибка!","")</f>
        <v/>
      </c>
      <c r="Q425" s="4" t="str">
        <f>IF(Техлист!P425="","",CONCATENATE(ROW(Инвестиционные_проекты!$A430),", ",))</f>
        <v/>
      </c>
      <c r="R425" t="str">
        <f t="shared" si="71"/>
        <v/>
      </c>
      <c r="S425" s="5" t="str">
        <f>IF(Инвестиционные_проекты!Y430&gt;Инвестиционные_проекты!AB430,"Ошибка!","")</f>
        <v/>
      </c>
      <c r="T425" s="4" t="str">
        <f>IF(Техлист!S425="","",CONCATENATE(ROW(Инвестиционные_проекты!$A430),", ",))</f>
        <v/>
      </c>
      <c r="U425" t="str">
        <f t="shared" si="72"/>
        <v/>
      </c>
      <c r="V425" s="5" t="str">
        <f>IF(Инвестиционные_проекты!O430&lt;Инвестиционные_проекты!N430,"Ошибка!","")</f>
        <v/>
      </c>
      <c r="W425" s="4" t="str">
        <f>IF(Техлист!V425="","",CONCATENATE(ROW(Инвестиционные_проекты!$A430),", ",))</f>
        <v/>
      </c>
      <c r="X425" t="str">
        <f t="shared" si="73"/>
        <v xml:space="preserve">8, </v>
      </c>
      <c r="Y425" s="5" t="str">
        <f>IF(Инвестиционные_проекты!N430&lt;Инвестиционные_проекты!M430,"Ошибка!","")</f>
        <v/>
      </c>
      <c r="Z425" s="4" t="str">
        <f>IF(Техлист!Y425="","",CONCATENATE(ROW(Инвестиционные_проекты!$A430),", ",))</f>
        <v/>
      </c>
      <c r="AA425" t="str">
        <f t="shared" si="74"/>
        <v/>
      </c>
      <c r="AB425" s="5" t="str">
        <f ca="1">IF(Инвестиционные_проекты!K430="реализация",IF(Инвестиционные_проекты!M430&gt;TODAY(),"Ошибка!",""),"")</f>
        <v/>
      </c>
      <c r="AC425" s="4" t="str">
        <f ca="1">IF(Техлист!AB425="","",CONCATENATE(ROW(Инвестиционные_проекты!$A430),", ",))</f>
        <v/>
      </c>
      <c r="AD425" t="str">
        <f t="shared" ca="1" si="75"/>
        <v/>
      </c>
      <c r="AE425" s="5" t="str">
        <f>IFERROR(IF(OR(Инвестиционные_проекты!K430="идея",Инвестиционные_проекты!K430="проектная стадия"),IF(Инвестиционные_проекты!M430&gt;DATEVALUE(ФЛК!CV424),"","Ошибка!"),""),"")</f>
        <v/>
      </c>
      <c r="AF425" s="4" t="str">
        <f>IF(Техлист!AE425="","",CONCATENATE(ROW(Инвестиционные_проекты!$A430),", ",))</f>
        <v/>
      </c>
      <c r="AG425" t="str">
        <f t="shared" si="76"/>
        <v/>
      </c>
    </row>
    <row r="426" spans="1:33" x14ac:dyDescent="0.25">
      <c r="A426" s="5" t="str">
        <f>IF(AND(COUNTBLANK(Инвестиционные_проекты!H431:Q431)+COUNTBLANK(Инвестиционные_проекты!S431:T431)+COUNTBLANK(Инвестиционные_проекты!Z431)+COUNTBLANK(Инвестиционные_проекты!B431:E431)&lt;&gt;17,COUNTBLANK(Инвестиционные_проекты!H431:Q431)+COUNTBLANK(Инвестиционные_проекты!S431:T431)+COUNTBLANK(Инвестиционные_проекты!Z431)+COUNTBLANK(Инвестиционные_проекты!B431:E431)&lt;&gt;0),"Ошибка!","")</f>
        <v/>
      </c>
      <c r="B426" s="4" t="str">
        <f>IF(A426="","",CONCATENATE(ROW(Инвестиционные_проекты!$A431),", ",))</f>
        <v/>
      </c>
      <c r="C426" t="str">
        <f t="shared" si="66"/>
        <v xml:space="preserve">8, </v>
      </c>
      <c r="D426" s="5" t="str">
        <f>IF(AND(COUNTBLANK(Инвестиционные_проекты!AB431)=0,COUNTBLANK(Инвестиционные_проекты!W431:Y431)&lt;&gt;0),"Ошибка!","")</f>
        <v/>
      </c>
      <c r="E426" s="4" t="str">
        <f>IF(D426="","",CONCATENATE(ROW(Инвестиционные_проекты!$A431),", ",))</f>
        <v/>
      </c>
      <c r="F426" t="str">
        <f t="shared" si="67"/>
        <v xml:space="preserve">8, </v>
      </c>
      <c r="G426" s="8" t="str">
        <f>IF(AND(Инвестиционные_проекты!J431="создание нового",Инвестиционные_проекты!S431=""),"Ошибка!","")</f>
        <v/>
      </c>
      <c r="H426" s="4" t="str">
        <f>IF(Техлист!G426="","",CONCATENATE(ROW(Инвестиционные_проекты!$A431),", ",))</f>
        <v/>
      </c>
      <c r="I426" t="str">
        <f t="shared" si="68"/>
        <v/>
      </c>
      <c r="J426" s="5" t="str">
        <f>IF(Инвестиционные_проекты!J431="модернизация",IF(COUNTBLANK(Инвестиционные_проекты!R431:S431)&lt;&gt;0,"Ошибка!",""),"")</f>
        <v/>
      </c>
      <c r="K426" s="9" t="str">
        <f>IF(Техлист!J426="","",CONCATENATE(ROW(Инвестиционные_проекты!$A431),", ",))</f>
        <v/>
      </c>
      <c r="L426" t="str">
        <f t="shared" si="69"/>
        <v/>
      </c>
      <c r="M426" s="5" t="str">
        <f>IF(Инвестиционные_проекты!S431&lt;Инвестиционные_проекты!R431,"Ошибка!","")</f>
        <v/>
      </c>
      <c r="N426" s="4" t="str">
        <f>IF(Техлист!M426="","",CONCATENATE(ROW(Инвестиционные_проекты!$A431),", ",))</f>
        <v/>
      </c>
      <c r="O426" t="str">
        <f t="shared" si="70"/>
        <v/>
      </c>
      <c r="P426" s="5" t="str">
        <f>IF(Инвестиционные_проекты!Z431&lt;&gt;SUM(Инвестиционные_проекты!AA431:AB431),"Ошибка!","")</f>
        <v/>
      </c>
      <c r="Q426" s="4" t="str">
        <f>IF(Техлист!P426="","",CONCATENATE(ROW(Инвестиционные_проекты!$A431),", ",))</f>
        <v/>
      </c>
      <c r="R426" t="str">
        <f t="shared" si="71"/>
        <v/>
      </c>
      <c r="S426" s="5" t="str">
        <f>IF(Инвестиционные_проекты!Y431&gt;Инвестиционные_проекты!AB431,"Ошибка!","")</f>
        <v/>
      </c>
      <c r="T426" s="4" t="str">
        <f>IF(Техлист!S426="","",CONCATENATE(ROW(Инвестиционные_проекты!$A431),", ",))</f>
        <v/>
      </c>
      <c r="U426" t="str">
        <f t="shared" si="72"/>
        <v/>
      </c>
      <c r="V426" s="5" t="str">
        <f>IF(Инвестиционные_проекты!O431&lt;Инвестиционные_проекты!N431,"Ошибка!","")</f>
        <v/>
      </c>
      <c r="W426" s="4" t="str">
        <f>IF(Техлист!V426="","",CONCATENATE(ROW(Инвестиционные_проекты!$A431),", ",))</f>
        <v/>
      </c>
      <c r="X426" t="str">
        <f t="shared" si="73"/>
        <v xml:space="preserve">8, </v>
      </c>
      <c r="Y426" s="5" t="str">
        <f>IF(Инвестиционные_проекты!N431&lt;Инвестиционные_проекты!M431,"Ошибка!","")</f>
        <v/>
      </c>
      <c r="Z426" s="4" t="str">
        <f>IF(Техлист!Y426="","",CONCATENATE(ROW(Инвестиционные_проекты!$A431),", ",))</f>
        <v/>
      </c>
      <c r="AA426" t="str">
        <f t="shared" si="74"/>
        <v/>
      </c>
      <c r="AB426" s="5" t="str">
        <f ca="1">IF(Инвестиционные_проекты!K431="реализация",IF(Инвестиционные_проекты!M431&gt;TODAY(),"Ошибка!",""),"")</f>
        <v/>
      </c>
      <c r="AC426" s="4" t="str">
        <f ca="1">IF(Техлист!AB426="","",CONCATENATE(ROW(Инвестиционные_проекты!$A431),", ",))</f>
        <v/>
      </c>
      <c r="AD426" t="str">
        <f t="shared" ca="1" si="75"/>
        <v/>
      </c>
      <c r="AE426" s="5" t="str">
        <f>IFERROR(IF(OR(Инвестиционные_проекты!K431="идея",Инвестиционные_проекты!K431="проектная стадия"),IF(Инвестиционные_проекты!M431&gt;DATEVALUE(ФЛК!CV425),"","Ошибка!"),""),"")</f>
        <v/>
      </c>
      <c r="AF426" s="4" t="str">
        <f>IF(Техлист!AE426="","",CONCATENATE(ROW(Инвестиционные_проекты!$A431),", ",))</f>
        <v/>
      </c>
      <c r="AG426" t="str">
        <f t="shared" si="76"/>
        <v/>
      </c>
    </row>
    <row r="427" spans="1:33" x14ac:dyDescent="0.25">
      <c r="A427" s="5" t="str">
        <f>IF(AND(COUNTBLANK(Инвестиционные_проекты!H432:Q432)+COUNTBLANK(Инвестиционные_проекты!S432:T432)+COUNTBLANK(Инвестиционные_проекты!Z432)+COUNTBLANK(Инвестиционные_проекты!B432:E432)&lt;&gt;17,COUNTBLANK(Инвестиционные_проекты!H432:Q432)+COUNTBLANK(Инвестиционные_проекты!S432:T432)+COUNTBLANK(Инвестиционные_проекты!Z432)+COUNTBLANK(Инвестиционные_проекты!B432:E432)&lt;&gt;0),"Ошибка!","")</f>
        <v/>
      </c>
      <c r="B427" s="4" t="str">
        <f>IF(A427="","",CONCATENATE(ROW(Инвестиционные_проекты!$A432),", ",))</f>
        <v/>
      </c>
      <c r="C427" t="str">
        <f t="shared" si="66"/>
        <v xml:space="preserve">8, </v>
      </c>
      <c r="D427" s="5" t="str">
        <f>IF(AND(COUNTBLANK(Инвестиционные_проекты!AB432)=0,COUNTBLANK(Инвестиционные_проекты!W432:Y432)&lt;&gt;0),"Ошибка!","")</f>
        <v/>
      </c>
      <c r="E427" s="4" t="str">
        <f>IF(D427="","",CONCATENATE(ROW(Инвестиционные_проекты!$A432),", ",))</f>
        <v/>
      </c>
      <c r="F427" t="str">
        <f t="shared" si="67"/>
        <v xml:space="preserve">8, </v>
      </c>
      <c r="G427" s="8" t="str">
        <f>IF(AND(Инвестиционные_проекты!J432="создание нового",Инвестиционные_проекты!S432=""),"Ошибка!","")</f>
        <v/>
      </c>
      <c r="H427" s="4" t="str">
        <f>IF(Техлист!G427="","",CONCATENATE(ROW(Инвестиционные_проекты!$A432),", ",))</f>
        <v/>
      </c>
      <c r="I427" t="str">
        <f t="shared" si="68"/>
        <v/>
      </c>
      <c r="J427" s="5" t="str">
        <f>IF(Инвестиционные_проекты!J432="модернизация",IF(COUNTBLANK(Инвестиционные_проекты!R432:S432)&lt;&gt;0,"Ошибка!",""),"")</f>
        <v/>
      </c>
      <c r="K427" s="9" t="str">
        <f>IF(Техлист!J427="","",CONCATENATE(ROW(Инвестиционные_проекты!$A432),", ",))</f>
        <v/>
      </c>
      <c r="L427" t="str">
        <f t="shared" si="69"/>
        <v/>
      </c>
      <c r="M427" s="5" t="str">
        <f>IF(Инвестиционные_проекты!S432&lt;Инвестиционные_проекты!R432,"Ошибка!","")</f>
        <v/>
      </c>
      <c r="N427" s="4" t="str">
        <f>IF(Техлист!M427="","",CONCATENATE(ROW(Инвестиционные_проекты!$A432),", ",))</f>
        <v/>
      </c>
      <c r="O427" t="str">
        <f t="shared" si="70"/>
        <v/>
      </c>
      <c r="P427" s="5" t="str">
        <f>IF(Инвестиционные_проекты!Z432&lt;&gt;SUM(Инвестиционные_проекты!AA432:AB432),"Ошибка!","")</f>
        <v/>
      </c>
      <c r="Q427" s="4" t="str">
        <f>IF(Техлист!P427="","",CONCATENATE(ROW(Инвестиционные_проекты!$A432),", ",))</f>
        <v/>
      </c>
      <c r="R427" t="str">
        <f t="shared" si="71"/>
        <v/>
      </c>
      <c r="S427" s="5" t="str">
        <f>IF(Инвестиционные_проекты!Y432&gt;Инвестиционные_проекты!AB432,"Ошибка!","")</f>
        <v/>
      </c>
      <c r="T427" s="4" t="str">
        <f>IF(Техлист!S427="","",CONCATENATE(ROW(Инвестиционные_проекты!$A432),", ",))</f>
        <v/>
      </c>
      <c r="U427" t="str">
        <f t="shared" si="72"/>
        <v/>
      </c>
      <c r="V427" s="5" t="str">
        <f>IF(Инвестиционные_проекты!O432&lt;Инвестиционные_проекты!N432,"Ошибка!","")</f>
        <v/>
      </c>
      <c r="W427" s="4" t="str">
        <f>IF(Техлист!V427="","",CONCATENATE(ROW(Инвестиционные_проекты!$A432),", ",))</f>
        <v/>
      </c>
      <c r="X427" t="str">
        <f t="shared" si="73"/>
        <v xml:space="preserve">8, </v>
      </c>
      <c r="Y427" s="5" t="str">
        <f>IF(Инвестиционные_проекты!N432&lt;Инвестиционные_проекты!M432,"Ошибка!","")</f>
        <v/>
      </c>
      <c r="Z427" s="4" t="str">
        <f>IF(Техлист!Y427="","",CONCATENATE(ROW(Инвестиционные_проекты!$A432),", ",))</f>
        <v/>
      </c>
      <c r="AA427" t="str">
        <f t="shared" si="74"/>
        <v/>
      </c>
      <c r="AB427" s="5" t="str">
        <f ca="1">IF(Инвестиционные_проекты!K432="реализация",IF(Инвестиционные_проекты!M432&gt;TODAY(),"Ошибка!",""),"")</f>
        <v/>
      </c>
      <c r="AC427" s="4" t="str">
        <f ca="1">IF(Техлист!AB427="","",CONCATENATE(ROW(Инвестиционные_проекты!$A432),", ",))</f>
        <v/>
      </c>
      <c r="AD427" t="str">
        <f t="shared" ca="1" si="75"/>
        <v/>
      </c>
      <c r="AE427" s="5" t="str">
        <f>IFERROR(IF(OR(Инвестиционные_проекты!K432="идея",Инвестиционные_проекты!K432="проектная стадия"),IF(Инвестиционные_проекты!M432&gt;DATEVALUE(ФЛК!CV426),"","Ошибка!"),""),"")</f>
        <v/>
      </c>
      <c r="AF427" s="4" t="str">
        <f>IF(Техлист!AE427="","",CONCATENATE(ROW(Инвестиционные_проекты!$A432),", ",))</f>
        <v/>
      </c>
      <c r="AG427" t="str">
        <f t="shared" si="76"/>
        <v/>
      </c>
    </row>
    <row r="428" spans="1:33" x14ac:dyDescent="0.25">
      <c r="A428" s="5" t="str">
        <f>IF(AND(COUNTBLANK(Инвестиционные_проекты!H433:Q433)+COUNTBLANK(Инвестиционные_проекты!S433:T433)+COUNTBLANK(Инвестиционные_проекты!Z433)+COUNTBLANK(Инвестиционные_проекты!B433:E433)&lt;&gt;17,COUNTBLANK(Инвестиционные_проекты!H433:Q433)+COUNTBLANK(Инвестиционные_проекты!S433:T433)+COUNTBLANK(Инвестиционные_проекты!Z433)+COUNTBLANK(Инвестиционные_проекты!B433:E433)&lt;&gt;0),"Ошибка!","")</f>
        <v/>
      </c>
      <c r="B428" s="4" t="str">
        <f>IF(A428="","",CONCATENATE(ROW(Инвестиционные_проекты!$A433),", ",))</f>
        <v/>
      </c>
      <c r="C428" t="str">
        <f t="shared" si="66"/>
        <v xml:space="preserve">8, </v>
      </c>
      <c r="D428" s="5" t="str">
        <f>IF(AND(COUNTBLANK(Инвестиционные_проекты!AB433)=0,COUNTBLANK(Инвестиционные_проекты!W433:Y433)&lt;&gt;0),"Ошибка!","")</f>
        <v/>
      </c>
      <c r="E428" s="4" t="str">
        <f>IF(D428="","",CONCATENATE(ROW(Инвестиционные_проекты!$A433),", ",))</f>
        <v/>
      </c>
      <c r="F428" t="str">
        <f t="shared" si="67"/>
        <v xml:space="preserve">8, </v>
      </c>
      <c r="G428" s="8" t="str">
        <f>IF(AND(Инвестиционные_проекты!J433="создание нового",Инвестиционные_проекты!S433=""),"Ошибка!","")</f>
        <v/>
      </c>
      <c r="H428" s="4" t="str">
        <f>IF(Техлист!G428="","",CONCATENATE(ROW(Инвестиционные_проекты!$A433),", ",))</f>
        <v/>
      </c>
      <c r="I428" t="str">
        <f t="shared" si="68"/>
        <v/>
      </c>
      <c r="J428" s="5" t="str">
        <f>IF(Инвестиционные_проекты!J433="модернизация",IF(COUNTBLANK(Инвестиционные_проекты!R433:S433)&lt;&gt;0,"Ошибка!",""),"")</f>
        <v/>
      </c>
      <c r="K428" s="9" t="str">
        <f>IF(Техлист!J428="","",CONCATENATE(ROW(Инвестиционные_проекты!$A433),", ",))</f>
        <v/>
      </c>
      <c r="L428" t="str">
        <f t="shared" si="69"/>
        <v/>
      </c>
      <c r="M428" s="5" t="str">
        <f>IF(Инвестиционные_проекты!S433&lt;Инвестиционные_проекты!R433,"Ошибка!","")</f>
        <v/>
      </c>
      <c r="N428" s="4" t="str">
        <f>IF(Техлист!M428="","",CONCATENATE(ROW(Инвестиционные_проекты!$A433),", ",))</f>
        <v/>
      </c>
      <c r="O428" t="str">
        <f t="shared" si="70"/>
        <v/>
      </c>
      <c r="P428" s="5" t="str">
        <f>IF(Инвестиционные_проекты!Z433&lt;&gt;SUM(Инвестиционные_проекты!AA433:AB433),"Ошибка!","")</f>
        <v/>
      </c>
      <c r="Q428" s="4" t="str">
        <f>IF(Техлист!P428="","",CONCATENATE(ROW(Инвестиционные_проекты!$A433),", ",))</f>
        <v/>
      </c>
      <c r="R428" t="str">
        <f t="shared" si="71"/>
        <v/>
      </c>
      <c r="S428" s="5" t="str">
        <f>IF(Инвестиционные_проекты!Y433&gt;Инвестиционные_проекты!AB433,"Ошибка!","")</f>
        <v/>
      </c>
      <c r="T428" s="4" t="str">
        <f>IF(Техлист!S428="","",CONCATENATE(ROW(Инвестиционные_проекты!$A433),", ",))</f>
        <v/>
      </c>
      <c r="U428" t="str">
        <f t="shared" si="72"/>
        <v/>
      </c>
      <c r="V428" s="5" t="str">
        <f>IF(Инвестиционные_проекты!O433&lt;Инвестиционные_проекты!N433,"Ошибка!","")</f>
        <v/>
      </c>
      <c r="W428" s="4" t="str">
        <f>IF(Техлист!V428="","",CONCATENATE(ROW(Инвестиционные_проекты!$A433),", ",))</f>
        <v/>
      </c>
      <c r="X428" t="str">
        <f t="shared" si="73"/>
        <v xml:space="preserve">8, </v>
      </c>
      <c r="Y428" s="5" t="str">
        <f>IF(Инвестиционные_проекты!N433&lt;Инвестиционные_проекты!M433,"Ошибка!","")</f>
        <v/>
      </c>
      <c r="Z428" s="4" t="str">
        <f>IF(Техлист!Y428="","",CONCATENATE(ROW(Инвестиционные_проекты!$A433),", ",))</f>
        <v/>
      </c>
      <c r="AA428" t="str">
        <f t="shared" si="74"/>
        <v/>
      </c>
      <c r="AB428" s="5" t="str">
        <f ca="1">IF(Инвестиционные_проекты!K433="реализация",IF(Инвестиционные_проекты!M433&gt;TODAY(),"Ошибка!",""),"")</f>
        <v/>
      </c>
      <c r="AC428" s="4" t="str">
        <f ca="1">IF(Техлист!AB428="","",CONCATENATE(ROW(Инвестиционные_проекты!$A433),", ",))</f>
        <v/>
      </c>
      <c r="AD428" t="str">
        <f t="shared" ca="1" si="75"/>
        <v/>
      </c>
      <c r="AE428" s="5" t="str">
        <f>IFERROR(IF(OR(Инвестиционные_проекты!K433="идея",Инвестиционные_проекты!K433="проектная стадия"),IF(Инвестиционные_проекты!M433&gt;DATEVALUE(ФЛК!CV427),"","Ошибка!"),""),"")</f>
        <v/>
      </c>
      <c r="AF428" s="4" t="str">
        <f>IF(Техлист!AE428="","",CONCATENATE(ROW(Инвестиционные_проекты!$A433),", ",))</f>
        <v/>
      </c>
      <c r="AG428" t="str">
        <f t="shared" si="76"/>
        <v/>
      </c>
    </row>
    <row r="429" spans="1:33" x14ac:dyDescent="0.25">
      <c r="A429" s="5" t="str">
        <f>IF(AND(COUNTBLANK(Инвестиционные_проекты!H434:Q434)+COUNTBLANK(Инвестиционные_проекты!S434:T434)+COUNTBLANK(Инвестиционные_проекты!Z434)+COUNTBLANK(Инвестиционные_проекты!B434:E434)&lt;&gt;17,COUNTBLANK(Инвестиционные_проекты!H434:Q434)+COUNTBLANK(Инвестиционные_проекты!S434:T434)+COUNTBLANK(Инвестиционные_проекты!Z434)+COUNTBLANK(Инвестиционные_проекты!B434:E434)&lt;&gt;0),"Ошибка!","")</f>
        <v/>
      </c>
      <c r="B429" s="4" t="str">
        <f>IF(A429="","",CONCATENATE(ROW(Инвестиционные_проекты!$A434),", ",))</f>
        <v/>
      </c>
      <c r="C429" t="str">
        <f t="shared" si="66"/>
        <v xml:space="preserve">8, </v>
      </c>
      <c r="D429" s="5" t="str">
        <f>IF(AND(COUNTBLANK(Инвестиционные_проекты!AB434)=0,COUNTBLANK(Инвестиционные_проекты!W434:Y434)&lt;&gt;0),"Ошибка!","")</f>
        <v/>
      </c>
      <c r="E429" s="4" t="str">
        <f>IF(D429="","",CONCATENATE(ROW(Инвестиционные_проекты!$A434),", ",))</f>
        <v/>
      </c>
      <c r="F429" t="str">
        <f t="shared" si="67"/>
        <v xml:space="preserve">8, </v>
      </c>
      <c r="G429" s="8" t="str">
        <f>IF(AND(Инвестиционные_проекты!J434="создание нового",Инвестиционные_проекты!S434=""),"Ошибка!","")</f>
        <v/>
      </c>
      <c r="H429" s="4" t="str">
        <f>IF(Техлист!G429="","",CONCATENATE(ROW(Инвестиционные_проекты!$A434),", ",))</f>
        <v/>
      </c>
      <c r="I429" t="str">
        <f t="shared" si="68"/>
        <v/>
      </c>
      <c r="J429" s="5" t="str">
        <f>IF(Инвестиционные_проекты!J434="модернизация",IF(COUNTBLANK(Инвестиционные_проекты!R434:S434)&lt;&gt;0,"Ошибка!",""),"")</f>
        <v/>
      </c>
      <c r="K429" s="9" t="str">
        <f>IF(Техлист!J429="","",CONCATENATE(ROW(Инвестиционные_проекты!$A434),", ",))</f>
        <v/>
      </c>
      <c r="L429" t="str">
        <f t="shared" si="69"/>
        <v/>
      </c>
      <c r="M429" s="5" t="str">
        <f>IF(Инвестиционные_проекты!S434&lt;Инвестиционные_проекты!R434,"Ошибка!","")</f>
        <v/>
      </c>
      <c r="N429" s="4" t="str">
        <f>IF(Техлист!M429="","",CONCATENATE(ROW(Инвестиционные_проекты!$A434),", ",))</f>
        <v/>
      </c>
      <c r="O429" t="str">
        <f t="shared" si="70"/>
        <v/>
      </c>
      <c r="P429" s="5" t="str">
        <f>IF(Инвестиционные_проекты!Z434&lt;&gt;SUM(Инвестиционные_проекты!AA434:AB434),"Ошибка!","")</f>
        <v/>
      </c>
      <c r="Q429" s="4" t="str">
        <f>IF(Техлист!P429="","",CONCATENATE(ROW(Инвестиционные_проекты!$A434),", ",))</f>
        <v/>
      </c>
      <c r="R429" t="str">
        <f t="shared" si="71"/>
        <v/>
      </c>
      <c r="S429" s="5" t="str">
        <f>IF(Инвестиционные_проекты!Y434&gt;Инвестиционные_проекты!AB434,"Ошибка!","")</f>
        <v/>
      </c>
      <c r="T429" s="4" t="str">
        <f>IF(Техлист!S429="","",CONCATENATE(ROW(Инвестиционные_проекты!$A434),", ",))</f>
        <v/>
      </c>
      <c r="U429" t="str">
        <f t="shared" si="72"/>
        <v/>
      </c>
      <c r="V429" s="5" t="str">
        <f>IF(Инвестиционные_проекты!O434&lt;Инвестиционные_проекты!N434,"Ошибка!","")</f>
        <v/>
      </c>
      <c r="W429" s="4" t="str">
        <f>IF(Техлист!V429="","",CONCATENATE(ROW(Инвестиционные_проекты!$A434),", ",))</f>
        <v/>
      </c>
      <c r="X429" t="str">
        <f t="shared" si="73"/>
        <v xml:space="preserve">8, </v>
      </c>
      <c r="Y429" s="5" t="str">
        <f>IF(Инвестиционные_проекты!N434&lt;Инвестиционные_проекты!M434,"Ошибка!","")</f>
        <v/>
      </c>
      <c r="Z429" s="4" t="str">
        <f>IF(Техлист!Y429="","",CONCATENATE(ROW(Инвестиционные_проекты!$A434),", ",))</f>
        <v/>
      </c>
      <c r="AA429" t="str">
        <f t="shared" si="74"/>
        <v/>
      </c>
      <c r="AB429" s="5" t="str">
        <f ca="1">IF(Инвестиционные_проекты!K434="реализация",IF(Инвестиционные_проекты!M434&gt;TODAY(),"Ошибка!",""),"")</f>
        <v/>
      </c>
      <c r="AC429" s="4" t="str">
        <f ca="1">IF(Техлист!AB429="","",CONCATENATE(ROW(Инвестиционные_проекты!$A434),", ",))</f>
        <v/>
      </c>
      <c r="AD429" t="str">
        <f t="shared" ca="1" si="75"/>
        <v/>
      </c>
      <c r="AE429" s="5" t="str">
        <f>IFERROR(IF(OR(Инвестиционные_проекты!K434="идея",Инвестиционные_проекты!K434="проектная стадия"),IF(Инвестиционные_проекты!M434&gt;DATEVALUE(ФЛК!CV428),"","Ошибка!"),""),"")</f>
        <v/>
      </c>
      <c r="AF429" s="4" t="str">
        <f>IF(Техлист!AE429="","",CONCATENATE(ROW(Инвестиционные_проекты!$A434),", ",))</f>
        <v/>
      </c>
      <c r="AG429" t="str">
        <f t="shared" si="76"/>
        <v/>
      </c>
    </row>
    <row r="430" spans="1:33" x14ac:dyDescent="0.25">
      <c r="A430" s="5" t="str">
        <f>IF(AND(COUNTBLANK(Инвестиционные_проекты!H435:Q435)+COUNTBLANK(Инвестиционные_проекты!S435:T435)+COUNTBLANK(Инвестиционные_проекты!Z435)+COUNTBLANK(Инвестиционные_проекты!B435:E435)&lt;&gt;17,COUNTBLANK(Инвестиционные_проекты!H435:Q435)+COUNTBLANK(Инвестиционные_проекты!S435:T435)+COUNTBLANK(Инвестиционные_проекты!Z435)+COUNTBLANK(Инвестиционные_проекты!B435:E435)&lt;&gt;0),"Ошибка!","")</f>
        <v/>
      </c>
      <c r="B430" s="4" t="str">
        <f>IF(A430="","",CONCATENATE(ROW(Инвестиционные_проекты!$A435),", ",))</f>
        <v/>
      </c>
      <c r="C430" t="str">
        <f t="shared" si="66"/>
        <v xml:space="preserve">8, </v>
      </c>
      <c r="D430" s="5" t="str">
        <f>IF(AND(COUNTBLANK(Инвестиционные_проекты!AB435)=0,COUNTBLANK(Инвестиционные_проекты!W435:Y435)&lt;&gt;0),"Ошибка!","")</f>
        <v/>
      </c>
      <c r="E430" s="4" t="str">
        <f>IF(D430="","",CONCATENATE(ROW(Инвестиционные_проекты!$A435),", ",))</f>
        <v/>
      </c>
      <c r="F430" t="str">
        <f t="shared" si="67"/>
        <v xml:space="preserve">8, </v>
      </c>
      <c r="G430" s="8" t="str">
        <f>IF(AND(Инвестиционные_проекты!J435="создание нового",Инвестиционные_проекты!S435=""),"Ошибка!","")</f>
        <v/>
      </c>
      <c r="H430" s="4" t="str">
        <f>IF(Техлист!G430="","",CONCATENATE(ROW(Инвестиционные_проекты!$A435),", ",))</f>
        <v/>
      </c>
      <c r="I430" t="str">
        <f t="shared" si="68"/>
        <v/>
      </c>
      <c r="J430" s="5" t="str">
        <f>IF(Инвестиционные_проекты!J435="модернизация",IF(COUNTBLANK(Инвестиционные_проекты!R435:S435)&lt;&gt;0,"Ошибка!",""),"")</f>
        <v/>
      </c>
      <c r="K430" s="9" t="str">
        <f>IF(Техлист!J430="","",CONCATENATE(ROW(Инвестиционные_проекты!$A435),", ",))</f>
        <v/>
      </c>
      <c r="L430" t="str">
        <f t="shared" si="69"/>
        <v/>
      </c>
      <c r="M430" s="5" t="str">
        <f>IF(Инвестиционные_проекты!S435&lt;Инвестиционные_проекты!R435,"Ошибка!","")</f>
        <v/>
      </c>
      <c r="N430" s="4" t="str">
        <f>IF(Техлист!M430="","",CONCATENATE(ROW(Инвестиционные_проекты!$A435),", ",))</f>
        <v/>
      </c>
      <c r="O430" t="str">
        <f t="shared" si="70"/>
        <v/>
      </c>
      <c r="P430" s="5" t="str">
        <f>IF(Инвестиционные_проекты!Z435&lt;&gt;SUM(Инвестиционные_проекты!AA435:AB435),"Ошибка!","")</f>
        <v/>
      </c>
      <c r="Q430" s="4" t="str">
        <f>IF(Техлист!P430="","",CONCATENATE(ROW(Инвестиционные_проекты!$A435),", ",))</f>
        <v/>
      </c>
      <c r="R430" t="str">
        <f t="shared" si="71"/>
        <v/>
      </c>
      <c r="S430" s="5" t="str">
        <f>IF(Инвестиционные_проекты!Y435&gt;Инвестиционные_проекты!AB435,"Ошибка!","")</f>
        <v/>
      </c>
      <c r="T430" s="4" t="str">
        <f>IF(Техлист!S430="","",CONCATENATE(ROW(Инвестиционные_проекты!$A435),", ",))</f>
        <v/>
      </c>
      <c r="U430" t="str">
        <f t="shared" si="72"/>
        <v/>
      </c>
      <c r="V430" s="5" t="str">
        <f>IF(Инвестиционные_проекты!O435&lt;Инвестиционные_проекты!N435,"Ошибка!","")</f>
        <v/>
      </c>
      <c r="W430" s="4" t="str">
        <f>IF(Техлист!V430="","",CONCATENATE(ROW(Инвестиционные_проекты!$A435),", ",))</f>
        <v/>
      </c>
      <c r="X430" t="str">
        <f t="shared" si="73"/>
        <v xml:space="preserve">8, </v>
      </c>
      <c r="Y430" s="5" t="str">
        <f>IF(Инвестиционные_проекты!N435&lt;Инвестиционные_проекты!M435,"Ошибка!","")</f>
        <v/>
      </c>
      <c r="Z430" s="4" t="str">
        <f>IF(Техлист!Y430="","",CONCATENATE(ROW(Инвестиционные_проекты!$A435),", ",))</f>
        <v/>
      </c>
      <c r="AA430" t="str">
        <f t="shared" si="74"/>
        <v/>
      </c>
      <c r="AB430" s="5" t="str">
        <f ca="1">IF(Инвестиционные_проекты!K435="реализация",IF(Инвестиционные_проекты!M435&gt;TODAY(),"Ошибка!",""),"")</f>
        <v/>
      </c>
      <c r="AC430" s="4" t="str">
        <f ca="1">IF(Техлист!AB430="","",CONCATENATE(ROW(Инвестиционные_проекты!$A435),", ",))</f>
        <v/>
      </c>
      <c r="AD430" t="str">
        <f t="shared" ca="1" si="75"/>
        <v/>
      </c>
      <c r="AE430" s="5" t="str">
        <f>IFERROR(IF(OR(Инвестиционные_проекты!K435="идея",Инвестиционные_проекты!K435="проектная стадия"),IF(Инвестиционные_проекты!M435&gt;DATEVALUE(ФЛК!CV429),"","Ошибка!"),""),"")</f>
        <v/>
      </c>
      <c r="AF430" s="4" t="str">
        <f>IF(Техлист!AE430="","",CONCATENATE(ROW(Инвестиционные_проекты!$A435),", ",))</f>
        <v/>
      </c>
      <c r="AG430" t="str">
        <f t="shared" si="76"/>
        <v/>
      </c>
    </row>
    <row r="431" spans="1:33" x14ac:dyDescent="0.25">
      <c r="A431" s="5" t="str">
        <f>IF(AND(COUNTBLANK(Инвестиционные_проекты!H436:Q436)+COUNTBLANK(Инвестиционные_проекты!S436:T436)+COUNTBLANK(Инвестиционные_проекты!Z436)+COUNTBLANK(Инвестиционные_проекты!B436:E436)&lt;&gt;17,COUNTBLANK(Инвестиционные_проекты!H436:Q436)+COUNTBLANK(Инвестиционные_проекты!S436:T436)+COUNTBLANK(Инвестиционные_проекты!Z436)+COUNTBLANK(Инвестиционные_проекты!B436:E436)&lt;&gt;0),"Ошибка!","")</f>
        <v/>
      </c>
      <c r="B431" s="4" t="str">
        <f>IF(A431="","",CONCATENATE(ROW(Инвестиционные_проекты!$A436),", ",))</f>
        <v/>
      </c>
      <c r="C431" t="str">
        <f t="shared" si="66"/>
        <v xml:space="preserve">8, </v>
      </c>
      <c r="D431" s="5" t="str">
        <f>IF(AND(COUNTBLANK(Инвестиционные_проекты!AB436)=0,COUNTBLANK(Инвестиционные_проекты!W436:Y436)&lt;&gt;0),"Ошибка!","")</f>
        <v/>
      </c>
      <c r="E431" s="4" t="str">
        <f>IF(D431="","",CONCATENATE(ROW(Инвестиционные_проекты!$A436),", ",))</f>
        <v/>
      </c>
      <c r="F431" t="str">
        <f t="shared" si="67"/>
        <v xml:space="preserve">8, </v>
      </c>
      <c r="G431" s="8" t="str">
        <f>IF(AND(Инвестиционные_проекты!J436="создание нового",Инвестиционные_проекты!S436=""),"Ошибка!","")</f>
        <v/>
      </c>
      <c r="H431" s="4" t="str">
        <f>IF(Техлист!G431="","",CONCATENATE(ROW(Инвестиционные_проекты!$A436),", ",))</f>
        <v/>
      </c>
      <c r="I431" t="str">
        <f t="shared" si="68"/>
        <v/>
      </c>
      <c r="J431" s="5" t="str">
        <f>IF(Инвестиционные_проекты!J436="модернизация",IF(COUNTBLANK(Инвестиционные_проекты!R436:S436)&lt;&gt;0,"Ошибка!",""),"")</f>
        <v/>
      </c>
      <c r="K431" s="9" t="str">
        <f>IF(Техлист!J431="","",CONCATENATE(ROW(Инвестиционные_проекты!$A436),", ",))</f>
        <v/>
      </c>
      <c r="L431" t="str">
        <f t="shared" si="69"/>
        <v/>
      </c>
      <c r="M431" s="5" t="str">
        <f>IF(Инвестиционные_проекты!S436&lt;Инвестиционные_проекты!R436,"Ошибка!","")</f>
        <v/>
      </c>
      <c r="N431" s="4" t="str">
        <f>IF(Техлист!M431="","",CONCATENATE(ROW(Инвестиционные_проекты!$A436),", ",))</f>
        <v/>
      </c>
      <c r="O431" t="str">
        <f t="shared" si="70"/>
        <v/>
      </c>
      <c r="P431" s="5" t="str">
        <f>IF(Инвестиционные_проекты!Z436&lt;&gt;SUM(Инвестиционные_проекты!AA436:AB436),"Ошибка!","")</f>
        <v/>
      </c>
      <c r="Q431" s="4" t="str">
        <f>IF(Техлист!P431="","",CONCATENATE(ROW(Инвестиционные_проекты!$A436),", ",))</f>
        <v/>
      </c>
      <c r="R431" t="str">
        <f t="shared" si="71"/>
        <v/>
      </c>
      <c r="S431" s="5" t="str">
        <f>IF(Инвестиционные_проекты!Y436&gt;Инвестиционные_проекты!AB436,"Ошибка!","")</f>
        <v/>
      </c>
      <c r="T431" s="4" t="str">
        <f>IF(Техлист!S431="","",CONCATENATE(ROW(Инвестиционные_проекты!$A436),", ",))</f>
        <v/>
      </c>
      <c r="U431" t="str">
        <f t="shared" si="72"/>
        <v/>
      </c>
      <c r="V431" s="5" t="str">
        <f>IF(Инвестиционные_проекты!O436&lt;Инвестиционные_проекты!N436,"Ошибка!","")</f>
        <v/>
      </c>
      <c r="W431" s="4" t="str">
        <f>IF(Техлист!V431="","",CONCATENATE(ROW(Инвестиционные_проекты!$A436),", ",))</f>
        <v/>
      </c>
      <c r="X431" t="str">
        <f t="shared" si="73"/>
        <v xml:space="preserve">8, </v>
      </c>
      <c r="Y431" s="5" t="str">
        <f>IF(Инвестиционные_проекты!N436&lt;Инвестиционные_проекты!M436,"Ошибка!","")</f>
        <v/>
      </c>
      <c r="Z431" s="4" t="str">
        <f>IF(Техлист!Y431="","",CONCATENATE(ROW(Инвестиционные_проекты!$A436),", ",))</f>
        <v/>
      </c>
      <c r="AA431" t="str">
        <f t="shared" si="74"/>
        <v/>
      </c>
      <c r="AB431" s="5" t="str">
        <f ca="1">IF(Инвестиционные_проекты!K436="реализация",IF(Инвестиционные_проекты!M436&gt;TODAY(),"Ошибка!",""),"")</f>
        <v/>
      </c>
      <c r="AC431" s="4" t="str">
        <f ca="1">IF(Техлист!AB431="","",CONCATENATE(ROW(Инвестиционные_проекты!$A436),", ",))</f>
        <v/>
      </c>
      <c r="AD431" t="str">
        <f t="shared" ca="1" si="75"/>
        <v/>
      </c>
      <c r="AE431" s="5" t="str">
        <f>IFERROR(IF(OR(Инвестиционные_проекты!K436="идея",Инвестиционные_проекты!K436="проектная стадия"),IF(Инвестиционные_проекты!M436&gt;DATEVALUE(ФЛК!CV430),"","Ошибка!"),""),"")</f>
        <v/>
      </c>
      <c r="AF431" s="4" t="str">
        <f>IF(Техлист!AE431="","",CONCATENATE(ROW(Инвестиционные_проекты!$A436),", ",))</f>
        <v/>
      </c>
      <c r="AG431" t="str">
        <f t="shared" si="76"/>
        <v/>
      </c>
    </row>
    <row r="432" spans="1:33" x14ac:dyDescent="0.25">
      <c r="A432" s="5" t="str">
        <f>IF(AND(COUNTBLANK(Инвестиционные_проекты!H437:Q437)+COUNTBLANK(Инвестиционные_проекты!S437:T437)+COUNTBLANK(Инвестиционные_проекты!Z437)+COUNTBLANK(Инвестиционные_проекты!B437:E437)&lt;&gt;17,COUNTBLANK(Инвестиционные_проекты!H437:Q437)+COUNTBLANK(Инвестиционные_проекты!S437:T437)+COUNTBLANK(Инвестиционные_проекты!Z437)+COUNTBLANK(Инвестиционные_проекты!B437:E437)&lt;&gt;0),"Ошибка!","")</f>
        <v/>
      </c>
      <c r="B432" s="4" t="str">
        <f>IF(A432="","",CONCATENATE(ROW(Инвестиционные_проекты!$A437),", ",))</f>
        <v/>
      </c>
      <c r="C432" t="str">
        <f t="shared" si="66"/>
        <v xml:space="preserve">8, </v>
      </c>
      <c r="D432" s="5" t="str">
        <f>IF(AND(COUNTBLANK(Инвестиционные_проекты!AB437)=0,COUNTBLANK(Инвестиционные_проекты!W437:Y437)&lt;&gt;0),"Ошибка!","")</f>
        <v/>
      </c>
      <c r="E432" s="4" t="str">
        <f>IF(D432="","",CONCATENATE(ROW(Инвестиционные_проекты!$A437),", ",))</f>
        <v/>
      </c>
      <c r="F432" t="str">
        <f t="shared" si="67"/>
        <v xml:space="preserve">8, </v>
      </c>
      <c r="G432" s="8" t="str">
        <f>IF(AND(Инвестиционные_проекты!J437="создание нового",Инвестиционные_проекты!S437=""),"Ошибка!","")</f>
        <v/>
      </c>
      <c r="H432" s="4" t="str">
        <f>IF(Техлист!G432="","",CONCATENATE(ROW(Инвестиционные_проекты!$A437),", ",))</f>
        <v/>
      </c>
      <c r="I432" t="str">
        <f t="shared" si="68"/>
        <v/>
      </c>
      <c r="J432" s="5" t="str">
        <f>IF(Инвестиционные_проекты!J437="модернизация",IF(COUNTBLANK(Инвестиционные_проекты!R437:S437)&lt;&gt;0,"Ошибка!",""),"")</f>
        <v/>
      </c>
      <c r="K432" s="9" t="str">
        <f>IF(Техлист!J432="","",CONCATENATE(ROW(Инвестиционные_проекты!$A437),", ",))</f>
        <v/>
      </c>
      <c r="L432" t="str">
        <f t="shared" si="69"/>
        <v/>
      </c>
      <c r="M432" s="5" t="str">
        <f>IF(Инвестиционные_проекты!S437&lt;Инвестиционные_проекты!R437,"Ошибка!","")</f>
        <v/>
      </c>
      <c r="N432" s="4" t="str">
        <f>IF(Техлист!M432="","",CONCATENATE(ROW(Инвестиционные_проекты!$A437),", ",))</f>
        <v/>
      </c>
      <c r="O432" t="str">
        <f t="shared" si="70"/>
        <v/>
      </c>
      <c r="P432" s="5" t="str">
        <f>IF(Инвестиционные_проекты!Z437&lt;&gt;SUM(Инвестиционные_проекты!AA437:AB437),"Ошибка!","")</f>
        <v/>
      </c>
      <c r="Q432" s="4" t="str">
        <f>IF(Техлист!P432="","",CONCATENATE(ROW(Инвестиционные_проекты!$A437),", ",))</f>
        <v/>
      </c>
      <c r="R432" t="str">
        <f t="shared" si="71"/>
        <v/>
      </c>
      <c r="S432" s="5" t="str">
        <f>IF(Инвестиционные_проекты!Y437&gt;Инвестиционные_проекты!AB437,"Ошибка!","")</f>
        <v/>
      </c>
      <c r="T432" s="4" t="str">
        <f>IF(Техлист!S432="","",CONCATENATE(ROW(Инвестиционные_проекты!$A437),", ",))</f>
        <v/>
      </c>
      <c r="U432" t="str">
        <f t="shared" si="72"/>
        <v/>
      </c>
      <c r="V432" s="5" t="str">
        <f>IF(Инвестиционные_проекты!O437&lt;Инвестиционные_проекты!N437,"Ошибка!","")</f>
        <v/>
      </c>
      <c r="W432" s="4" t="str">
        <f>IF(Техлист!V432="","",CONCATENATE(ROW(Инвестиционные_проекты!$A437),", ",))</f>
        <v/>
      </c>
      <c r="X432" t="str">
        <f t="shared" si="73"/>
        <v xml:space="preserve">8, </v>
      </c>
      <c r="Y432" s="5" t="str">
        <f>IF(Инвестиционные_проекты!N437&lt;Инвестиционные_проекты!M437,"Ошибка!","")</f>
        <v/>
      </c>
      <c r="Z432" s="4" t="str">
        <f>IF(Техлист!Y432="","",CONCATENATE(ROW(Инвестиционные_проекты!$A437),", ",))</f>
        <v/>
      </c>
      <c r="AA432" t="str">
        <f t="shared" si="74"/>
        <v/>
      </c>
      <c r="AB432" s="5" t="str">
        <f ca="1">IF(Инвестиционные_проекты!K437="реализация",IF(Инвестиционные_проекты!M437&gt;TODAY(),"Ошибка!",""),"")</f>
        <v/>
      </c>
      <c r="AC432" s="4" t="str">
        <f ca="1">IF(Техлист!AB432="","",CONCATENATE(ROW(Инвестиционные_проекты!$A437),", ",))</f>
        <v/>
      </c>
      <c r="AD432" t="str">
        <f t="shared" ca="1" si="75"/>
        <v/>
      </c>
      <c r="AE432" s="5" t="str">
        <f>IFERROR(IF(OR(Инвестиционные_проекты!K437="идея",Инвестиционные_проекты!K437="проектная стадия"),IF(Инвестиционные_проекты!M437&gt;DATEVALUE(ФЛК!CV431),"","Ошибка!"),""),"")</f>
        <v/>
      </c>
      <c r="AF432" s="4" t="str">
        <f>IF(Техлист!AE432="","",CONCATENATE(ROW(Инвестиционные_проекты!$A437),", ",))</f>
        <v/>
      </c>
      <c r="AG432" t="str">
        <f t="shared" si="76"/>
        <v/>
      </c>
    </row>
    <row r="433" spans="1:33" x14ac:dyDescent="0.25">
      <c r="A433" s="5" t="str">
        <f>IF(AND(COUNTBLANK(Инвестиционные_проекты!H438:Q438)+COUNTBLANK(Инвестиционные_проекты!S438:T438)+COUNTBLANK(Инвестиционные_проекты!Z438)+COUNTBLANK(Инвестиционные_проекты!B438:E438)&lt;&gt;17,COUNTBLANK(Инвестиционные_проекты!H438:Q438)+COUNTBLANK(Инвестиционные_проекты!S438:T438)+COUNTBLANK(Инвестиционные_проекты!Z438)+COUNTBLANK(Инвестиционные_проекты!B438:E438)&lt;&gt;0),"Ошибка!","")</f>
        <v/>
      </c>
      <c r="B433" s="4" t="str">
        <f>IF(A433="","",CONCATENATE(ROW(Инвестиционные_проекты!$A438),", ",))</f>
        <v/>
      </c>
      <c r="C433" t="str">
        <f t="shared" si="66"/>
        <v xml:space="preserve">8, </v>
      </c>
      <c r="D433" s="5" t="str">
        <f>IF(AND(COUNTBLANK(Инвестиционные_проекты!AB438)=0,COUNTBLANK(Инвестиционные_проекты!W438:Y438)&lt;&gt;0),"Ошибка!","")</f>
        <v/>
      </c>
      <c r="E433" s="4" t="str">
        <f>IF(D433="","",CONCATENATE(ROW(Инвестиционные_проекты!$A438),", ",))</f>
        <v/>
      </c>
      <c r="F433" t="str">
        <f t="shared" si="67"/>
        <v xml:space="preserve">8, </v>
      </c>
      <c r="G433" s="8" t="str">
        <f>IF(AND(Инвестиционные_проекты!J438="создание нового",Инвестиционные_проекты!S438=""),"Ошибка!","")</f>
        <v/>
      </c>
      <c r="H433" s="4" t="str">
        <f>IF(Техлист!G433="","",CONCATENATE(ROW(Инвестиционные_проекты!$A438),", ",))</f>
        <v/>
      </c>
      <c r="I433" t="str">
        <f t="shared" si="68"/>
        <v/>
      </c>
      <c r="J433" s="5" t="str">
        <f>IF(Инвестиционные_проекты!J438="модернизация",IF(COUNTBLANK(Инвестиционные_проекты!R438:S438)&lt;&gt;0,"Ошибка!",""),"")</f>
        <v/>
      </c>
      <c r="K433" s="9" t="str">
        <f>IF(Техлист!J433="","",CONCATENATE(ROW(Инвестиционные_проекты!$A438),", ",))</f>
        <v/>
      </c>
      <c r="L433" t="str">
        <f t="shared" si="69"/>
        <v/>
      </c>
      <c r="M433" s="5" t="str">
        <f>IF(Инвестиционные_проекты!S438&lt;Инвестиционные_проекты!R438,"Ошибка!","")</f>
        <v/>
      </c>
      <c r="N433" s="4" t="str">
        <f>IF(Техлист!M433="","",CONCATENATE(ROW(Инвестиционные_проекты!$A438),", ",))</f>
        <v/>
      </c>
      <c r="O433" t="str">
        <f t="shared" si="70"/>
        <v/>
      </c>
      <c r="P433" s="5" t="str">
        <f>IF(Инвестиционные_проекты!Z438&lt;&gt;SUM(Инвестиционные_проекты!AA438:AB438),"Ошибка!","")</f>
        <v/>
      </c>
      <c r="Q433" s="4" t="str">
        <f>IF(Техлист!P433="","",CONCATENATE(ROW(Инвестиционные_проекты!$A438),", ",))</f>
        <v/>
      </c>
      <c r="R433" t="str">
        <f t="shared" si="71"/>
        <v/>
      </c>
      <c r="S433" s="5" t="str">
        <f>IF(Инвестиционные_проекты!Y438&gt;Инвестиционные_проекты!AB438,"Ошибка!","")</f>
        <v/>
      </c>
      <c r="T433" s="4" t="str">
        <f>IF(Техлист!S433="","",CONCATENATE(ROW(Инвестиционные_проекты!$A438),", ",))</f>
        <v/>
      </c>
      <c r="U433" t="str">
        <f t="shared" si="72"/>
        <v/>
      </c>
      <c r="V433" s="5" t="str">
        <f>IF(Инвестиционные_проекты!O438&lt;Инвестиционные_проекты!N438,"Ошибка!","")</f>
        <v/>
      </c>
      <c r="W433" s="4" t="str">
        <f>IF(Техлист!V433="","",CONCATENATE(ROW(Инвестиционные_проекты!$A438),", ",))</f>
        <v/>
      </c>
      <c r="X433" t="str">
        <f t="shared" si="73"/>
        <v xml:space="preserve">8, </v>
      </c>
      <c r="Y433" s="5" t="str">
        <f>IF(Инвестиционные_проекты!N438&lt;Инвестиционные_проекты!M438,"Ошибка!","")</f>
        <v/>
      </c>
      <c r="Z433" s="4" t="str">
        <f>IF(Техлист!Y433="","",CONCATENATE(ROW(Инвестиционные_проекты!$A438),", ",))</f>
        <v/>
      </c>
      <c r="AA433" t="str">
        <f t="shared" si="74"/>
        <v/>
      </c>
      <c r="AB433" s="5" t="str">
        <f ca="1">IF(Инвестиционные_проекты!K438="реализация",IF(Инвестиционные_проекты!M438&gt;TODAY(),"Ошибка!",""),"")</f>
        <v/>
      </c>
      <c r="AC433" s="4" t="str">
        <f ca="1">IF(Техлист!AB433="","",CONCATENATE(ROW(Инвестиционные_проекты!$A438),", ",))</f>
        <v/>
      </c>
      <c r="AD433" t="str">
        <f t="shared" ca="1" si="75"/>
        <v/>
      </c>
      <c r="AE433" s="5" t="str">
        <f>IFERROR(IF(OR(Инвестиционные_проекты!K438="идея",Инвестиционные_проекты!K438="проектная стадия"),IF(Инвестиционные_проекты!M438&gt;DATEVALUE(ФЛК!CV432),"","Ошибка!"),""),"")</f>
        <v/>
      </c>
      <c r="AF433" s="4" t="str">
        <f>IF(Техлист!AE433="","",CONCATENATE(ROW(Инвестиционные_проекты!$A438),", ",))</f>
        <v/>
      </c>
      <c r="AG433" t="str">
        <f t="shared" si="76"/>
        <v/>
      </c>
    </row>
    <row r="434" spans="1:33" x14ac:dyDescent="0.25">
      <c r="A434" s="5" t="str">
        <f>IF(AND(COUNTBLANK(Инвестиционные_проекты!H439:Q439)+COUNTBLANK(Инвестиционные_проекты!S439:T439)+COUNTBLANK(Инвестиционные_проекты!Z439)+COUNTBLANK(Инвестиционные_проекты!B439:E439)&lt;&gt;17,COUNTBLANK(Инвестиционные_проекты!H439:Q439)+COUNTBLANK(Инвестиционные_проекты!S439:T439)+COUNTBLANK(Инвестиционные_проекты!Z439)+COUNTBLANK(Инвестиционные_проекты!B439:E439)&lt;&gt;0),"Ошибка!","")</f>
        <v/>
      </c>
      <c r="B434" s="4" t="str">
        <f>IF(A434="","",CONCATENATE(ROW(Инвестиционные_проекты!$A439),", ",))</f>
        <v/>
      </c>
      <c r="C434" t="str">
        <f t="shared" si="66"/>
        <v xml:space="preserve">8, </v>
      </c>
      <c r="D434" s="5" t="str">
        <f>IF(AND(COUNTBLANK(Инвестиционные_проекты!AB439)=0,COUNTBLANK(Инвестиционные_проекты!W439:Y439)&lt;&gt;0),"Ошибка!","")</f>
        <v/>
      </c>
      <c r="E434" s="4" t="str">
        <f>IF(D434="","",CONCATENATE(ROW(Инвестиционные_проекты!$A439),", ",))</f>
        <v/>
      </c>
      <c r="F434" t="str">
        <f t="shared" si="67"/>
        <v xml:space="preserve">8, </v>
      </c>
      <c r="G434" s="8" t="str">
        <f>IF(AND(Инвестиционные_проекты!J439="создание нового",Инвестиционные_проекты!S439=""),"Ошибка!","")</f>
        <v/>
      </c>
      <c r="H434" s="4" t="str">
        <f>IF(Техлист!G434="","",CONCATENATE(ROW(Инвестиционные_проекты!$A439),", ",))</f>
        <v/>
      </c>
      <c r="I434" t="str">
        <f t="shared" si="68"/>
        <v/>
      </c>
      <c r="J434" s="5" t="str">
        <f>IF(Инвестиционные_проекты!J439="модернизация",IF(COUNTBLANK(Инвестиционные_проекты!R439:S439)&lt;&gt;0,"Ошибка!",""),"")</f>
        <v/>
      </c>
      <c r="K434" s="9" t="str">
        <f>IF(Техлист!J434="","",CONCATENATE(ROW(Инвестиционные_проекты!$A439),", ",))</f>
        <v/>
      </c>
      <c r="L434" t="str">
        <f t="shared" si="69"/>
        <v/>
      </c>
      <c r="M434" s="5" t="str">
        <f>IF(Инвестиционные_проекты!S439&lt;Инвестиционные_проекты!R439,"Ошибка!","")</f>
        <v/>
      </c>
      <c r="N434" s="4" t="str">
        <f>IF(Техлист!M434="","",CONCATENATE(ROW(Инвестиционные_проекты!$A439),", ",))</f>
        <v/>
      </c>
      <c r="O434" t="str">
        <f t="shared" si="70"/>
        <v/>
      </c>
      <c r="P434" s="5" t="str">
        <f>IF(Инвестиционные_проекты!Z439&lt;&gt;SUM(Инвестиционные_проекты!AA439:AB439),"Ошибка!","")</f>
        <v/>
      </c>
      <c r="Q434" s="4" t="str">
        <f>IF(Техлист!P434="","",CONCATENATE(ROW(Инвестиционные_проекты!$A439),", ",))</f>
        <v/>
      </c>
      <c r="R434" t="str">
        <f t="shared" si="71"/>
        <v/>
      </c>
      <c r="S434" s="5" t="str">
        <f>IF(Инвестиционные_проекты!Y439&gt;Инвестиционные_проекты!AB439,"Ошибка!","")</f>
        <v/>
      </c>
      <c r="T434" s="4" t="str">
        <f>IF(Техлист!S434="","",CONCATENATE(ROW(Инвестиционные_проекты!$A439),", ",))</f>
        <v/>
      </c>
      <c r="U434" t="str">
        <f t="shared" si="72"/>
        <v/>
      </c>
      <c r="V434" s="5" t="str">
        <f>IF(Инвестиционные_проекты!O439&lt;Инвестиционные_проекты!N439,"Ошибка!","")</f>
        <v/>
      </c>
      <c r="W434" s="4" t="str">
        <f>IF(Техлист!V434="","",CONCATENATE(ROW(Инвестиционные_проекты!$A439),", ",))</f>
        <v/>
      </c>
      <c r="X434" t="str">
        <f t="shared" si="73"/>
        <v xml:space="preserve">8, </v>
      </c>
      <c r="Y434" s="5" t="str">
        <f>IF(Инвестиционные_проекты!N439&lt;Инвестиционные_проекты!M439,"Ошибка!","")</f>
        <v/>
      </c>
      <c r="Z434" s="4" t="str">
        <f>IF(Техлист!Y434="","",CONCATENATE(ROW(Инвестиционные_проекты!$A439),", ",))</f>
        <v/>
      </c>
      <c r="AA434" t="str">
        <f t="shared" si="74"/>
        <v/>
      </c>
      <c r="AB434" s="5" t="str">
        <f ca="1">IF(Инвестиционные_проекты!K439="реализация",IF(Инвестиционные_проекты!M439&gt;TODAY(),"Ошибка!",""),"")</f>
        <v/>
      </c>
      <c r="AC434" s="4" t="str">
        <f ca="1">IF(Техлист!AB434="","",CONCATENATE(ROW(Инвестиционные_проекты!$A439),", ",))</f>
        <v/>
      </c>
      <c r="AD434" t="str">
        <f t="shared" ca="1" si="75"/>
        <v/>
      </c>
      <c r="AE434" s="5" t="str">
        <f>IFERROR(IF(OR(Инвестиционные_проекты!K439="идея",Инвестиционные_проекты!K439="проектная стадия"),IF(Инвестиционные_проекты!M439&gt;DATEVALUE(ФЛК!CV433),"","Ошибка!"),""),"")</f>
        <v/>
      </c>
      <c r="AF434" s="4" t="str">
        <f>IF(Техлист!AE434="","",CONCATENATE(ROW(Инвестиционные_проекты!$A439),", ",))</f>
        <v/>
      </c>
      <c r="AG434" t="str">
        <f t="shared" si="76"/>
        <v/>
      </c>
    </row>
    <row r="435" spans="1:33" x14ac:dyDescent="0.25">
      <c r="A435" s="5" t="str">
        <f>IF(AND(COUNTBLANK(Инвестиционные_проекты!H440:Q440)+COUNTBLANK(Инвестиционные_проекты!S440:T440)+COUNTBLANK(Инвестиционные_проекты!Z440)+COUNTBLANK(Инвестиционные_проекты!B440:E440)&lt;&gt;17,COUNTBLANK(Инвестиционные_проекты!H440:Q440)+COUNTBLANK(Инвестиционные_проекты!S440:T440)+COUNTBLANK(Инвестиционные_проекты!Z440)+COUNTBLANK(Инвестиционные_проекты!B440:E440)&lt;&gt;0),"Ошибка!","")</f>
        <v/>
      </c>
      <c r="B435" s="4" t="str">
        <f>IF(A435="","",CONCATENATE(ROW(Инвестиционные_проекты!$A440),", ",))</f>
        <v/>
      </c>
      <c r="C435" t="str">
        <f t="shared" si="66"/>
        <v xml:space="preserve">8, </v>
      </c>
      <c r="D435" s="5" t="str">
        <f>IF(AND(COUNTBLANK(Инвестиционные_проекты!AB440)=0,COUNTBLANK(Инвестиционные_проекты!W440:Y440)&lt;&gt;0),"Ошибка!","")</f>
        <v/>
      </c>
      <c r="E435" s="4" t="str">
        <f>IF(D435="","",CONCATENATE(ROW(Инвестиционные_проекты!$A440),", ",))</f>
        <v/>
      </c>
      <c r="F435" t="str">
        <f t="shared" si="67"/>
        <v xml:space="preserve">8, </v>
      </c>
      <c r="G435" s="8" t="str">
        <f>IF(AND(Инвестиционные_проекты!J440="создание нового",Инвестиционные_проекты!S440=""),"Ошибка!","")</f>
        <v/>
      </c>
      <c r="H435" s="4" t="str">
        <f>IF(Техлист!G435="","",CONCATENATE(ROW(Инвестиционные_проекты!$A440),", ",))</f>
        <v/>
      </c>
      <c r="I435" t="str">
        <f t="shared" si="68"/>
        <v/>
      </c>
      <c r="J435" s="5" t="str">
        <f>IF(Инвестиционные_проекты!J440="модернизация",IF(COUNTBLANK(Инвестиционные_проекты!R440:S440)&lt;&gt;0,"Ошибка!",""),"")</f>
        <v/>
      </c>
      <c r="K435" s="9" t="str">
        <f>IF(Техлист!J435="","",CONCATENATE(ROW(Инвестиционные_проекты!$A440),", ",))</f>
        <v/>
      </c>
      <c r="L435" t="str">
        <f t="shared" si="69"/>
        <v/>
      </c>
      <c r="M435" s="5" t="str">
        <f>IF(Инвестиционные_проекты!S440&lt;Инвестиционные_проекты!R440,"Ошибка!","")</f>
        <v/>
      </c>
      <c r="N435" s="4" t="str">
        <f>IF(Техлист!M435="","",CONCATENATE(ROW(Инвестиционные_проекты!$A440),", ",))</f>
        <v/>
      </c>
      <c r="O435" t="str">
        <f t="shared" si="70"/>
        <v/>
      </c>
      <c r="P435" s="5" t="str">
        <f>IF(Инвестиционные_проекты!Z440&lt;&gt;SUM(Инвестиционные_проекты!AA440:AB440),"Ошибка!","")</f>
        <v/>
      </c>
      <c r="Q435" s="4" t="str">
        <f>IF(Техлист!P435="","",CONCATENATE(ROW(Инвестиционные_проекты!$A440),", ",))</f>
        <v/>
      </c>
      <c r="R435" t="str">
        <f t="shared" si="71"/>
        <v/>
      </c>
      <c r="S435" s="5" t="str">
        <f>IF(Инвестиционные_проекты!Y440&gt;Инвестиционные_проекты!AB440,"Ошибка!","")</f>
        <v/>
      </c>
      <c r="T435" s="4" t="str">
        <f>IF(Техлист!S435="","",CONCATENATE(ROW(Инвестиционные_проекты!$A440),", ",))</f>
        <v/>
      </c>
      <c r="U435" t="str">
        <f t="shared" si="72"/>
        <v/>
      </c>
      <c r="V435" s="5" t="str">
        <f>IF(Инвестиционные_проекты!O440&lt;Инвестиционные_проекты!N440,"Ошибка!","")</f>
        <v/>
      </c>
      <c r="W435" s="4" t="str">
        <f>IF(Техлист!V435="","",CONCATENATE(ROW(Инвестиционные_проекты!$A440),", ",))</f>
        <v/>
      </c>
      <c r="X435" t="str">
        <f t="shared" si="73"/>
        <v xml:space="preserve">8, </v>
      </c>
      <c r="Y435" s="5" t="str">
        <f>IF(Инвестиционные_проекты!N440&lt;Инвестиционные_проекты!M440,"Ошибка!","")</f>
        <v/>
      </c>
      <c r="Z435" s="4" t="str">
        <f>IF(Техлист!Y435="","",CONCATENATE(ROW(Инвестиционные_проекты!$A440),", ",))</f>
        <v/>
      </c>
      <c r="AA435" t="str">
        <f t="shared" si="74"/>
        <v/>
      </c>
      <c r="AB435" s="5" t="str">
        <f ca="1">IF(Инвестиционные_проекты!K440="реализация",IF(Инвестиционные_проекты!M440&gt;TODAY(),"Ошибка!",""),"")</f>
        <v/>
      </c>
      <c r="AC435" s="4" t="str">
        <f ca="1">IF(Техлист!AB435="","",CONCATENATE(ROW(Инвестиционные_проекты!$A440),", ",))</f>
        <v/>
      </c>
      <c r="AD435" t="str">
        <f t="shared" ca="1" si="75"/>
        <v/>
      </c>
      <c r="AE435" s="5" t="str">
        <f>IFERROR(IF(OR(Инвестиционные_проекты!K440="идея",Инвестиционные_проекты!K440="проектная стадия"),IF(Инвестиционные_проекты!M440&gt;DATEVALUE(ФЛК!CV434),"","Ошибка!"),""),"")</f>
        <v/>
      </c>
      <c r="AF435" s="4" t="str">
        <f>IF(Техлист!AE435="","",CONCATENATE(ROW(Инвестиционные_проекты!$A440),", ",))</f>
        <v/>
      </c>
      <c r="AG435" t="str">
        <f t="shared" si="76"/>
        <v/>
      </c>
    </row>
    <row r="436" spans="1:33" x14ac:dyDescent="0.25">
      <c r="A436" s="5" t="str">
        <f>IF(AND(COUNTBLANK(Инвестиционные_проекты!H441:Q441)+COUNTBLANK(Инвестиционные_проекты!S441:T441)+COUNTBLANK(Инвестиционные_проекты!Z441)+COUNTBLANK(Инвестиционные_проекты!B441:E441)&lt;&gt;17,COUNTBLANK(Инвестиционные_проекты!H441:Q441)+COUNTBLANK(Инвестиционные_проекты!S441:T441)+COUNTBLANK(Инвестиционные_проекты!Z441)+COUNTBLANK(Инвестиционные_проекты!B441:E441)&lt;&gt;0),"Ошибка!","")</f>
        <v/>
      </c>
      <c r="B436" s="4" t="str">
        <f>IF(A436="","",CONCATENATE(ROW(Инвестиционные_проекты!$A441),", ",))</f>
        <v/>
      </c>
      <c r="C436" t="str">
        <f t="shared" si="66"/>
        <v xml:space="preserve">8, </v>
      </c>
      <c r="D436" s="5" t="str">
        <f>IF(AND(COUNTBLANK(Инвестиционные_проекты!AB441)=0,COUNTBLANK(Инвестиционные_проекты!W441:Y441)&lt;&gt;0),"Ошибка!","")</f>
        <v/>
      </c>
      <c r="E436" s="4" t="str">
        <f>IF(D436="","",CONCATENATE(ROW(Инвестиционные_проекты!$A441),", ",))</f>
        <v/>
      </c>
      <c r="F436" t="str">
        <f t="shared" si="67"/>
        <v xml:space="preserve">8, </v>
      </c>
      <c r="G436" s="8" t="str">
        <f>IF(AND(Инвестиционные_проекты!J441="создание нового",Инвестиционные_проекты!S441=""),"Ошибка!","")</f>
        <v/>
      </c>
      <c r="H436" s="4" t="str">
        <f>IF(Техлист!G436="","",CONCATENATE(ROW(Инвестиционные_проекты!$A441),", ",))</f>
        <v/>
      </c>
      <c r="I436" t="str">
        <f t="shared" si="68"/>
        <v/>
      </c>
      <c r="J436" s="5" t="str">
        <f>IF(Инвестиционные_проекты!J441="модернизация",IF(COUNTBLANK(Инвестиционные_проекты!R441:S441)&lt;&gt;0,"Ошибка!",""),"")</f>
        <v/>
      </c>
      <c r="K436" s="9" t="str">
        <f>IF(Техлист!J436="","",CONCATENATE(ROW(Инвестиционные_проекты!$A441),", ",))</f>
        <v/>
      </c>
      <c r="L436" t="str">
        <f t="shared" si="69"/>
        <v/>
      </c>
      <c r="M436" s="5" t="str">
        <f>IF(Инвестиционные_проекты!S441&lt;Инвестиционные_проекты!R441,"Ошибка!","")</f>
        <v/>
      </c>
      <c r="N436" s="4" t="str">
        <f>IF(Техлист!M436="","",CONCATENATE(ROW(Инвестиционные_проекты!$A441),", ",))</f>
        <v/>
      </c>
      <c r="O436" t="str">
        <f t="shared" si="70"/>
        <v/>
      </c>
      <c r="P436" s="5" t="str">
        <f>IF(Инвестиционные_проекты!Z441&lt;&gt;SUM(Инвестиционные_проекты!AA441:AB441),"Ошибка!","")</f>
        <v/>
      </c>
      <c r="Q436" s="4" t="str">
        <f>IF(Техлист!P436="","",CONCATENATE(ROW(Инвестиционные_проекты!$A441),", ",))</f>
        <v/>
      </c>
      <c r="R436" t="str">
        <f t="shared" si="71"/>
        <v/>
      </c>
      <c r="S436" s="5" t="str">
        <f>IF(Инвестиционные_проекты!Y441&gt;Инвестиционные_проекты!AB441,"Ошибка!","")</f>
        <v/>
      </c>
      <c r="T436" s="4" t="str">
        <f>IF(Техлист!S436="","",CONCATENATE(ROW(Инвестиционные_проекты!$A441),", ",))</f>
        <v/>
      </c>
      <c r="U436" t="str">
        <f t="shared" si="72"/>
        <v/>
      </c>
      <c r="V436" s="5" t="str">
        <f>IF(Инвестиционные_проекты!O441&lt;Инвестиционные_проекты!N441,"Ошибка!","")</f>
        <v/>
      </c>
      <c r="W436" s="4" t="str">
        <f>IF(Техлист!V436="","",CONCATENATE(ROW(Инвестиционные_проекты!$A441),", ",))</f>
        <v/>
      </c>
      <c r="X436" t="str">
        <f t="shared" si="73"/>
        <v xml:space="preserve">8, </v>
      </c>
      <c r="Y436" s="5" t="str">
        <f>IF(Инвестиционные_проекты!N441&lt;Инвестиционные_проекты!M441,"Ошибка!","")</f>
        <v/>
      </c>
      <c r="Z436" s="4" t="str">
        <f>IF(Техлист!Y436="","",CONCATENATE(ROW(Инвестиционные_проекты!$A441),", ",))</f>
        <v/>
      </c>
      <c r="AA436" t="str">
        <f t="shared" si="74"/>
        <v/>
      </c>
      <c r="AB436" s="5" t="str">
        <f ca="1">IF(Инвестиционные_проекты!K441="реализация",IF(Инвестиционные_проекты!M441&gt;TODAY(),"Ошибка!",""),"")</f>
        <v/>
      </c>
      <c r="AC436" s="4" t="str">
        <f ca="1">IF(Техлист!AB436="","",CONCATENATE(ROW(Инвестиционные_проекты!$A441),", ",))</f>
        <v/>
      </c>
      <c r="AD436" t="str">
        <f t="shared" ca="1" si="75"/>
        <v/>
      </c>
      <c r="AE436" s="5" t="str">
        <f>IFERROR(IF(OR(Инвестиционные_проекты!K441="идея",Инвестиционные_проекты!K441="проектная стадия"),IF(Инвестиционные_проекты!M441&gt;DATEVALUE(ФЛК!CV435),"","Ошибка!"),""),"")</f>
        <v/>
      </c>
      <c r="AF436" s="4" t="str">
        <f>IF(Техлист!AE436="","",CONCATENATE(ROW(Инвестиционные_проекты!$A441),", ",))</f>
        <v/>
      </c>
      <c r="AG436" t="str">
        <f t="shared" si="76"/>
        <v/>
      </c>
    </row>
    <row r="437" spans="1:33" x14ac:dyDescent="0.25">
      <c r="A437" s="5" t="str">
        <f>IF(AND(COUNTBLANK(Инвестиционные_проекты!H442:Q442)+COUNTBLANK(Инвестиционные_проекты!S442:T442)+COUNTBLANK(Инвестиционные_проекты!Z442)+COUNTBLANK(Инвестиционные_проекты!B442:E442)&lt;&gt;17,COUNTBLANK(Инвестиционные_проекты!H442:Q442)+COUNTBLANK(Инвестиционные_проекты!S442:T442)+COUNTBLANK(Инвестиционные_проекты!Z442)+COUNTBLANK(Инвестиционные_проекты!B442:E442)&lt;&gt;0),"Ошибка!","")</f>
        <v/>
      </c>
      <c r="B437" s="4" t="str">
        <f>IF(A437="","",CONCATENATE(ROW(Инвестиционные_проекты!$A442),", ",))</f>
        <v/>
      </c>
      <c r="C437" t="str">
        <f t="shared" si="66"/>
        <v xml:space="preserve">8, </v>
      </c>
      <c r="D437" s="5" t="str">
        <f>IF(AND(COUNTBLANK(Инвестиционные_проекты!AB442)=0,COUNTBLANK(Инвестиционные_проекты!W442:Y442)&lt;&gt;0),"Ошибка!","")</f>
        <v/>
      </c>
      <c r="E437" s="4" t="str">
        <f>IF(D437="","",CONCATENATE(ROW(Инвестиционные_проекты!$A442),", ",))</f>
        <v/>
      </c>
      <c r="F437" t="str">
        <f t="shared" si="67"/>
        <v xml:space="preserve">8, </v>
      </c>
      <c r="G437" s="8" t="str">
        <f>IF(AND(Инвестиционные_проекты!J442="создание нового",Инвестиционные_проекты!S442=""),"Ошибка!","")</f>
        <v/>
      </c>
      <c r="H437" s="4" t="str">
        <f>IF(Техлист!G437="","",CONCATENATE(ROW(Инвестиционные_проекты!$A442),", ",))</f>
        <v/>
      </c>
      <c r="I437" t="str">
        <f t="shared" si="68"/>
        <v/>
      </c>
      <c r="J437" s="5" t="str">
        <f>IF(Инвестиционные_проекты!J442="модернизация",IF(COUNTBLANK(Инвестиционные_проекты!R442:S442)&lt;&gt;0,"Ошибка!",""),"")</f>
        <v/>
      </c>
      <c r="K437" s="9" t="str">
        <f>IF(Техлист!J437="","",CONCATENATE(ROW(Инвестиционные_проекты!$A442),", ",))</f>
        <v/>
      </c>
      <c r="L437" t="str">
        <f t="shared" si="69"/>
        <v/>
      </c>
      <c r="M437" s="5" t="str">
        <f>IF(Инвестиционные_проекты!S442&lt;Инвестиционные_проекты!R442,"Ошибка!","")</f>
        <v/>
      </c>
      <c r="N437" s="4" t="str">
        <f>IF(Техлист!M437="","",CONCATENATE(ROW(Инвестиционные_проекты!$A442),", ",))</f>
        <v/>
      </c>
      <c r="O437" t="str">
        <f t="shared" si="70"/>
        <v/>
      </c>
      <c r="P437" s="5" t="str">
        <f>IF(Инвестиционные_проекты!Z442&lt;&gt;SUM(Инвестиционные_проекты!AA442:AB442),"Ошибка!","")</f>
        <v/>
      </c>
      <c r="Q437" s="4" t="str">
        <f>IF(Техлист!P437="","",CONCATENATE(ROW(Инвестиционные_проекты!$A442),", ",))</f>
        <v/>
      </c>
      <c r="R437" t="str">
        <f t="shared" si="71"/>
        <v/>
      </c>
      <c r="S437" s="5" t="str">
        <f>IF(Инвестиционные_проекты!Y442&gt;Инвестиционные_проекты!AB442,"Ошибка!","")</f>
        <v/>
      </c>
      <c r="T437" s="4" t="str">
        <f>IF(Техлист!S437="","",CONCATENATE(ROW(Инвестиционные_проекты!$A442),", ",))</f>
        <v/>
      </c>
      <c r="U437" t="str">
        <f t="shared" si="72"/>
        <v/>
      </c>
      <c r="V437" s="5" t="str">
        <f>IF(Инвестиционные_проекты!O442&lt;Инвестиционные_проекты!N442,"Ошибка!","")</f>
        <v/>
      </c>
      <c r="W437" s="4" t="str">
        <f>IF(Техлист!V437="","",CONCATENATE(ROW(Инвестиционные_проекты!$A442),", ",))</f>
        <v/>
      </c>
      <c r="X437" t="str">
        <f t="shared" si="73"/>
        <v xml:space="preserve">8, </v>
      </c>
      <c r="Y437" s="5" t="str">
        <f>IF(Инвестиционные_проекты!N442&lt;Инвестиционные_проекты!M442,"Ошибка!","")</f>
        <v/>
      </c>
      <c r="Z437" s="4" t="str">
        <f>IF(Техлист!Y437="","",CONCATENATE(ROW(Инвестиционные_проекты!$A442),", ",))</f>
        <v/>
      </c>
      <c r="AA437" t="str">
        <f t="shared" si="74"/>
        <v/>
      </c>
      <c r="AB437" s="5" t="str">
        <f ca="1">IF(Инвестиционные_проекты!K442="реализация",IF(Инвестиционные_проекты!M442&gt;TODAY(),"Ошибка!",""),"")</f>
        <v/>
      </c>
      <c r="AC437" s="4" t="str">
        <f ca="1">IF(Техлист!AB437="","",CONCATENATE(ROW(Инвестиционные_проекты!$A442),", ",))</f>
        <v/>
      </c>
      <c r="AD437" t="str">
        <f t="shared" ca="1" si="75"/>
        <v/>
      </c>
      <c r="AE437" s="5" t="str">
        <f>IFERROR(IF(OR(Инвестиционные_проекты!K442="идея",Инвестиционные_проекты!K442="проектная стадия"),IF(Инвестиционные_проекты!M442&gt;DATEVALUE(ФЛК!CV436),"","Ошибка!"),""),"")</f>
        <v/>
      </c>
      <c r="AF437" s="4" t="str">
        <f>IF(Техлист!AE437="","",CONCATENATE(ROW(Инвестиционные_проекты!$A442),", ",))</f>
        <v/>
      </c>
      <c r="AG437" t="str">
        <f t="shared" si="76"/>
        <v/>
      </c>
    </row>
    <row r="438" spans="1:33" x14ac:dyDescent="0.25">
      <c r="A438" s="5" t="str">
        <f>IF(AND(COUNTBLANK(Инвестиционные_проекты!H443:Q443)+COUNTBLANK(Инвестиционные_проекты!S443:T443)+COUNTBLANK(Инвестиционные_проекты!Z443)+COUNTBLANK(Инвестиционные_проекты!B443:E443)&lt;&gt;17,COUNTBLANK(Инвестиционные_проекты!H443:Q443)+COUNTBLANK(Инвестиционные_проекты!S443:T443)+COUNTBLANK(Инвестиционные_проекты!Z443)+COUNTBLANK(Инвестиционные_проекты!B443:E443)&lt;&gt;0),"Ошибка!","")</f>
        <v/>
      </c>
      <c r="B438" s="4" t="str">
        <f>IF(A438="","",CONCATENATE(ROW(Инвестиционные_проекты!$A443),", ",))</f>
        <v/>
      </c>
      <c r="C438" t="str">
        <f t="shared" si="66"/>
        <v xml:space="preserve">8, </v>
      </c>
      <c r="D438" s="5" t="str">
        <f>IF(AND(COUNTBLANK(Инвестиционные_проекты!AB443)=0,COUNTBLANK(Инвестиционные_проекты!W443:Y443)&lt;&gt;0),"Ошибка!","")</f>
        <v/>
      </c>
      <c r="E438" s="4" t="str">
        <f>IF(D438="","",CONCATENATE(ROW(Инвестиционные_проекты!$A443),", ",))</f>
        <v/>
      </c>
      <c r="F438" t="str">
        <f t="shared" si="67"/>
        <v xml:space="preserve">8, </v>
      </c>
      <c r="G438" s="8" t="str">
        <f>IF(AND(Инвестиционные_проекты!J443="создание нового",Инвестиционные_проекты!S443=""),"Ошибка!","")</f>
        <v/>
      </c>
      <c r="H438" s="4" t="str">
        <f>IF(Техлист!G438="","",CONCATENATE(ROW(Инвестиционные_проекты!$A443),", ",))</f>
        <v/>
      </c>
      <c r="I438" t="str">
        <f t="shared" si="68"/>
        <v/>
      </c>
      <c r="J438" s="5" t="str">
        <f>IF(Инвестиционные_проекты!J443="модернизация",IF(COUNTBLANK(Инвестиционные_проекты!R443:S443)&lt;&gt;0,"Ошибка!",""),"")</f>
        <v/>
      </c>
      <c r="K438" s="9" t="str">
        <f>IF(Техлист!J438="","",CONCATENATE(ROW(Инвестиционные_проекты!$A443),", ",))</f>
        <v/>
      </c>
      <c r="L438" t="str">
        <f t="shared" si="69"/>
        <v/>
      </c>
      <c r="M438" s="5" t="str">
        <f>IF(Инвестиционные_проекты!S443&lt;Инвестиционные_проекты!R443,"Ошибка!","")</f>
        <v/>
      </c>
      <c r="N438" s="4" t="str">
        <f>IF(Техлист!M438="","",CONCATENATE(ROW(Инвестиционные_проекты!$A443),", ",))</f>
        <v/>
      </c>
      <c r="O438" t="str">
        <f t="shared" si="70"/>
        <v/>
      </c>
      <c r="P438" s="5" t="str">
        <f>IF(Инвестиционные_проекты!Z443&lt;&gt;SUM(Инвестиционные_проекты!AA443:AB443),"Ошибка!","")</f>
        <v/>
      </c>
      <c r="Q438" s="4" t="str">
        <f>IF(Техлист!P438="","",CONCATENATE(ROW(Инвестиционные_проекты!$A443),", ",))</f>
        <v/>
      </c>
      <c r="R438" t="str">
        <f t="shared" si="71"/>
        <v/>
      </c>
      <c r="S438" s="5" t="str">
        <f>IF(Инвестиционные_проекты!Y443&gt;Инвестиционные_проекты!AB443,"Ошибка!","")</f>
        <v/>
      </c>
      <c r="T438" s="4" t="str">
        <f>IF(Техлист!S438="","",CONCATENATE(ROW(Инвестиционные_проекты!$A443),", ",))</f>
        <v/>
      </c>
      <c r="U438" t="str">
        <f t="shared" si="72"/>
        <v/>
      </c>
      <c r="V438" s="5" t="str">
        <f>IF(Инвестиционные_проекты!O443&lt;Инвестиционные_проекты!N443,"Ошибка!","")</f>
        <v/>
      </c>
      <c r="W438" s="4" t="str">
        <f>IF(Техлист!V438="","",CONCATENATE(ROW(Инвестиционные_проекты!$A443),", ",))</f>
        <v/>
      </c>
      <c r="X438" t="str">
        <f t="shared" si="73"/>
        <v xml:space="preserve">8, </v>
      </c>
      <c r="Y438" s="5" t="str">
        <f>IF(Инвестиционные_проекты!N443&lt;Инвестиционные_проекты!M443,"Ошибка!","")</f>
        <v/>
      </c>
      <c r="Z438" s="4" t="str">
        <f>IF(Техлист!Y438="","",CONCATENATE(ROW(Инвестиционные_проекты!$A443),", ",))</f>
        <v/>
      </c>
      <c r="AA438" t="str">
        <f t="shared" si="74"/>
        <v/>
      </c>
      <c r="AB438" s="5" t="str">
        <f ca="1">IF(Инвестиционные_проекты!K443="реализация",IF(Инвестиционные_проекты!M443&gt;TODAY(),"Ошибка!",""),"")</f>
        <v/>
      </c>
      <c r="AC438" s="4" t="str">
        <f ca="1">IF(Техлист!AB438="","",CONCATENATE(ROW(Инвестиционные_проекты!$A443),", ",))</f>
        <v/>
      </c>
      <c r="AD438" t="str">
        <f t="shared" ca="1" si="75"/>
        <v/>
      </c>
      <c r="AE438" s="5" t="str">
        <f>IFERROR(IF(OR(Инвестиционные_проекты!K443="идея",Инвестиционные_проекты!K443="проектная стадия"),IF(Инвестиционные_проекты!M443&gt;DATEVALUE(ФЛК!CV437),"","Ошибка!"),""),"")</f>
        <v/>
      </c>
      <c r="AF438" s="4" t="str">
        <f>IF(Техлист!AE438="","",CONCATENATE(ROW(Инвестиционные_проекты!$A443),", ",))</f>
        <v/>
      </c>
      <c r="AG438" t="str">
        <f t="shared" si="76"/>
        <v/>
      </c>
    </row>
    <row r="439" spans="1:33" x14ac:dyDescent="0.25">
      <c r="A439" s="5" t="str">
        <f>IF(AND(COUNTBLANK(Инвестиционные_проекты!H444:Q444)+COUNTBLANK(Инвестиционные_проекты!S444:T444)+COUNTBLANK(Инвестиционные_проекты!Z444)+COUNTBLANK(Инвестиционные_проекты!B444:E444)&lt;&gt;17,COUNTBLANK(Инвестиционные_проекты!H444:Q444)+COUNTBLANK(Инвестиционные_проекты!S444:T444)+COUNTBLANK(Инвестиционные_проекты!Z444)+COUNTBLANK(Инвестиционные_проекты!B444:E444)&lt;&gt;0),"Ошибка!","")</f>
        <v/>
      </c>
      <c r="B439" s="4" t="str">
        <f>IF(A439="","",CONCATENATE(ROW(Инвестиционные_проекты!$A444),", ",))</f>
        <v/>
      </c>
      <c r="C439" t="str">
        <f t="shared" si="66"/>
        <v xml:space="preserve">8, </v>
      </c>
      <c r="D439" s="5" t="str">
        <f>IF(AND(COUNTBLANK(Инвестиционные_проекты!AB444)=0,COUNTBLANK(Инвестиционные_проекты!W444:Y444)&lt;&gt;0),"Ошибка!","")</f>
        <v/>
      </c>
      <c r="E439" s="4" t="str">
        <f>IF(D439="","",CONCATENATE(ROW(Инвестиционные_проекты!$A444),", ",))</f>
        <v/>
      </c>
      <c r="F439" t="str">
        <f t="shared" si="67"/>
        <v xml:space="preserve">8, </v>
      </c>
      <c r="G439" s="8" t="str">
        <f>IF(AND(Инвестиционные_проекты!J444="создание нового",Инвестиционные_проекты!S444=""),"Ошибка!","")</f>
        <v/>
      </c>
      <c r="H439" s="4" t="str">
        <f>IF(Техлист!G439="","",CONCATENATE(ROW(Инвестиционные_проекты!$A444),", ",))</f>
        <v/>
      </c>
      <c r="I439" t="str">
        <f t="shared" si="68"/>
        <v/>
      </c>
      <c r="J439" s="5" t="str">
        <f>IF(Инвестиционные_проекты!J444="модернизация",IF(COUNTBLANK(Инвестиционные_проекты!R444:S444)&lt;&gt;0,"Ошибка!",""),"")</f>
        <v/>
      </c>
      <c r="K439" s="9" t="str">
        <f>IF(Техлист!J439="","",CONCATENATE(ROW(Инвестиционные_проекты!$A444),", ",))</f>
        <v/>
      </c>
      <c r="L439" t="str">
        <f t="shared" si="69"/>
        <v/>
      </c>
      <c r="M439" s="5" t="str">
        <f>IF(Инвестиционные_проекты!S444&lt;Инвестиционные_проекты!R444,"Ошибка!","")</f>
        <v/>
      </c>
      <c r="N439" s="4" t="str">
        <f>IF(Техлист!M439="","",CONCATENATE(ROW(Инвестиционные_проекты!$A444),", ",))</f>
        <v/>
      </c>
      <c r="O439" t="str">
        <f t="shared" si="70"/>
        <v/>
      </c>
      <c r="P439" s="5" t="str">
        <f>IF(Инвестиционные_проекты!Z444&lt;&gt;SUM(Инвестиционные_проекты!AA444:AB444),"Ошибка!","")</f>
        <v/>
      </c>
      <c r="Q439" s="4" t="str">
        <f>IF(Техлист!P439="","",CONCATENATE(ROW(Инвестиционные_проекты!$A444),", ",))</f>
        <v/>
      </c>
      <c r="R439" t="str">
        <f t="shared" si="71"/>
        <v/>
      </c>
      <c r="S439" s="5" t="str">
        <f>IF(Инвестиционные_проекты!Y444&gt;Инвестиционные_проекты!AB444,"Ошибка!","")</f>
        <v/>
      </c>
      <c r="T439" s="4" t="str">
        <f>IF(Техлист!S439="","",CONCATENATE(ROW(Инвестиционные_проекты!$A444),", ",))</f>
        <v/>
      </c>
      <c r="U439" t="str">
        <f t="shared" si="72"/>
        <v/>
      </c>
      <c r="V439" s="5" t="str">
        <f>IF(Инвестиционные_проекты!O444&lt;Инвестиционные_проекты!N444,"Ошибка!","")</f>
        <v/>
      </c>
      <c r="W439" s="4" t="str">
        <f>IF(Техлист!V439="","",CONCATENATE(ROW(Инвестиционные_проекты!$A444),", ",))</f>
        <v/>
      </c>
      <c r="X439" t="str">
        <f t="shared" si="73"/>
        <v xml:space="preserve">8, </v>
      </c>
      <c r="Y439" s="5" t="str">
        <f>IF(Инвестиционные_проекты!N444&lt;Инвестиционные_проекты!M444,"Ошибка!","")</f>
        <v/>
      </c>
      <c r="Z439" s="4" t="str">
        <f>IF(Техлист!Y439="","",CONCATENATE(ROW(Инвестиционные_проекты!$A444),", ",))</f>
        <v/>
      </c>
      <c r="AA439" t="str">
        <f t="shared" si="74"/>
        <v/>
      </c>
      <c r="AB439" s="5" t="str">
        <f ca="1">IF(Инвестиционные_проекты!K444="реализация",IF(Инвестиционные_проекты!M444&gt;TODAY(),"Ошибка!",""),"")</f>
        <v/>
      </c>
      <c r="AC439" s="4" t="str">
        <f ca="1">IF(Техлист!AB439="","",CONCATENATE(ROW(Инвестиционные_проекты!$A444),", ",))</f>
        <v/>
      </c>
      <c r="AD439" t="str">
        <f t="shared" ca="1" si="75"/>
        <v/>
      </c>
      <c r="AE439" s="5" t="str">
        <f>IFERROR(IF(OR(Инвестиционные_проекты!K444="идея",Инвестиционные_проекты!K444="проектная стадия"),IF(Инвестиционные_проекты!M444&gt;DATEVALUE(ФЛК!CV438),"","Ошибка!"),""),"")</f>
        <v/>
      </c>
      <c r="AF439" s="4" t="str">
        <f>IF(Техлист!AE439="","",CONCATENATE(ROW(Инвестиционные_проекты!$A444),", ",))</f>
        <v/>
      </c>
      <c r="AG439" t="str">
        <f t="shared" si="76"/>
        <v/>
      </c>
    </row>
    <row r="440" spans="1:33" x14ac:dyDescent="0.25">
      <c r="A440" s="5" t="str">
        <f>IF(AND(COUNTBLANK(Инвестиционные_проекты!H445:Q445)+COUNTBLANK(Инвестиционные_проекты!S445:T445)+COUNTBLANK(Инвестиционные_проекты!Z445)+COUNTBLANK(Инвестиционные_проекты!B445:E445)&lt;&gt;17,COUNTBLANK(Инвестиционные_проекты!H445:Q445)+COUNTBLANK(Инвестиционные_проекты!S445:T445)+COUNTBLANK(Инвестиционные_проекты!Z445)+COUNTBLANK(Инвестиционные_проекты!B445:E445)&lt;&gt;0),"Ошибка!","")</f>
        <v/>
      </c>
      <c r="B440" s="4" t="str">
        <f>IF(A440="","",CONCATENATE(ROW(Инвестиционные_проекты!$A445),", ",))</f>
        <v/>
      </c>
      <c r="C440" t="str">
        <f t="shared" si="66"/>
        <v xml:space="preserve">8, </v>
      </c>
      <c r="D440" s="5" t="str">
        <f>IF(AND(COUNTBLANK(Инвестиционные_проекты!AB445)=0,COUNTBLANK(Инвестиционные_проекты!W445:Y445)&lt;&gt;0),"Ошибка!","")</f>
        <v/>
      </c>
      <c r="E440" s="4" t="str">
        <f>IF(D440="","",CONCATENATE(ROW(Инвестиционные_проекты!$A445),", ",))</f>
        <v/>
      </c>
      <c r="F440" t="str">
        <f t="shared" si="67"/>
        <v xml:space="preserve">8, </v>
      </c>
      <c r="G440" s="8" t="str">
        <f>IF(AND(Инвестиционные_проекты!J445="создание нового",Инвестиционные_проекты!S445=""),"Ошибка!","")</f>
        <v/>
      </c>
      <c r="H440" s="4" t="str">
        <f>IF(Техлист!G440="","",CONCATENATE(ROW(Инвестиционные_проекты!$A445),", ",))</f>
        <v/>
      </c>
      <c r="I440" t="str">
        <f t="shared" si="68"/>
        <v/>
      </c>
      <c r="J440" s="5" t="str">
        <f>IF(Инвестиционные_проекты!J445="модернизация",IF(COUNTBLANK(Инвестиционные_проекты!R445:S445)&lt;&gt;0,"Ошибка!",""),"")</f>
        <v/>
      </c>
      <c r="K440" s="9" t="str">
        <f>IF(Техлист!J440="","",CONCATENATE(ROW(Инвестиционные_проекты!$A445),", ",))</f>
        <v/>
      </c>
      <c r="L440" t="str">
        <f t="shared" si="69"/>
        <v/>
      </c>
      <c r="M440" s="5" t="str">
        <f>IF(Инвестиционные_проекты!S445&lt;Инвестиционные_проекты!R445,"Ошибка!","")</f>
        <v/>
      </c>
      <c r="N440" s="4" t="str">
        <f>IF(Техлист!M440="","",CONCATENATE(ROW(Инвестиционные_проекты!$A445),", ",))</f>
        <v/>
      </c>
      <c r="O440" t="str">
        <f t="shared" si="70"/>
        <v/>
      </c>
      <c r="P440" s="5" t="str">
        <f>IF(Инвестиционные_проекты!Z445&lt;&gt;SUM(Инвестиционные_проекты!AA445:AB445),"Ошибка!","")</f>
        <v/>
      </c>
      <c r="Q440" s="4" t="str">
        <f>IF(Техлист!P440="","",CONCATENATE(ROW(Инвестиционные_проекты!$A445),", ",))</f>
        <v/>
      </c>
      <c r="R440" t="str">
        <f t="shared" si="71"/>
        <v/>
      </c>
      <c r="S440" s="5" t="str">
        <f>IF(Инвестиционные_проекты!Y445&gt;Инвестиционные_проекты!AB445,"Ошибка!","")</f>
        <v/>
      </c>
      <c r="T440" s="4" t="str">
        <f>IF(Техлист!S440="","",CONCATENATE(ROW(Инвестиционные_проекты!$A445),", ",))</f>
        <v/>
      </c>
      <c r="U440" t="str">
        <f t="shared" si="72"/>
        <v/>
      </c>
      <c r="V440" s="5" t="str">
        <f>IF(Инвестиционные_проекты!O445&lt;Инвестиционные_проекты!N445,"Ошибка!","")</f>
        <v/>
      </c>
      <c r="W440" s="4" t="str">
        <f>IF(Техлист!V440="","",CONCATENATE(ROW(Инвестиционные_проекты!$A445),", ",))</f>
        <v/>
      </c>
      <c r="X440" t="str">
        <f t="shared" si="73"/>
        <v xml:space="preserve">8, </v>
      </c>
      <c r="Y440" s="5" t="str">
        <f>IF(Инвестиционные_проекты!N445&lt;Инвестиционные_проекты!M445,"Ошибка!","")</f>
        <v/>
      </c>
      <c r="Z440" s="4" t="str">
        <f>IF(Техлист!Y440="","",CONCATENATE(ROW(Инвестиционные_проекты!$A445),", ",))</f>
        <v/>
      </c>
      <c r="AA440" t="str">
        <f t="shared" si="74"/>
        <v/>
      </c>
      <c r="AB440" s="5" t="str">
        <f ca="1">IF(Инвестиционные_проекты!K445="реализация",IF(Инвестиционные_проекты!M445&gt;TODAY(),"Ошибка!",""),"")</f>
        <v/>
      </c>
      <c r="AC440" s="4" t="str">
        <f ca="1">IF(Техлист!AB440="","",CONCATENATE(ROW(Инвестиционные_проекты!$A445),", ",))</f>
        <v/>
      </c>
      <c r="AD440" t="str">
        <f t="shared" ca="1" si="75"/>
        <v/>
      </c>
      <c r="AE440" s="5" t="str">
        <f>IFERROR(IF(OR(Инвестиционные_проекты!K445="идея",Инвестиционные_проекты!K445="проектная стадия"),IF(Инвестиционные_проекты!M445&gt;DATEVALUE(ФЛК!CV439),"","Ошибка!"),""),"")</f>
        <v/>
      </c>
      <c r="AF440" s="4" t="str">
        <f>IF(Техлист!AE440="","",CONCATENATE(ROW(Инвестиционные_проекты!$A445),", ",))</f>
        <v/>
      </c>
      <c r="AG440" t="str">
        <f t="shared" si="76"/>
        <v/>
      </c>
    </row>
    <row r="441" spans="1:33" x14ac:dyDescent="0.25">
      <c r="A441" s="5" t="str">
        <f>IF(AND(COUNTBLANK(Инвестиционные_проекты!H446:Q446)+COUNTBLANK(Инвестиционные_проекты!S446:T446)+COUNTBLANK(Инвестиционные_проекты!Z446)+COUNTBLANK(Инвестиционные_проекты!B446:E446)&lt;&gt;17,COUNTBLANK(Инвестиционные_проекты!H446:Q446)+COUNTBLANK(Инвестиционные_проекты!S446:T446)+COUNTBLANK(Инвестиционные_проекты!Z446)+COUNTBLANK(Инвестиционные_проекты!B446:E446)&lt;&gt;0),"Ошибка!","")</f>
        <v/>
      </c>
      <c r="B441" s="4" t="str">
        <f>IF(A441="","",CONCATENATE(ROW(Инвестиционные_проекты!$A446),", ",))</f>
        <v/>
      </c>
      <c r="C441" t="str">
        <f t="shared" si="66"/>
        <v xml:space="preserve">8, </v>
      </c>
      <c r="D441" s="5" t="str">
        <f>IF(AND(COUNTBLANK(Инвестиционные_проекты!AB446)=0,COUNTBLANK(Инвестиционные_проекты!W446:Y446)&lt;&gt;0),"Ошибка!","")</f>
        <v/>
      </c>
      <c r="E441" s="4" t="str">
        <f>IF(D441="","",CONCATENATE(ROW(Инвестиционные_проекты!$A446),", ",))</f>
        <v/>
      </c>
      <c r="F441" t="str">
        <f t="shared" si="67"/>
        <v xml:space="preserve">8, </v>
      </c>
      <c r="G441" s="8" t="str">
        <f>IF(AND(Инвестиционные_проекты!J446="создание нового",Инвестиционные_проекты!S446=""),"Ошибка!","")</f>
        <v/>
      </c>
      <c r="H441" s="4" t="str">
        <f>IF(Техлист!G441="","",CONCATENATE(ROW(Инвестиционные_проекты!$A446),", ",))</f>
        <v/>
      </c>
      <c r="I441" t="str">
        <f t="shared" si="68"/>
        <v/>
      </c>
      <c r="J441" s="5" t="str">
        <f>IF(Инвестиционные_проекты!J446="модернизация",IF(COUNTBLANK(Инвестиционные_проекты!R446:S446)&lt;&gt;0,"Ошибка!",""),"")</f>
        <v/>
      </c>
      <c r="K441" s="9" t="str">
        <f>IF(Техлист!J441="","",CONCATENATE(ROW(Инвестиционные_проекты!$A446),", ",))</f>
        <v/>
      </c>
      <c r="L441" t="str">
        <f t="shared" si="69"/>
        <v/>
      </c>
      <c r="M441" s="5" t="str">
        <f>IF(Инвестиционные_проекты!S446&lt;Инвестиционные_проекты!R446,"Ошибка!","")</f>
        <v/>
      </c>
      <c r="N441" s="4" t="str">
        <f>IF(Техлист!M441="","",CONCATENATE(ROW(Инвестиционные_проекты!$A446),", ",))</f>
        <v/>
      </c>
      <c r="O441" t="str">
        <f t="shared" si="70"/>
        <v/>
      </c>
      <c r="P441" s="5" t="str">
        <f>IF(Инвестиционные_проекты!Z446&lt;&gt;SUM(Инвестиционные_проекты!AA446:AB446),"Ошибка!","")</f>
        <v/>
      </c>
      <c r="Q441" s="4" t="str">
        <f>IF(Техлист!P441="","",CONCATENATE(ROW(Инвестиционные_проекты!$A446),", ",))</f>
        <v/>
      </c>
      <c r="R441" t="str">
        <f t="shared" si="71"/>
        <v/>
      </c>
      <c r="S441" s="5" t="str">
        <f>IF(Инвестиционные_проекты!Y446&gt;Инвестиционные_проекты!AB446,"Ошибка!","")</f>
        <v/>
      </c>
      <c r="T441" s="4" t="str">
        <f>IF(Техлист!S441="","",CONCATENATE(ROW(Инвестиционные_проекты!$A446),", ",))</f>
        <v/>
      </c>
      <c r="U441" t="str">
        <f t="shared" si="72"/>
        <v/>
      </c>
      <c r="V441" s="5" t="str">
        <f>IF(Инвестиционные_проекты!O446&lt;Инвестиционные_проекты!N446,"Ошибка!","")</f>
        <v/>
      </c>
      <c r="W441" s="4" t="str">
        <f>IF(Техлист!V441="","",CONCATENATE(ROW(Инвестиционные_проекты!$A446),", ",))</f>
        <v/>
      </c>
      <c r="X441" t="str">
        <f t="shared" si="73"/>
        <v xml:space="preserve">8, </v>
      </c>
      <c r="Y441" s="5" t="str">
        <f>IF(Инвестиционные_проекты!N446&lt;Инвестиционные_проекты!M446,"Ошибка!","")</f>
        <v/>
      </c>
      <c r="Z441" s="4" t="str">
        <f>IF(Техлист!Y441="","",CONCATENATE(ROW(Инвестиционные_проекты!$A446),", ",))</f>
        <v/>
      </c>
      <c r="AA441" t="str">
        <f t="shared" si="74"/>
        <v/>
      </c>
      <c r="AB441" s="5" t="str">
        <f ca="1">IF(Инвестиционные_проекты!K446="реализация",IF(Инвестиционные_проекты!M446&gt;TODAY(),"Ошибка!",""),"")</f>
        <v/>
      </c>
      <c r="AC441" s="4" t="str">
        <f ca="1">IF(Техлист!AB441="","",CONCATENATE(ROW(Инвестиционные_проекты!$A446),", ",))</f>
        <v/>
      </c>
      <c r="AD441" t="str">
        <f t="shared" ca="1" si="75"/>
        <v/>
      </c>
      <c r="AE441" s="5" t="str">
        <f>IFERROR(IF(OR(Инвестиционные_проекты!K446="идея",Инвестиционные_проекты!K446="проектная стадия"),IF(Инвестиционные_проекты!M446&gt;DATEVALUE(ФЛК!CV440),"","Ошибка!"),""),"")</f>
        <v/>
      </c>
      <c r="AF441" s="4" t="str">
        <f>IF(Техлист!AE441="","",CONCATENATE(ROW(Инвестиционные_проекты!$A446),", ",))</f>
        <v/>
      </c>
      <c r="AG441" t="str">
        <f t="shared" si="76"/>
        <v/>
      </c>
    </row>
    <row r="442" spans="1:33" x14ac:dyDescent="0.25">
      <c r="A442" s="5" t="str">
        <f>IF(AND(COUNTBLANK(Инвестиционные_проекты!H447:Q447)+COUNTBLANK(Инвестиционные_проекты!S447:T447)+COUNTBLANK(Инвестиционные_проекты!Z447)+COUNTBLANK(Инвестиционные_проекты!B447:E447)&lt;&gt;17,COUNTBLANK(Инвестиционные_проекты!H447:Q447)+COUNTBLANK(Инвестиционные_проекты!S447:T447)+COUNTBLANK(Инвестиционные_проекты!Z447)+COUNTBLANK(Инвестиционные_проекты!B447:E447)&lt;&gt;0),"Ошибка!","")</f>
        <v/>
      </c>
      <c r="B442" s="4" t="str">
        <f>IF(A442="","",CONCATENATE(ROW(Инвестиционные_проекты!$A447),", ",))</f>
        <v/>
      </c>
      <c r="C442" t="str">
        <f t="shared" si="66"/>
        <v xml:space="preserve">8, </v>
      </c>
      <c r="D442" s="5" t="str">
        <f>IF(AND(COUNTBLANK(Инвестиционные_проекты!AB447)=0,COUNTBLANK(Инвестиционные_проекты!W447:Y447)&lt;&gt;0),"Ошибка!","")</f>
        <v/>
      </c>
      <c r="E442" s="4" t="str">
        <f>IF(D442="","",CONCATENATE(ROW(Инвестиционные_проекты!$A447),", ",))</f>
        <v/>
      </c>
      <c r="F442" t="str">
        <f t="shared" si="67"/>
        <v xml:space="preserve">8, </v>
      </c>
      <c r="G442" s="8" t="str">
        <f>IF(AND(Инвестиционные_проекты!J447="создание нового",Инвестиционные_проекты!S447=""),"Ошибка!","")</f>
        <v/>
      </c>
      <c r="H442" s="4" t="str">
        <f>IF(Техлист!G442="","",CONCATENATE(ROW(Инвестиционные_проекты!$A447),", ",))</f>
        <v/>
      </c>
      <c r="I442" t="str">
        <f t="shared" si="68"/>
        <v/>
      </c>
      <c r="J442" s="5" t="str">
        <f>IF(Инвестиционные_проекты!J447="модернизация",IF(COUNTBLANK(Инвестиционные_проекты!R447:S447)&lt;&gt;0,"Ошибка!",""),"")</f>
        <v/>
      </c>
      <c r="K442" s="9" t="str">
        <f>IF(Техлист!J442="","",CONCATENATE(ROW(Инвестиционные_проекты!$A447),", ",))</f>
        <v/>
      </c>
      <c r="L442" t="str">
        <f t="shared" si="69"/>
        <v/>
      </c>
      <c r="M442" s="5" t="str">
        <f>IF(Инвестиционные_проекты!S447&lt;Инвестиционные_проекты!R447,"Ошибка!","")</f>
        <v/>
      </c>
      <c r="N442" s="4" t="str">
        <f>IF(Техлист!M442="","",CONCATENATE(ROW(Инвестиционные_проекты!$A447),", ",))</f>
        <v/>
      </c>
      <c r="O442" t="str">
        <f t="shared" si="70"/>
        <v/>
      </c>
      <c r="P442" s="5" t="str">
        <f>IF(Инвестиционные_проекты!Z447&lt;&gt;SUM(Инвестиционные_проекты!AA447:AB447),"Ошибка!","")</f>
        <v/>
      </c>
      <c r="Q442" s="4" t="str">
        <f>IF(Техлист!P442="","",CONCATENATE(ROW(Инвестиционные_проекты!$A447),", ",))</f>
        <v/>
      </c>
      <c r="R442" t="str">
        <f t="shared" si="71"/>
        <v/>
      </c>
      <c r="S442" s="5" t="str">
        <f>IF(Инвестиционные_проекты!Y447&gt;Инвестиционные_проекты!AB447,"Ошибка!","")</f>
        <v/>
      </c>
      <c r="T442" s="4" t="str">
        <f>IF(Техлист!S442="","",CONCATENATE(ROW(Инвестиционные_проекты!$A447),", ",))</f>
        <v/>
      </c>
      <c r="U442" t="str">
        <f t="shared" si="72"/>
        <v/>
      </c>
      <c r="V442" s="5" t="str">
        <f>IF(Инвестиционные_проекты!O447&lt;Инвестиционные_проекты!N447,"Ошибка!","")</f>
        <v/>
      </c>
      <c r="W442" s="4" t="str">
        <f>IF(Техлист!V442="","",CONCATENATE(ROW(Инвестиционные_проекты!$A447),", ",))</f>
        <v/>
      </c>
      <c r="X442" t="str">
        <f t="shared" si="73"/>
        <v xml:space="preserve">8, </v>
      </c>
      <c r="Y442" s="5" t="str">
        <f>IF(Инвестиционные_проекты!N447&lt;Инвестиционные_проекты!M447,"Ошибка!","")</f>
        <v/>
      </c>
      <c r="Z442" s="4" t="str">
        <f>IF(Техлист!Y442="","",CONCATENATE(ROW(Инвестиционные_проекты!$A447),", ",))</f>
        <v/>
      </c>
      <c r="AA442" t="str">
        <f t="shared" si="74"/>
        <v/>
      </c>
      <c r="AB442" s="5" t="str">
        <f ca="1">IF(Инвестиционные_проекты!K447="реализация",IF(Инвестиционные_проекты!M447&gt;TODAY(),"Ошибка!",""),"")</f>
        <v/>
      </c>
      <c r="AC442" s="4" t="str">
        <f ca="1">IF(Техлист!AB442="","",CONCATENATE(ROW(Инвестиционные_проекты!$A447),", ",))</f>
        <v/>
      </c>
      <c r="AD442" t="str">
        <f t="shared" ca="1" si="75"/>
        <v/>
      </c>
      <c r="AE442" s="5" t="str">
        <f>IFERROR(IF(OR(Инвестиционные_проекты!K447="идея",Инвестиционные_проекты!K447="проектная стадия"),IF(Инвестиционные_проекты!M447&gt;DATEVALUE(ФЛК!CV441),"","Ошибка!"),""),"")</f>
        <v/>
      </c>
      <c r="AF442" s="4" t="str">
        <f>IF(Техлист!AE442="","",CONCATENATE(ROW(Инвестиционные_проекты!$A447),", ",))</f>
        <v/>
      </c>
      <c r="AG442" t="str">
        <f t="shared" si="76"/>
        <v/>
      </c>
    </row>
    <row r="443" spans="1:33" x14ac:dyDescent="0.25">
      <c r="A443" s="5" t="str">
        <f>IF(AND(COUNTBLANK(Инвестиционные_проекты!H448:Q448)+COUNTBLANK(Инвестиционные_проекты!S448:T448)+COUNTBLANK(Инвестиционные_проекты!Z448)+COUNTBLANK(Инвестиционные_проекты!B448:E448)&lt;&gt;17,COUNTBLANK(Инвестиционные_проекты!H448:Q448)+COUNTBLANK(Инвестиционные_проекты!S448:T448)+COUNTBLANK(Инвестиционные_проекты!Z448)+COUNTBLANK(Инвестиционные_проекты!B448:E448)&lt;&gt;0),"Ошибка!","")</f>
        <v/>
      </c>
      <c r="B443" s="4" t="str">
        <f>IF(A443="","",CONCATENATE(ROW(Инвестиционные_проекты!$A448),", ",))</f>
        <v/>
      </c>
      <c r="C443" t="str">
        <f t="shared" si="66"/>
        <v xml:space="preserve">8, </v>
      </c>
      <c r="D443" s="5" t="str">
        <f>IF(AND(COUNTBLANK(Инвестиционные_проекты!AB448)=0,COUNTBLANK(Инвестиционные_проекты!W448:Y448)&lt;&gt;0),"Ошибка!","")</f>
        <v/>
      </c>
      <c r="E443" s="4" t="str">
        <f>IF(D443="","",CONCATENATE(ROW(Инвестиционные_проекты!$A448),", ",))</f>
        <v/>
      </c>
      <c r="F443" t="str">
        <f t="shared" si="67"/>
        <v xml:space="preserve">8, </v>
      </c>
      <c r="G443" s="8" t="str">
        <f>IF(AND(Инвестиционные_проекты!J448="создание нового",Инвестиционные_проекты!S448=""),"Ошибка!","")</f>
        <v/>
      </c>
      <c r="H443" s="4" t="str">
        <f>IF(Техлист!G443="","",CONCATENATE(ROW(Инвестиционные_проекты!$A448),", ",))</f>
        <v/>
      </c>
      <c r="I443" t="str">
        <f t="shared" si="68"/>
        <v/>
      </c>
      <c r="J443" s="5" t="str">
        <f>IF(Инвестиционные_проекты!J448="модернизация",IF(COUNTBLANK(Инвестиционные_проекты!R448:S448)&lt;&gt;0,"Ошибка!",""),"")</f>
        <v/>
      </c>
      <c r="K443" s="9" t="str">
        <f>IF(Техлист!J443="","",CONCATENATE(ROW(Инвестиционные_проекты!$A448),", ",))</f>
        <v/>
      </c>
      <c r="L443" t="str">
        <f t="shared" si="69"/>
        <v/>
      </c>
      <c r="M443" s="5" t="str">
        <f>IF(Инвестиционные_проекты!S448&lt;Инвестиционные_проекты!R448,"Ошибка!","")</f>
        <v/>
      </c>
      <c r="N443" s="4" t="str">
        <f>IF(Техлист!M443="","",CONCATENATE(ROW(Инвестиционные_проекты!$A448),", ",))</f>
        <v/>
      </c>
      <c r="O443" t="str">
        <f t="shared" si="70"/>
        <v/>
      </c>
      <c r="P443" s="5" t="str">
        <f>IF(Инвестиционные_проекты!Z448&lt;&gt;SUM(Инвестиционные_проекты!AA448:AB448),"Ошибка!","")</f>
        <v/>
      </c>
      <c r="Q443" s="4" t="str">
        <f>IF(Техлист!P443="","",CONCATENATE(ROW(Инвестиционные_проекты!$A448),", ",))</f>
        <v/>
      </c>
      <c r="R443" t="str">
        <f t="shared" si="71"/>
        <v/>
      </c>
      <c r="S443" s="5" t="str">
        <f>IF(Инвестиционные_проекты!Y448&gt;Инвестиционные_проекты!AB448,"Ошибка!","")</f>
        <v/>
      </c>
      <c r="T443" s="4" t="str">
        <f>IF(Техлист!S443="","",CONCATENATE(ROW(Инвестиционные_проекты!$A448),", ",))</f>
        <v/>
      </c>
      <c r="U443" t="str">
        <f t="shared" si="72"/>
        <v/>
      </c>
      <c r="V443" s="5" t="str">
        <f>IF(Инвестиционные_проекты!O448&lt;Инвестиционные_проекты!N448,"Ошибка!","")</f>
        <v/>
      </c>
      <c r="W443" s="4" t="str">
        <f>IF(Техлист!V443="","",CONCATENATE(ROW(Инвестиционные_проекты!$A448),", ",))</f>
        <v/>
      </c>
      <c r="X443" t="str">
        <f t="shared" si="73"/>
        <v xml:space="preserve">8, </v>
      </c>
      <c r="Y443" s="5" t="str">
        <f>IF(Инвестиционные_проекты!N448&lt;Инвестиционные_проекты!M448,"Ошибка!","")</f>
        <v/>
      </c>
      <c r="Z443" s="4" t="str">
        <f>IF(Техлист!Y443="","",CONCATENATE(ROW(Инвестиционные_проекты!$A448),", ",))</f>
        <v/>
      </c>
      <c r="AA443" t="str">
        <f t="shared" si="74"/>
        <v/>
      </c>
      <c r="AB443" s="5" t="str">
        <f ca="1">IF(Инвестиционные_проекты!K448="реализация",IF(Инвестиционные_проекты!M448&gt;TODAY(),"Ошибка!",""),"")</f>
        <v/>
      </c>
      <c r="AC443" s="4" t="str">
        <f ca="1">IF(Техлист!AB443="","",CONCATENATE(ROW(Инвестиционные_проекты!$A448),", ",))</f>
        <v/>
      </c>
      <c r="AD443" t="str">
        <f t="shared" ca="1" si="75"/>
        <v/>
      </c>
      <c r="AE443" s="5" t="str">
        <f>IFERROR(IF(OR(Инвестиционные_проекты!K448="идея",Инвестиционные_проекты!K448="проектная стадия"),IF(Инвестиционные_проекты!M448&gt;DATEVALUE(ФЛК!CV442),"","Ошибка!"),""),"")</f>
        <v/>
      </c>
      <c r="AF443" s="4" t="str">
        <f>IF(Техлист!AE443="","",CONCATENATE(ROW(Инвестиционные_проекты!$A448),", ",))</f>
        <v/>
      </c>
      <c r="AG443" t="str">
        <f t="shared" si="76"/>
        <v/>
      </c>
    </row>
    <row r="444" spans="1:33" x14ac:dyDescent="0.25">
      <c r="A444" s="5" t="str">
        <f>IF(AND(COUNTBLANK(Инвестиционные_проекты!H449:Q449)+COUNTBLANK(Инвестиционные_проекты!S449:T449)+COUNTBLANK(Инвестиционные_проекты!Z449)+COUNTBLANK(Инвестиционные_проекты!B449:E449)&lt;&gt;17,COUNTBLANK(Инвестиционные_проекты!H449:Q449)+COUNTBLANK(Инвестиционные_проекты!S449:T449)+COUNTBLANK(Инвестиционные_проекты!Z449)+COUNTBLANK(Инвестиционные_проекты!B449:E449)&lt;&gt;0),"Ошибка!","")</f>
        <v/>
      </c>
      <c r="B444" s="4" t="str">
        <f>IF(A444="","",CONCATENATE(ROW(Инвестиционные_проекты!$A449),", ",))</f>
        <v/>
      </c>
      <c r="C444" t="str">
        <f t="shared" si="66"/>
        <v xml:space="preserve">8, </v>
      </c>
      <c r="D444" s="5" t="str">
        <f>IF(AND(COUNTBLANK(Инвестиционные_проекты!AB449)=0,COUNTBLANK(Инвестиционные_проекты!W449:Y449)&lt;&gt;0),"Ошибка!","")</f>
        <v/>
      </c>
      <c r="E444" s="4" t="str">
        <f>IF(D444="","",CONCATENATE(ROW(Инвестиционные_проекты!$A449),", ",))</f>
        <v/>
      </c>
      <c r="F444" t="str">
        <f t="shared" si="67"/>
        <v xml:space="preserve">8, </v>
      </c>
      <c r="G444" s="8" t="str">
        <f>IF(AND(Инвестиционные_проекты!J449="создание нового",Инвестиционные_проекты!S449=""),"Ошибка!","")</f>
        <v/>
      </c>
      <c r="H444" s="4" t="str">
        <f>IF(Техлист!G444="","",CONCATENATE(ROW(Инвестиционные_проекты!$A449),", ",))</f>
        <v/>
      </c>
      <c r="I444" t="str">
        <f t="shared" si="68"/>
        <v/>
      </c>
      <c r="J444" s="5" t="str">
        <f>IF(Инвестиционные_проекты!J449="модернизация",IF(COUNTBLANK(Инвестиционные_проекты!R449:S449)&lt;&gt;0,"Ошибка!",""),"")</f>
        <v/>
      </c>
      <c r="K444" s="9" t="str">
        <f>IF(Техлист!J444="","",CONCATENATE(ROW(Инвестиционные_проекты!$A449),", ",))</f>
        <v/>
      </c>
      <c r="L444" t="str">
        <f t="shared" si="69"/>
        <v/>
      </c>
      <c r="M444" s="5" t="str">
        <f>IF(Инвестиционные_проекты!S449&lt;Инвестиционные_проекты!R449,"Ошибка!","")</f>
        <v/>
      </c>
      <c r="N444" s="4" t="str">
        <f>IF(Техлист!M444="","",CONCATENATE(ROW(Инвестиционные_проекты!$A449),", ",))</f>
        <v/>
      </c>
      <c r="O444" t="str">
        <f t="shared" si="70"/>
        <v/>
      </c>
      <c r="P444" s="5" t="str">
        <f>IF(Инвестиционные_проекты!Z449&lt;&gt;SUM(Инвестиционные_проекты!AA449:AB449),"Ошибка!","")</f>
        <v/>
      </c>
      <c r="Q444" s="4" t="str">
        <f>IF(Техлист!P444="","",CONCATENATE(ROW(Инвестиционные_проекты!$A449),", ",))</f>
        <v/>
      </c>
      <c r="R444" t="str">
        <f t="shared" si="71"/>
        <v/>
      </c>
      <c r="S444" s="5" t="str">
        <f>IF(Инвестиционные_проекты!Y449&gt;Инвестиционные_проекты!AB449,"Ошибка!","")</f>
        <v/>
      </c>
      <c r="T444" s="4" t="str">
        <f>IF(Техлист!S444="","",CONCATENATE(ROW(Инвестиционные_проекты!$A449),", ",))</f>
        <v/>
      </c>
      <c r="U444" t="str">
        <f t="shared" si="72"/>
        <v/>
      </c>
      <c r="V444" s="5" t="str">
        <f>IF(Инвестиционные_проекты!O449&lt;Инвестиционные_проекты!N449,"Ошибка!","")</f>
        <v/>
      </c>
      <c r="W444" s="4" t="str">
        <f>IF(Техлист!V444="","",CONCATENATE(ROW(Инвестиционные_проекты!$A449),", ",))</f>
        <v/>
      </c>
      <c r="X444" t="str">
        <f t="shared" si="73"/>
        <v xml:space="preserve">8, </v>
      </c>
      <c r="Y444" s="5" t="str">
        <f>IF(Инвестиционные_проекты!N449&lt;Инвестиционные_проекты!M449,"Ошибка!","")</f>
        <v/>
      </c>
      <c r="Z444" s="4" t="str">
        <f>IF(Техлист!Y444="","",CONCATENATE(ROW(Инвестиционные_проекты!$A449),", ",))</f>
        <v/>
      </c>
      <c r="AA444" t="str">
        <f t="shared" si="74"/>
        <v/>
      </c>
      <c r="AB444" s="5" t="str">
        <f ca="1">IF(Инвестиционные_проекты!K449="реализация",IF(Инвестиционные_проекты!M449&gt;TODAY(),"Ошибка!",""),"")</f>
        <v/>
      </c>
      <c r="AC444" s="4" t="str">
        <f ca="1">IF(Техлист!AB444="","",CONCATENATE(ROW(Инвестиционные_проекты!$A449),", ",))</f>
        <v/>
      </c>
      <c r="AD444" t="str">
        <f t="shared" ca="1" si="75"/>
        <v/>
      </c>
      <c r="AE444" s="5" t="str">
        <f>IFERROR(IF(OR(Инвестиционные_проекты!K449="идея",Инвестиционные_проекты!K449="проектная стадия"),IF(Инвестиционные_проекты!M449&gt;DATEVALUE(ФЛК!CV443),"","Ошибка!"),""),"")</f>
        <v/>
      </c>
      <c r="AF444" s="4" t="str">
        <f>IF(Техлист!AE444="","",CONCATENATE(ROW(Инвестиционные_проекты!$A449),", ",))</f>
        <v/>
      </c>
      <c r="AG444" t="str">
        <f t="shared" si="76"/>
        <v/>
      </c>
    </row>
    <row r="445" spans="1:33" x14ac:dyDescent="0.25">
      <c r="A445" s="5" t="str">
        <f>IF(AND(COUNTBLANK(Инвестиционные_проекты!H450:Q450)+COUNTBLANK(Инвестиционные_проекты!S450:T450)+COUNTBLANK(Инвестиционные_проекты!Z450)+COUNTBLANK(Инвестиционные_проекты!B450:E450)&lt;&gt;17,COUNTBLANK(Инвестиционные_проекты!H450:Q450)+COUNTBLANK(Инвестиционные_проекты!S450:T450)+COUNTBLANK(Инвестиционные_проекты!Z450)+COUNTBLANK(Инвестиционные_проекты!B450:E450)&lt;&gt;0),"Ошибка!","")</f>
        <v/>
      </c>
      <c r="B445" s="4" t="str">
        <f>IF(A445="","",CONCATENATE(ROW(Инвестиционные_проекты!$A450),", ",))</f>
        <v/>
      </c>
      <c r="C445" t="str">
        <f t="shared" si="66"/>
        <v xml:space="preserve">8, </v>
      </c>
      <c r="D445" s="5" t="str">
        <f>IF(AND(COUNTBLANK(Инвестиционные_проекты!AB450)=0,COUNTBLANK(Инвестиционные_проекты!W450:Y450)&lt;&gt;0),"Ошибка!","")</f>
        <v/>
      </c>
      <c r="E445" s="4" t="str">
        <f>IF(D445="","",CONCATENATE(ROW(Инвестиционные_проекты!$A450),", ",))</f>
        <v/>
      </c>
      <c r="F445" t="str">
        <f t="shared" si="67"/>
        <v xml:space="preserve">8, </v>
      </c>
      <c r="G445" s="8" t="str">
        <f>IF(AND(Инвестиционные_проекты!J450="создание нового",Инвестиционные_проекты!S450=""),"Ошибка!","")</f>
        <v/>
      </c>
      <c r="H445" s="4" t="str">
        <f>IF(Техлист!G445="","",CONCATENATE(ROW(Инвестиционные_проекты!$A450),", ",))</f>
        <v/>
      </c>
      <c r="I445" t="str">
        <f t="shared" si="68"/>
        <v/>
      </c>
      <c r="J445" s="5" t="str">
        <f>IF(Инвестиционные_проекты!J450="модернизация",IF(COUNTBLANK(Инвестиционные_проекты!R450:S450)&lt;&gt;0,"Ошибка!",""),"")</f>
        <v/>
      </c>
      <c r="K445" s="9" t="str">
        <f>IF(Техлист!J445="","",CONCATENATE(ROW(Инвестиционные_проекты!$A450),", ",))</f>
        <v/>
      </c>
      <c r="L445" t="str">
        <f t="shared" si="69"/>
        <v/>
      </c>
      <c r="M445" s="5" t="str">
        <f>IF(Инвестиционные_проекты!S450&lt;Инвестиционные_проекты!R450,"Ошибка!","")</f>
        <v/>
      </c>
      <c r="N445" s="4" t="str">
        <f>IF(Техлист!M445="","",CONCATENATE(ROW(Инвестиционные_проекты!$A450),", ",))</f>
        <v/>
      </c>
      <c r="O445" t="str">
        <f t="shared" si="70"/>
        <v/>
      </c>
      <c r="P445" s="5" t="str">
        <f>IF(Инвестиционные_проекты!Z450&lt;&gt;SUM(Инвестиционные_проекты!AA450:AB450),"Ошибка!","")</f>
        <v/>
      </c>
      <c r="Q445" s="4" t="str">
        <f>IF(Техлист!P445="","",CONCATENATE(ROW(Инвестиционные_проекты!$A450),", ",))</f>
        <v/>
      </c>
      <c r="R445" t="str">
        <f t="shared" si="71"/>
        <v/>
      </c>
      <c r="S445" s="5" t="str">
        <f>IF(Инвестиционные_проекты!Y450&gt;Инвестиционные_проекты!AB450,"Ошибка!","")</f>
        <v/>
      </c>
      <c r="T445" s="4" t="str">
        <f>IF(Техлист!S445="","",CONCATENATE(ROW(Инвестиционные_проекты!$A450),", ",))</f>
        <v/>
      </c>
      <c r="U445" t="str">
        <f t="shared" si="72"/>
        <v/>
      </c>
      <c r="V445" s="5" t="str">
        <f>IF(Инвестиционные_проекты!O450&lt;Инвестиционные_проекты!N450,"Ошибка!","")</f>
        <v/>
      </c>
      <c r="W445" s="4" t="str">
        <f>IF(Техлист!V445="","",CONCATENATE(ROW(Инвестиционные_проекты!$A450),", ",))</f>
        <v/>
      </c>
      <c r="X445" t="str">
        <f t="shared" si="73"/>
        <v xml:space="preserve">8, </v>
      </c>
      <c r="Y445" s="5" t="str">
        <f>IF(Инвестиционные_проекты!N450&lt;Инвестиционные_проекты!M450,"Ошибка!","")</f>
        <v/>
      </c>
      <c r="Z445" s="4" t="str">
        <f>IF(Техлист!Y445="","",CONCATENATE(ROW(Инвестиционные_проекты!$A450),", ",))</f>
        <v/>
      </c>
      <c r="AA445" t="str">
        <f t="shared" si="74"/>
        <v/>
      </c>
      <c r="AB445" s="5" t="str">
        <f ca="1">IF(Инвестиционные_проекты!K450="реализация",IF(Инвестиционные_проекты!M450&gt;TODAY(),"Ошибка!",""),"")</f>
        <v/>
      </c>
      <c r="AC445" s="4" t="str">
        <f ca="1">IF(Техлист!AB445="","",CONCATENATE(ROW(Инвестиционные_проекты!$A450),", ",))</f>
        <v/>
      </c>
      <c r="AD445" t="str">
        <f t="shared" ca="1" si="75"/>
        <v/>
      </c>
      <c r="AE445" s="5" t="str">
        <f>IFERROR(IF(OR(Инвестиционные_проекты!K450="идея",Инвестиционные_проекты!K450="проектная стадия"),IF(Инвестиционные_проекты!M450&gt;DATEVALUE(ФЛК!CV444),"","Ошибка!"),""),"")</f>
        <v/>
      </c>
      <c r="AF445" s="4" t="str">
        <f>IF(Техлист!AE445="","",CONCATENATE(ROW(Инвестиционные_проекты!$A450),", ",))</f>
        <v/>
      </c>
      <c r="AG445" t="str">
        <f t="shared" si="76"/>
        <v/>
      </c>
    </row>
    <row r="446" spans="1:33" x14ac:dyDescent="0.25">
      <c r="A446" s="5" t="str">
        <f>IF(AND(COUNTBLANK(Инвестиционные_проекты!H451:Q451)+COUNTBLANK(Инвестиционные_проекты!S451:T451)+COUNTBLANK(Инвестиционные_проекты!Z451)+COUNTBLANK(Инвестиционные_проекты!B451:E451)&lt;&gt;17,COUNTBLANK(Инвестиционные_проекты!H451:Q451)+COUNTBLANK(Инвестиционные_проекты!S451:T451)+COUNTBLANK(Инвестиционные_проекты!Z451)+COUNTBLANK(Инвестиционные_проекты!B451:E451)&lt;&gt;0),"Ошибка!","")</f>
        <v/>
      </c>
      <c r="B446" s="4" t="str">
        <f>IF(A446="","",CONCATENATE(ROW(Инвестиционные_проекты!$A451),", ",))</f>
        <v/>
      </c>
      <c r="C446" t="str">
        <f t="shared" si="66"/>
        <v xml:space="preserve">8, </v>
      </c>
      <c r="D446" s="5" t="str">
        <f>IF(AND(COUNTBLANK(Инвестиционные_проекты!AB451)=0,COUNTBLANK(Инвестиционные_проекты!W451:Y451)&lt;&gt;0),"Ошибка!","")</f>
        <v/>
      </c>
      <c r="E446" s="4" t="str">
        <f>IF(D446="","",CONCATENATE(ROW(Инвестиционные_проекты!$A451),", ",))</f>
        <v/>
      </c>
      <c r="F446" t="str">
        <f t="shared" si="67"/>
        <v xml:space="preserve">8, </v>
      </c>
      <c r="G446" s="8" t="str">
        <f>IF(AND(Инвестиционные_проекты!J451="создание нового",Инвестиционные_проекты!S451=""),"Ошибка!","")</f>
        <v/>
      </c>
      <c r="H446" s="4" t="str">
        <f>IF(Техлист!G446="","",CONCATENATE(ROW(Инвестиционные_проекты!$A451),", ",))</f>
        <v/>
      </c>
      <c r="I446" t="str">
        <f t="shared" si="68"/>
        <v/>
      </c>
      <c r="J446" s="5" t="str">
        <f>IF(Инвестиционные_проекты!J451="модернизация",IF(COUNTBLANK(Инвестиционные_проекты!R451:S451)&lt;&gt;0,"Ошибка!",""),"")</f>
        <v/>
      </c>
      <c r="K446" s="9" t="str">
        <f>IF(Техлист!J446="","",CONCATENATE(ROW(Инвестиционные_проекты!$A451),", ",))</f>
        <v/>
      </c>
      <c r="L446" t="str">
        <f t="shared" si="69"/>
        <v/>
      </c>
      <c r="M446" s="5" t="str">
        <f>IF(Инвестиционные_проекты!S451&lt;Инвестиционные_проекты!R451,"Ошибка!","")</f>
        <v/>
      </c>
      <c r="N446" s="4" t="str">
        <f>IF(Техлист!M446="","",CONCATENATE(ROW(Инвестиционные_проекты!$A451),", ",))</f>
        <v/>
      </c>
      <c r="O446" t="str">
        <f t="shared" si="70"/>
        <v/>
      </c>
      <c r="P446" s="5" t="str">
        <f>IF(Инвестиционные_проекты!Z451&lt;&gt;SUM(Инвестиционные_проекты!AA451:AB451),"Ошибка!","")</f>
        <v/>
      </c>
      <c r="Q446" s="4" t="str">
        <f>IF(Техлист!P446="","",CONCATENATE(ROW(Инвестиционные_проекты!$A451),", ",))</f>
        <v/>
      </c>
      <c r="R446" t="str">
        <f t="shared" si="71"/>
        <v/>
      </c>
      <c r="S446" s="5" t="str">
        <f>IF(Инвестиционные_проекты!Y451&gt;Инвестиционные_проекты!AB451,"Ошибка!","")</f>
        <v/>
      </c>
      <c r="T446" s="4" t="str">
        <f>IF(Техлист!S446="","",CONCATENATE(ROW(Инвестиционные_проекты!$A451),", ",))</f>
        <v/>
      </c>
      <c r="U446" t="str">
        <f t="shared" si="72"/>
        <v/>
      </c>
      <c r="V446" s="5" t="str">
        <f>IF(Инвестиционные_проекты!O451&lt;Инвестиционные_проекты!N451,"Ошибка!","")</f>
        <v/>
      </c>
      <c r="W446" s="4" t="str">
        <f>IF(Техлист!V446="","",CONCATENATE(ROW(Инвестиционные_проекты!$A451),", ",))</f>
        <v/>
      </c>
      <c r="X446" t="str">
        <f t="shared" si="73"/>
        <v xml:space="preserve">8, </v>
      </c>
      <c r="Y446" s="5" t="str">
        <f>IF(Инвестиционные_проекты!N451&lt;Инвестиционные_проекты!M451,"Ошибка!","")</f>
        <v/>
      </c>
      <c r="Z446" s="4" t="str">
        <f>IF(Техлист!Y446="","",CONCATENATE(ROW(Инвестиционные_проекты!$A451),", ",))</f>
        <v/>
      </c>
      <c r="AA446" t="str">
        <f t="shared" si="74"/>
        <v/>
      </c>
      <c r="AB446" s="5" t="str">
        <f ca="1">IF(Инвестиционные_проекты!K451="реализация",IF(Инвестиционные_проекты!M451&gt;TODAY(),"Ошибка!",""),"")</f>
        <v/>
      </c>
      <c r="AC446" s="4" t="str">
        <f ca="1">IF(Техлист!AB446="","",CONCATENATE(ROW(Инвестиционные_проекты!$A451),", ",))</f>
        <v/>
      </c>
      <c r="AD446" t="str">
        <f t="shared" ca="1" si="75"/>
        <v/>
      </c>
      <c r="AE446" s="5" t="str">
        <f>IFERROR(IF(OR(Инвестиционные_проекты!K451="идея",Инвестиционные_проекты!K451="проектная стадия"),IF(Инвестиционные_проекты!M451&gt;DATEVALUE(ФЛК!CV445),"","Ошибка!"),""),"")</f>
        <v/>
      </c>
      <c r="AF446" s="4" t="str">
        <f>IF(Техлист!AE446="","",CONCATENATE(ROW(Инвестиционные_проекты!$A451),", ",))</f>
        <v/>
      </c>
      <c r="AG446" t="str">
        <f t="shared" si="76"/>
        <v/>
      </c>
    </row>
    <row r="447" spans="1:33" x14ac:dyDescent="0.25">
      <c r="A447" s="5" t="str">
        <f>IF(AND(COUNTBLANK(Инвестиционные_проекты!H452:Q452)+COUNTBLANK(Инвестиционные_проекты!S452:T452)+COUNTBLANK(Инвестиционные_проекты!Z452)+COUNTBLANK(Инвестиционные_проекты!B452:E452)&lt;&gt;17,COUNTBLANK(Инвестиционные_проекты!H452:Q452)+COUNTBLANK(Инвестиционные_проекты!S452:T452)+COUNTBLANK(Инвестиционные_проекты!Z452)+COUNTBLANK(Инвестиционные_проекты!B452:E452)&lt;&gt;0),"Ошибка!","")</f>
        <v/>
      </c>
      <c r="B447" s="4" t="str">
        <f>IF(A447="","",CONCATENATE(ROW(Инвестиционные_проекты!$A452),", ",))</f>
        <v/>
      </c>
      <c r="C447" t="str">
        <f t="shared" si="66"/>
        <v xml:space="preserve">8, </v>
      </c>
      <c r="D447" s="5" t="str">
        <f>IF(AND(COUNTBLANK(Инвестиционные_проекты!AB452)=0,COUNTBLANK(Инвестиционные_проекты!W452:Y452)&lt;&gt;0),"Ошибка!","")</f>
        <v/>
      </c>
      <c r="E447" s="4" t="str">
        <f>IF(D447="","",CONCATENATE(ROW(Инвестиционные_проекты!$A452),", ",))</f>
        <v/>
      </c>
      <c r="F447" t="str">
        <f t="shared" si="67"/>
        <v xml:space="preserve">8, </v>
      </c>
      <c r="G447" s="8" t="str">
        <f>IF(AND(Инвестиционные_проекты!J452="создание нового",Инвестиционные_проекты!S452=""),"Ошибка!","")</f>
        <v/>
      </c>
      <c r="H447" s="4" t="str">
        <f>IF(Техлист!G447="","",CONCATENATE(ROW(Инвестиционные_проекты!$A452),", ",))</f>
        <v/>
      </c>
      <c r="I447" t="str">
        <f t="shared" si="68"/>
        <v/>
      </c>
      <c r="J447" s="5" t="str">
        <f>IF(Инвестиционные_проекты!J452="модернизация",IF(COUNTBLANK(Инвестиционные_проекты!R452:S452)&lt;&gt;0,"Ошибка!",""),"")</f>
        <v/>
      </c>
      <c r="K447" s="9" t="str">
        <f>IF(Техлист!J447="","",CONCATENATE(ROW(Инвестиционные_проекты!$A452),", ",))</f>
        <v/>
      </c>
      <c r="L447" t="str">
        <f t="shared" si="69"/>
        <v/>
      </c>
      <c r="M447" s="5" t="str">
        <f>IF(Инвестиционные_проекты!S452&lt;Инвестиционные_проекты!R452,"Ошибка!","")</f>
        <v/>
      </c>
      <c r="N447" s="4" t="str">
        <f>IF(Техлист!M447="","",CONCATENATE(ROW(Инвестиционные_проекты!$A452),", ",))</f>
        <v/>
      </c>
      <c r="O447" t="str">
        <f t="shared" si="70"/>
        <v/>
      </c>
      <c r="P447" s="5" t="str">
        <f>IF(Инвестиционные_проекты!Z452&lt;&gt;SUM(Инвестиционные_проекты!AA452:AB452),"Ошибка!","")</f>
        <v/>
      </c>
      <c r="Q447" s="4" t="str">
        <f>IF(Техлист!P447="","",CONCATENATE(ROW(Инвестиционные_проекты!$A452),", ",))</f>
        <v/>
      </c>
      <c r="R447" t="str">
        <f t="shared" si="71"/>
        <v/>
      </c>
      <c r="S447" s="5" t="str">
        <f>IF(Инвестиционные_проекты!Y452&gt;Инвестиционные_проекты!AB452,"Ошибка!","")</f>
        <v/>
      </c>
      <c r="T447" s="4" t="str">
        <f>IF(Техлист!S447="","",CONCATENATE(ROW(Инвестиционные_проекты!$A452),", ",))</f>
        <v/>
      </c>
      <c r="U447" t="str">
        <f t="shared" si="72"/>
        <v/>
      </c>
      <c r="V447" s="5" t="str">
        <f>IF(Инвестиционные_проекты!O452&lt;Инвестиционные_проекты!N452,"Ошибка!","")</f>
        <v/>
      </c>
      <c r="W447" s="4" t="str">
        <f>IF(Техлист!V447="","",CONCATENATE(ROW(Инвестиционные_проекты!$A452),", ",))</f>
        <v/>
      </c>
      <c r="X447" t="str">
        <f t="shared" si="73"/>
        <v xml:space="preserve">8, </v>
      </c>
      <c r="Y447" s="5" t="str">
        <f>IF(Инвестиционные_проекты!N452&lt;Инвестиционные_проекты!M452,"Ошибка!","")</f>
        <v/>
      </c>
      <c r="Z447" s="4" t="str">
        <f>IF(Техлист!Y447="","",CONCATENATE(ROW(Инвестиционные_проекты!$A452),", ",))</f>
        <v/>
      </c>
      <c r="AA447" t="str">
        <f t="shared" si="74"/>
        <v/>
      </c>
      <c r="AB447" s="5" t="str">
        <f ca="1">IF(Инвестиционные_проекты!K452="реализация",IF(Инвестиционные_проекты!M452&gt;TODAY(),"Ошибка!",""),"")</f>
        <v/>
      </c>
      <c r="AC447" s="4" t="str">
        <f ca="1">IF(Техлист!AB447="","",CONCATENATE(ROW(Инвестиционные_проекты!$A452),", ",))</f>
        <v/>
      </c>
      <c r="AD447" t="str">
        <f t="shared" ca="1" si="75"/>
        <v/>
      </c>
      <c r="AE447" s="5" t="str">
        <f>IFERROR(IF(OR(Инвестиционные_проекты!K452="идея",Инвестиционные_проекты!K452="проектная стадия"),IF(Инвестиционные_проекты!M452&gt;DATEVALUE(ФЛК!CV446),"","Ошибка!"),""),"")</f>
        <v/>
      </c>
      <c r="AF447" s="4" t="str">
        <f>IF(Техлист!AE447="","",CONCATENATE(ROW(Инвестиционные_проекты!$A452),", ",))</f>
        <v/>
      </c>
      <c r="AG447" t="str">
        <f t="shared" si="76"/>
        <v/>
      </c>
    </row>
    <row r="448" spans="1:33" x14ac:dyDescent="0.25">
      <c r="A448" s="5" t="str">
        <f>IF(AND(COUNTBLANK(Инвестиционные_проекты!H453:Q453)+COUNTBLANK(Инвестиционные_проекты!S453:T453)+COUNTBLANK(Инвестиционные_проекты!Z453)+COUNTBLANK(Инвестиционные_проекты!B453:E453)&lt;&gt;17,COUNTBLANK(Инвестиционные_проекты!H453:Q453)+COUNTBLANK(Инвестиционные_проекты!S453:T453)+COUNTBLANK(Инвестиционные_проекты!Z453)+COUNTBLANK(Инвестиционные_проекты!B453:E453)&lt;&gt;0),"Ошибка!","")</f>
        <v/>
      </c>
      <c r="B448" s="4" t="str">
        <f>IF(A448="","",CONCATENATE(ROW(Инвестиционные_проекты!$A453),", ",))</f>
        <v/>
      </c>
      <c r="C448" t="str">
        <f t="shared" si="66"/>
        <v xml:space="preserve">8, </v>
      </c>
      <c r="D448" s="5" t="str">
        <f>IF(AND(COUNTBLANK(Инвестиционные_проекты!AB453)=0,COUNTBLANK(Инвестиционные_проекты!W453:Y453)&lt;&gt;0),"Ошибка!","")</f>
        <v/>
      </c>
      <c r="E448" s="4" t="str">
        <f>IF(D448="","",CONCATENATE(ROW(Инвестиционные_проекты!$A453),", ",))</f>
        <v/>
      </c>
      <c r="F448" t="str">
        <f t="shared" si="67"/>
        <v xml:space="preserve">8, </v>
      </c>
      <c r="G448" s="8" t="str">
        <f>IF(AND(Инвестиционные_проекты!J453="создание нового",Инвестиционные_проекты!S453=""),"Ошибка!","")</f>
        <v/>
      </c>
      <c r="H448" s="4" t="str">
        <f>IF(Техлист!G448="","",CONCATENATE(ROW(Инвестиционные_проекты!$A453),", ",))</f>
        <v/>
      </c>
      <c r="I448" t="str">
        <f t="shared" si="68"/>
        <v/>
      </c>
      <c r="J448" s="5" t="str">
        <f>IF(Инвестиционные_проекты!J453="модернизация",IF(COUNTBLANK(Инвестиционные_проекты!R453:S453)&lt;&gt;0,"Ошибка!",""),"")</f>
        <v/>
      </c>
      <c r="K448" s="9" t="str">
        <f>IF(Техлист!J448="","",CONCATENATE(ROW(Инвестиционные_проекты!$A453),", ",))</f>
        <v/>
      </c>
      <c r="L448" t="str">
        <f t="shared" si="69"/>
        <v/>
      </c>
      <c r="M448" s="5" t="str">
        <f>IF(Инвестиционные_проекты!S453&lt;Инвестиционные_проекты!R453,"Ошибка!","")</f>
        <v/>
      </c>
      <c r="N448" s="4" t="str">
        <f>IF(Техлист!M448="","",CONCATENATE(ROW(Инвестиционные_проекты!$A453),", ",))</f>
        <v/>
      </c>
      <c r="O448" t="str">
        <f t="shared" si="70"/>
        <v/>
      </c>
      <c r="P448" s="5" t="str">
        <f>IF(Инвестиционные_проекты!Z453&lt;&gt;SUM(Инвестиционные_проекты!AA453:AB453),"Ошибка!","")</f>
        <v/>
      </c>
      <c r="Q448" s="4" t="str">
        <f>IF(Техлист!P448="","",CONCATENATE(ROW(Инвестиционные_проекты!$A453),", ",))</f>
        <v/>
      </c>
      <c r="R448" t="str">
        <f t="shared" si="71"/>
        <v/>
      </c>
      <c r="S448" s="5" t="str">
        <f>IF(Инвестиционные_проекты!Y453&gt;Инвестиционные_проекты!AB453,"Ошибка!","")</f>
        <v/>
      </c>
      <c r="T448" s="4" t="str">
        <f>IF(Техлист!S448="","",CONCATENATE(ROW(Инвестиционные_проекты!$A453),", ",))</f>
        <v/>
      </c>
      <c r="U448" t="str">
        <f t="shared" si="72"/>
        <v/>
      </c>
      <c r="V448" s="5" t="str">
        <f>IF(Инвестиционные_проекты!O453&lt;Инвестиционные_проекты!N453,"Ошибка!","")</f>
        <v/>
      </c>
      <c r="W448" s="4" t="str">
        <f>IF(Техлист!V448="","",CONCATENATE(ROW(Инвестиционные_проекты!$A453),", ",))</f>
        <v/>
      </c>
      <c r="X448" t="str">
        <f t="shared" si="73"/>
        <v xml:space="preserve">8, </v>
      </c>
      <c r="Y448" s="5" t="str">
        <f>IF(Инвестиционные_проекты!N453&lt;Инвестиционные_проекты!M453,"Ошибка!","")</f>
        <v/>
      </c>
      <c r="Z448" s="4" t="str">
        <f>IF(Техлист!Y448="","",CONCATENATE(ROW(Инвестиционные_проекты!$A453),", ",))</f>
        <v/>
      </c>
      <c r="AA448" t="str">
        <f t="shared" si="74"/>
        <v/>
      </c>
      <c r="AB448" s="5" t="str">
        <f ca="1">IF(Инвестиционные_проекты!K453="реализация",IF(Инвестиционные_проекты!M453&gt;TODAY(),"Ошибка!",""),"")</f>
        <v/>
      </c>
      <c r="AC448" s="4" t="str">
        <f ca="1">IF(Техлист!AB448="","",CONCATENATE(ROW(Инвестиционные_проекты!$A453),", ",))</f>
        <v/>
      </c>
      <c r="AD448" t="str">
        <f t="shared" ca="1" si="75"/>
        <v/>
      </c>
      <c r="AE448" s="5" t="str">
        <f>IFERROR(IF(OR(Инвестиционные_проекты!K453="идея",Инвестиционные_проекты!K453="проектная стадия"),IF(Инвестиционные_проекты!M453&gt;DATEVALUE(ФЛК!CV447),"","Ошибка!"),""),"")</f>
        <v/>
      </c>
      <c r="AF448" s="4" t="str">
        <f>IF(Техлист!AE448="","",CONCATENATE(ROW(Инвестиционные_проекты!$A453),", ",))</f>
        <v/>
      </c>
      <c r="AG448" t="str">
        <f t="shared" si="76"/>
        <v/>
      </c>
    </row>
    <row r="449" spans="1:33" x14ac:dyDescent="0.25">
      <c r="A449" s="5" t="str">
        <f>IF(AND(COUNTBLANK(Инвестиционные_проекты!H454:Q454)+COUNTBLANK(Инвестиционные_проекты!S454:T454)+COUNTBLANK(Инвестиционные_проекты!Z454)+COUNTBLANK(Инвестиционные_проекты!B454:E454)&lt;&gt;17,COUNTBLANK(Инвестиционные_проекты!H454:Q454)+COUNTBLANK(Инвестиционные_проекты!S454:T454)+COUNTBLANK(Инвестиционные_проекты!Z454)+COUNTBLANK(Инвестиционные_проекты!B454:E454)&lt;&gt;0),"Ошибка!","")</f>
        <v/>
      </c>
      <c r="B449" s="4" t="str">
        <f>IF(A449="","",CONCATENATE(ROW(Инвестиционные_проекты!$A454),", ",))</f>
        <v/>
      </c>
      <c r="C449" t="str">
        <f t="shared" si="66"/>
        <v xml:space="preserve">8, </v>
      </c>
      <c r="D449" s="5" t="str">
        <f>IF(AND(COUNTBLANK(Инвестиционные_проекты!AB454)=0,COUNTBLANK(Инвестиционные_проекты!W454:Y454)&lt;&gt;0),"Ошибка!","")</f>
        <v/>
      </c>
      <c r="E449" s="4" t="str">
        <f>IF(D449="","",CONCATENATE(ROW(Инвестиционные_проекты!$A454),", ",))</f>
        <v/>
      </c>
      <c r="F449" t="str">
        <f t="shared" si="67"/>
        <v xml:space="preserve">8, </v>
      </c>
      <c r="G449" s="8" t="str">
        <f>IF(AND(Инвестиционные_проекты!J454="создание нового",Инвестиционные_проекты!S454=""),"Ошибка!","")</f>
        <v/>
      </c>
      <c r="H449" s="4" t="str">
        <f>IF(Техлист!G449="","",CONCATENATE(ROW(Инвестиционные_проекты!$A454),", ",))</f>
        <v/>
      </c>
      <c r="I449" t="str">
        <f t="shared" si="68"/>
        <v/>
      </c>
      <c r="J449" s="5" t="str">
        <f>IF(Инвестиционные_проекты!J454="модернизация",IF(COUNTBLANK(Инвестиционные_проекты!R454:S454)&lt;&gt;0,"Ошибка!",""),"")</f>
        <v/>
      </c>
      <c r="K449" s="9" t="str">
        <f>IF(Техлист!J449="","",CONCATENATE(ROW(Инвестиционные_проекты!$A454),", ",))</f>
        <v/>
      </c>
      <c r="L449" t="str">
        <f t="shared" si="69"/>
        <v/>
      </c>
      <c r="M449" s="5" t="str">
        <f>IF(Инвестиционные_проекты!S454&lt;Инвестиционные_проекты!R454,"Ошибка!","")</f>
        <v/>
      </c>
      <c r="N449" s="4" t="str">
        <f>IF(Техлист!M449="","",CONCATENATE(ROW(Инвестиционные_проекты!$A454),", ",))</f>
        <v/>
      </c>
      <c r="O449" t="str">
        <f t="shared" si="70"/>
        <v/>
      </c>
      <c r="P449" s="5" t="str">
        <f>IF(Инвестиционные_проекты!Z454&lt;&gt;SUM(Инвестиционные_проекты!AA454:AB454),"Ошибка!","")</f>
        <v/>
      </c>
      <c r="Q449" s="4" t="str">
        <f>IF(Техлист!P449="","",CONCATENATE(ROW(Инвестиционные_проекты!$A454),", ",))</f>
        <v/>
      </c>
      <c r="R449" t="str">
        <f t="shared" si="71"/>
        <v/>
      </c>
      <c r="S449" s="5" t="str">
        <f>IF(Инвестиционные_проекты!Y454&gt;Инвестиционные_проекты!AB454,"Ошибка!","")</f>
        <v/>
      </c>
      <c r="T449" s="4" t="str">
        <f>IF(Техлист!S449="","",CONCATENATE(ROW(Инвестиционные_проекты!$A454),", ",))</f>
        <v/>
      </c>
      <c r="U449" t="str">
        <f t="shared" si="72"/>
        <v/>
      </c>
      <c r="V449" s="5" t="str">
        <f>IF(Инвестиционные_проекты!O454&lt;Инвестиционные_проекты!N454,"Ошибка!","")</f>
        <v/>
      </c>
      <c r="W449" s="4" t="str">
        <f>IF(Техлист!V449="","",CONCATENATE(ROW(Инвестиционные_проекты!$A454),", ",))</f>
        <v/>
      </c>
      <c r="X449" t="str">
        <f t="shared" si="73"/>
        <v xml:space="preserve">8, </v>
      </c>
      <c r="Y449" s="5" t="str">
        <f>IF(Инвестиционные_проекты!N454&lt;Инвестиционные_проекты!M454,"Ошибка!","")</f>
        <v/>
      </c>
      <c r="Z449" s="4" t="str">
        <f>IF(Техлист!Y449="","",CONCATENATE(ROW(Инвестиционные_проекты!$A454),", ",))</f>
        <v/>
      </c>
      <c r="AA449" t="str">
        <f t="shared" si="74"/>
        <v/>
      </c>
      <c r="AB449" s="5" t="str">
        <f ca="1">IF(Инвестиционные_проекты!K454="реализация",IF(Инвестиционные_проекты!M454&gt;TODAY(),"Ошибка!",""),"")</f>
        <v/>
      </c>
      <c r="AC449" s="4" t="str">
        <f ca="1">IF(Техлист!AB449="","",CONCATENATE(ROW(Инвестиционные_проекты!$A454),", ",))</f>
        <v/>
      </c>
      <c r="AD449" t="str">
        <f t="shared" ca="1" si="75"/>
        <v/>
      </c>
      <c r="AE449" s="5" t="str">
        <f>IFERROR(IF(OR(Инвестиционные_проекты!K454="идея",Инвестиционные_проекты!K454="проектная стадия"),IF(Инвестиционные_проекты!M454&gt;DATEVALUE(ФЛК!CV448),"","Ошибка!"),""),"")</f>
        <v/>
      </c>
      <c r="AF449" s="4" t="str">
        <f>IF(Техлист!AE449="","",CONCATENATE(ROW(Инвестиционные_проекты!$A454),", ",))</f>
        <v/>
      </c>
      <c r="AG449" t="str">
        <f t="shared" si="76"/>
        <v/>
      </c>
    </row>
    <row r="450" spans="1:33" x14ac:dyDescent="0.25">
      <c r="A450" s="5" t="str">
        <f>IF(AND(COUNTBLANK(Инвестиционные_проекты!H455:Q455)+COUNTBLANK(Инвестиционные_проекты!S455:T455)+COUNTBLANK(Инвестиционные_проекты!Z455)+COUNTBLANK(Инвестиционные_проекты!B455:E455)&lt;&gt;17,COUNTBLANK(Инвестиционные_проекты!H455:Q455)+COUNTBLANK(Инвестиционные_проекты!S455:T455)+COUNTBLANK(Инвестиционные_проекты!Z455)+COUNTBLANK(Инвестиционные_проекты!B455:E455)&lt;&gt;0),"Ошибка!","")</f>
        <v/>
      </c>
      <c r="B450" s="4" t="str">
        <f>IF(A450="","",CONCATENATE(ROW(Инвестиционные_проекты!$A455),", ",))</f>
        <v/>
      </c>
      <c r="C450" t="str">
        <f t="shared" si="66"/>
        <v xml:space="preserve">8, </v>
      </c>
      <c r="D450" s="5" t="str">
        <f>IF(AND(COUNTBLANK(Инвестиционные_проекты!AB455)=0,COUNTBLANK(Инвестиционные_проекты!W455:Y455)&lt;&gt;0),"Ошибка!","")</f>
        <v/>
      </c>
      <c r="E450" s="4" t="str">
        <f>IF(D450="","",CONCATENATE(ROW(Инвестиционные_проекты!$A455),", ",))</f>
        <v/>
      </c>
      <c r="F450" t="str">
        <f t="shared" si="67"/>
        <v xml:space="preserve">8, </v>
      </c>
      <c r="G450" s="8" t="str">
        <f>IF(AND(Инвестиционные_проекты!J455="создание нового",Инвестиционные_проекты!S455=""),"Ошибка!","")</f>
        <v/>
      </c>
      <c r="H450" s="4" t="str">
        <f>IF(Техлист!G450="","",CONCATENATE(ROW(Инвестиционные_проекты!$A455),", ",))</f>
        <v/>
      </c>
      <c r="I450" t="str">
        <f t="shared" si="68"/>
        <v/>
      </c>
      <c r="J450" s="5" t="str">
        <f>IF(Инвестиционные_проекты!J455="модернизация",IF(COUNTBLANK(Инвестиционные_проекты!R455:S455)&lt;&gt;0,"Ошибка!",""),"")</f>
        <v/>
      </c>
      <c r="K450" s="9" t="str">
        <f>IF(Техлист!J450="","",CONCATENATE(ROW(Инвестиционные_проекты!$A455),", ",))</f>
        <v/>
      </c>
      <c r="L450" t="str">
        <f t="shared" si="69"/>
        <v/>
      </c>
      <c r="M450" s="5" t="str">
        <f>IF(Инвестиционные_проекты!S455&lt;Инвестиционные_проекты!R455,"Ошибка!","")</f>
        <v/>
      </c>
      <c r="N450" s="4" t="str">
        <f>IF(Техлист!M450="","",CONCATENATE(ROW(Инвестиционные_проекты!$A455),", ",))</f>
        <v/>
      </c>
      <c r="O450" t="str">
        <f t="shared" si="70"/>
        <v/>
      </c>
      <c r="P450" s="5" t="str">
        <f>IF(Инвестиционные_проекты!Z455&lt;&gt;SUM(Инвестиционные_проекты!AA455:AB455),"Ошибка!","")</f>
        <v/>
      </c>
      <c r="Q450" s="4" t="str">
        <f>IF(Техлист!P450="","",CONCATENATE(ROW(Инвестиционные_проекты!$A455),", ",))</f>
        <v/>
      </c>
      <c r="R450" t="str">
        <f t="shared" si="71"/>
        <v/>
      </c>
      <c r="S450" s="5" t="str">
        <f>IF(Инвестиционные_проекты!Y455&gt;Инвестиционные_проекты!AB455,"Ошибка!","")</f>
        <v/>
      </c>
      <c r="T450" s="4" t="str">
        <f>IF(Техлист!S450="","",CONCATENATE(ROW(Инвестиционные_проекты!$A455),", ",))</f>
        <v/>
      </c>
      <c r="U450" t="str">
        <f t="shared" si="72"/>
        <v/>
      </c>
      <c r="V450" s="5" t="str">
        <f>IF(Инвестиционные_проекты!O455&lt;Инвестиционные_проекты!N455,"Ошибка!","")</f>
        <v/>
      </c>
      <c r="W450" s="4" t="str">
        <f>IF(Техлист!V450="","",CONCATENATE(ROW(Инвестиционные_проекты!$A455),", ",))</f>
        <v/>
      </c>
      <c r="X450" t="str">
        <f t="shared" si="73"/>
        <v xml:space="preserve">8, </v>
      </c>
      <c r="Y450" s="5" t="str">
        <f>IF(Инвестиционные_проекты!N455&lt;Инвестиционные_проекты!M455,"Ошибка!","")</f>
        <v/>
      </c>
      <c r="Z450" s="4" t="str">
        <f>IF(Техлист!Y450="","",CONCATENATE(ROW(Инвестиционные_проекты!$A455),", ",))</f>
        <v/>
      </c>
      <c r="AA450" t="str">
        <f t="shared" si="74"/>
        <v/>
      </c>
      <c r="AB450" s="5" t="str">
        <f ca="1">IF(Инвестиционные_проекты!K455="реализация",IF(Инвестиционные_проекты!M455&gt;TODAY(),"Ошибка!",""),"")</f>
        <v/>
      </c>
      <c r="AC450" s="4" t="str">
        <f ca="1">IF(Техлист!AB450="","",CONCATENATE(ROW(Инвестиционные_проекты!$A455),", ",))</f>
        <v/>
      </c>
      <c r="AD450" t="str">
        <f t="shared" ca="1" si="75"/>
        <v/>
      </c>
      <c r="AE450" s="5" t="str">
        <f>IFERROR(IF(OR(Инвестиционные_проекты!K455="идея",Инвестиционные_проекты!K455="проектная стадия"),IF(Инвестиционные_проекты!M455&gt;DATEVALUE(ФЛК!CV449),"","Ошибка!"),""),"")</f>
        <v/>
      </c>
      <c r="AF450" s="4" t="str">
        <f>IF(Техлист!AE450="","",CONCATENATE(ROW(Инвестиционные_проекты!$A455),", ",))</f>
        <v/>
      </c>
      <c r="AG450" t="str">
        <f t="shared" si="76"/>
        <v/>
      </c>
    </row>
    <row r="451" spans="1:33" x14ac:dyDescent="0.25">
      <c r="A451" s="5" t="str">
        <f>IF(AND(COUNTBLANK(Инвестиционные_проекты!H456:Q456)+COUNTBLANK(Инвестиционные_проекты!S456:T456)+COUNTBLANK(Инвестиционные_проекты!Z456)+COUNTBLANK(Инвестиционные_проекты!B456:E456)&lt;&gt;17,COUNTBLANK(Инвестиционные_проекты!H456:Q456)+COUNTBLANK(Инвестиционные_проекты!S456:T456)+COUNTBLANK(Инвестиционные_проекты!Z456)+COUNTBLANK(Инвестиционные_проекты!B456:E456)&lt;&gt;0),"Ошибка!","")</f>
        <v/>
      </c>
      <c r="B451" s="4" t="str">
        <f>IF(A451="","",CONCATENATE(ROW(Инвестиционные_проекты!$A456),", ",))</f>
        <v/>
      </c>
      <c r="C451" t="str">
        <f t="shared" ref="C451:C514" si="77">CONCATENATE(C450,B451)</f>
        <v xml:space="preserve">8, </v>
      </c>
      <c r="D451" s="5" t="str">
        <f>IF(AND(COUNTBLANK(Инвестиционные_проекты!AB456)=0,COUNTBLANK(Инвестиционные_проекты!W456:Y456)&lt;&gt;0),"Ошибка!","")</f>
        <v/>
      </c>
      <c r="E451" s="4" t="str">
        <f>IF(D451="","",CONCATENATE(ROW(Инвестиционные_проекты!$A456),", ",))</f>
        <v/>
      </c>
      <c r="F451" t="str">
        <f t="shared" ref="F451:F514" si="78">CONCATENATE(F450,E451)</f>
        <v xml:space="preserve">8, </v>
      </c>
      <c r="G451" s="8" t="str">
        <f>IF(AND(Инвестиционные_проекты!J456="создание нового",Инвестиционные_проекты!S456=""),"Ошибка!","")</f>
        <v/>
      </c>
      <c r="H451" s="4" t="str">
        <f>IF(Техлист!G451="","",CONCATENATE(ROW(Инвестиционные_проекты!$A456),", ",))</f>
        <v/>
      </c>
      <c r="I451" t="str">
        <f t="shared" ref="I451:I514" si="79">CONCATENATE(I450,H451)</f>
        <v/>
      </c>
      <c r="J451" s="5" t="str">
        <f>IF(Инвестиционные_проекты!J456="модернизация",IF(COUNTBLANK(Инвестиционные_проекты!R456:S456)&lt;&gt;0,"Ошибка!",""),"")</f>
        <v/>
      </c>
      <c r="K451" s="9" t="str">
        <f>IF(Техлист!J451="","",CONCATENATE(ROW(Инвестиционные_проекты!$A456),", ",))</f>
        <v/>
      </c>
      <c r="L451" t="str">
        <f t="shared" ref="L451:L514" si="80">CONCATENATE(L450,K451)</f>
        <v/>
      </c>
      <c r="M451" s="5" t="str">
        <f>IF(Инвестиционные_проекты!S456&lt;Инвестиционные_проекты!R456,"Ошибка!","")</f>
        <v/>
      </c>
      <c r="N451" s="4" t="str">
        <f>IF(Техлист!M451="","",CONCATENATE(ROW(Инвестиционные_проекты!$A456),", ",))</f>
        <v/>
      </c>
      <c r="O451" t="str">
        <f t="shared" ref="O451:O514" si="81">CONCATENATE(O450,N451)</f>
        <v/>
      </c>
      <c r="P451" s="5" t="str">
        <f>IF(Инвестиционные_проекты!Z456&lt;&gt;SUM(Инвестиционные_проекты!AA456:AB456),"Ошибка!","")</f>
        <v/>
      </c>
      <c r="Q451" s="4" t="str">
        <f>IF(Техлист!P451="","",CONCATENATE(ROW(Инвестиционные_проекты!$A456),", ",))</f>
        <v/>
      </c>
      <c r="R451" t="str">
        <f t="shared" ref="R451:R514" si="82">CONCATENATE(R450,Q451)</f>
        <v/>
      </c>
      <c r="S451" s="5" t="str">
        <f>IF(Инвестиционные_проекты!Y456&gt;Инвестиционные_проекты!AB456,"Ошибка!","")</f>
        <v/>
      </c>
      <c r="T451" s="4" t="str">
        <f>IF(Техлист!S451="","",CONCATENATE(ROW(Инвестиционные_проекты!$A456),", ",))</f>
        <v/>
      </c>
      <c r="U451" t="str">
        <f t="shared" ref="U451:U514" si="83">CONCATENATE(U450,T451)</f>
        <v/>
      </c>
      <c r="V451" s="5" t="str">
        <f>IF(Инвестиционные_проекты!O456&lt;Инвестиционные_проекты!N456,"Ошибка!","")</f>
        <v/>
      </c>
      <c r="W451" s="4" t="str">
        <f>IF(Техлист!V451="","",CONCATENATE(ROW(Инвестиционные_проекты!$A456),", ",))</f>
        <v/>
      </c>
      <c r="X451" t="str">
        <f t="shared" ref="X451:X514" si="84">CONCATENATE(X450,W451)</f>
        <v xml:space="preserve">8, </v>
      </c>
      <c r="Y451" s="5" t="str">
        <f>IF(Инвестиционные_проекты!N456&lt;Инвестиционные_проекты!M456,"Ошибка!","")</f>
        <v/>
      </c>
      <c r="Z451" s="4" t="str">
        <f>IF(Техлист!Y451="","",CONCATENATE(ROW(Инвестиционные_проекты!$A456),", ",))</f>
        <v/>
      </c>
      <c r="AA451" t="str">
        <f t="shared" ref="AA451:AA514" si="85">CONCATENATE(AA450,Z451)</f>
        <v/>
      </c>
      <c r="AB451" s="5" t="str">
        <f ca="1">IF(Инвестиционные_проекты!K456="реализация",IF(Инвестиционные_проекты!M456&gt;TODAY(),"Ошибка!",""),"")</f>
        <v/>
      </c>
      <c r="AC451" s="4" t="str">
        <f ca="1">IF(Техлист!AB451="","",CONCATENATE(ROW(Инвестиционные_проекты!$A456),", ",))</f>
        <v/>
      </c>
      <c r="AD451" t="str">
        <f t="shared" ref="AD451:AD514" ca="1" si="86">CONCATENATE(AD450,AC451)</f>
        <v/>
      </c>
      <c r="AE451" s="5" t="str">
        <f>IFERROR(IF(OR(Инвестиционные_проекты!K456="идея",Инвестиционные_проекты!K456="проектная стадия"),IF(Инвестиционные_проекты!M456&gt;DATEVALUE(ФЛК!CV450),"","Ошибка!"),""),"")</f>
        <v/>
      </c>
      <c r="AF451" s="4" t="str">
        <f>IF(Техлист!AE451="","",CONCATENATE(ROW(Инвестиционные_проекты!$A456),", ",))</f>
        <v/>
      </c>
      <c r="AG451" t="str">
        <f t="shared" ref="AG451:AG514" si="87">CONCATENATE(AG450,AF451)</f>
        <v/>
      </c>
    </row>
    <row r="452" spans="1:33" x14ac:dyDescent="0.25">
      <c r="A452" s="5" t="str">
        <f>IF(AND(COUNTBLANK(Инвестиционные_проекты!H457:Q457)+COUNTBLANK(Инвестиционные_проекты!S457:T457)+COUNTBLANK(Инвестиционные_проекты!Z457)+COUNTBLANK(Инвестиционные_проекты!B457:E457)&lt;&gt;17,COUNTBLANK(Инвестиционные_проекты!H457:Q457)+COUNTBLANK(Инвестиционные_проекты!S457:T457)+COUNTBLANK(Инвестиционные_проекты!Z457)+COUNTBLANK(Инвестиционные_проекты!B457:E457)&lt;&gt;0),"Ошибка!","")</f>
        <v/>
      </c>
      <c r="B452" s="4" t="str">
        <f>IF(A452="","",CONCATENATE(ROW(Инвестиционные_проекты!$A457),", ",))</f>
        <v/>
      </c>
      <c r="C452" t="str">
        <f t="shared" si="77"/>
        <v xml:space="preserve">8, </v>
      </c>
      <c r="D452" s="5" t="str">
        <f>IF(AND(COUNTBLANK(Инвестиционные_проекты!AB457)=0,COUNTBLANK(Инвестиционные_проекты!W457:Y457)&lt;&gt;0),"Ошибка!","")</f>
        <v/>
      </c>
      <c r="E452" s="4" t="str">
        <f>IF(D452="","",CONCATENATE(ROW(Инвестиционные_проекты!$A457),", ",))</f>
        <v/>
      </c>
      <c r="F452" t="str">
        <f t="shared" si="78"/>
        <v xml:space="preserve">8, </v>
      </c>
      <c r="G452" s="8" t="str">
        <f>IF(AND(Инвестиционные_проекты!J457="создание нового",Инвестиционные_проекты!S457=""),"Ошибка!","")</f>
        <v/>
      </c>
      <c r="H452" s="4" t="str">
        <f>IF(Техлист!G452="","",CONCATENATE(ROW(Инвестиционные_проекты!$A457),", ",))</f>
        <v/>
      </c>
      <c r="I452" t="str">
        <f t="shared" si="79"/>
        <v/>
      </c>
      <c r="J452" s="5" t="str">
        <f>IF(Инвестиционные_проекты!J457="модернизация",IF(COUNTBLANK(Инвестиционные_проекты!R457:S457)&lt;&gt;0,"Ошибка!",""),"")</f>
        <v/>
      </c>
      <c r="K452" s="9" t="str">
        <f>IF(Техлист!J452="","",CONCATENATE(ROW(Инвестиционные_проекты!$A457),", ",))</f>
        <v/>
      </c>
      <c r="L452" t="str">
        <f t="shared" si="80"/>
        <v/>
      </c>
      <c r="M452" s="5" t="str">
        <f>IF(Инвестиционные_проекты!S457&lt;Инвестиционные_проекты!R457,"Ошибка!","")</f>
        <v/>
      </c>
      <c r="N452" s="4" t="str">
        <f>IF(Техлист!M452="","",CONCATENATE(ROW(Инвестиционные_проекты!$A457),", ",))</f>
        <v/>
      </c>
      <c r="O452" t="str">
        <f t="shared" si="81"/>
        <v/>
      </c>
      <c r="P452" s="5" t="str">
        <f>IF(Инвестиционные_проекты!Z457&lt;&gt;SUM(Инвестиционные_проекты!AA457:AB457),"Ошибка!","")</f>
        <v/>
      </c>
      <c r="Q452" s="4" t="str">
        <f>IF(Техлист!P452="","",CONCATENATE(ROW(Инвестиционные_проекты!$A457),", ",))</f>
        <v/>
      </c>
      <c r="R452" t="str">
        <f t="shared" si="82"/>
        <v/>
      </c>
      <c r="S452" s="5" t="str">
        <f>IF(Инвестиционные_проекты!Y457&gt;Инвестиционные_проекты!AB457,"Ошибка!","")</f>
        <v/>
      </c>
      <c r="T452" s="4" t="str">
        <f>IF(Техлист!S452="","",CONCATENATE(ROW(Инвестиционные_проекты!$A457),", ",))</f>
        <v/>
      </c>
      <c r="U452" t="str">
        <f t="shared" si="83"/>
        <v/>
      </c>
      <c r="V452" s="5" t="str">
        <f>IF(Инвестиционные_проекты!O457&lt;Инвестиционные_проекты!N457,"Ошибка!","")</f>
        <v/>
      </c>
      <c r="W452" s="4" t="str">
        <f>IF(Техлист!V452="","",CONCATENATE(ROW(Инвестиционные_проекты!$A457),", ",))</f>
        <v/>
      </c>
      <c r="X452" t="str">
        <f t="shared" si="84"/>
        <v xml:space="preserve">8, </v>
      </c>
      <c r="Y452" s="5" t="str">
        <f>IF(Инвестиционные_проекты!N457&lt;Инвестиционные_проекты!M457,"Ошибка!","")</f>
        <v/>
      </c>
      <c r="Z452" s="4" t="str">
        <f>IF(Техлист!Y452="","",CONCATENATE(ROW(Инвестиционные_проекты!$A457),", ",))</f>
        <v/>
      </c>
      <c r="AA452" t="str">
        <f t="shared" si="85"/>
        <v/>
      </c>
      <c r="AB452" s="5" t="str">
        <f ca="1">IF(Инвестиционные_проекты!K457="реализация",IF(Инвестиционные_проекты!M457&gt;TODAY(),"Ошибка!",""),"")</f>
        <v/>
      </c>
      <c r="AC452" s="4" t="str">
        <f ca="1">IF(Техлист!AB452="","",CONCATENATE(ROW(Инвестиционные_проекты!$A457),", ",))</f>
        <v/>
      </c>
      <c r="AD452" t="str">
        <f t="shared" ca="1" si="86"/>
        <v/>
      </c>
      <c r="AE452" s="5" t="str">
        <f>IFERROR(IF(OR(Инвестиционные_проекты!K457="идея",Инвестиционные_проекты!K457="проектная стадия"),IF(Инвестиционные_проекты!M457&gt;DATEVALUE(ФЛК!CV451),"","Ошибка!"),""),"")</f>
        <v/>
      </c>
      <c r="AF452" s="4" t="str">
        <f>IF(Техлист!AE452="","",CONCATENATE(ROW(Инвестиционные_проекты!$A457),", ",))</f>
        <v/>
      </c>
      <c r="AG452" t="str">
        <f t="shared" si="87"/>
        <v/>
      </c>
    </row>
    <row r="453" spans="1:33" x14ac:dyDescent="0.25">
      <c r="A453" s="5" t="str">
        <f>IF(AND(COUNTBLANK(Инвестиционные_проекты!H458:Q458)+COUNTBLANK(Инвестиционные_проекты!S458:T458)+COUNTBLANK(Инвестиционные_проекты!Z458)+COUNTBLANK(Инвестиционные_проекты!B458:E458)&lt;&gt;17,COUNTBLANK(Инвестиционные_проекты!H458:Q458)+COUNTBLANK(Инвестиционные_проекты!S458:T458)+COUNTBLANK(Инвестиционные_проекты!Z458)+COUNTBLANK(Инвестиционные_проекты!B458:E458)&lt;&gt;0),"Ошибка!","")</f>
        <v/>
      </c>
      <c r="B453" s="4" t="str">
        <f>IF(A453="","",CONCATENATE(ROW(Инвестиционные_проекты!$A458),", ",))</f>
        <v/>
      </c>
      <c r="C453" t="str">
        <f t="shared" si="77"/>
        <v xml:space="preserve">8, </v>
      </c>
      <c r="D453" s="5" t="str">
        <f>IF(AND(COUNTBLANK(Инвестиционные_проекты!AB458)=0,COUNTBLANK(Инвестиционные_проекты!W458:Y458)&lt;&gt;0),"Ошибка!","")</f>
        <v/>
      </c>
      <c r="E453" s="4" t="str">
        <f>IF(D453="","",CONCATENATE(ROW(Инвестиционные_проекты!$A458),", ",))</f>
        <v/>
      </c>
      <c r="F453" t="str">
        <f t="shared" si="78"/>
        <v xml:space="preserve">8, </v>
      </c>
      <c r="G453" s="8" t="str">
        <f>IF(AND(Инвестиционные_проекты!J458="создание нового",Инвестиционные_проекты!S458=""),"Ошибка!","")</f>
        <v/>
      </c>
      <c r="H453" s="4" t="str">
        <f>IF(Техлист!G453="","",CONCATENATE(ROW(Инвестиционные_проекты!$A458),", ",))</f>
        <v/>
      </c>
      <c r="I453" t="str">
        <f t="shared" si="79"/>
        <v/>
      </c>
      <c r="J453" s="5" t="str">
        <f>IF(Инвестиционные_проекты!J458="модернизация",IF(COUNTBLANK(Инвестиционные_проекты!R458:S458)&lt;&gt;0,"Ошибка!",""),"")</f>
        <v/>
      </c>
      <c r="K453" s="9" t="str">
        <f>IF(Техлист!J453="","",CONCATENATE(ROW(Инвестиционные_проекты!$A458),", ",))</f>
        <v/>
      </c>
      <c r="L453" t="str">
        <f t="shared" si="80"/>
        <v/>
      </c>
      <c r="M453" s="5" t="str">
        <f>IF(Инвестиционные_проекты!S458&lt;Инвестиционные_проекты!R458,"Ошибка!","")</f>
        <v/>
      </c>
      <c r="N453" s="4" t="str">
        <f>IF(Техлист!M453="","",CONCATENATE(ROW(Инвестиционные_проекты!$A458),", ",))</f>
        <v/>
      </c>
      <c r="O453" t="str">
        <f t="shared" si="81"/>
        <v/>
      </c>
      <c r="P453" s="5" t="str">
        <f>IF(Инвестиционные_проекты!Z458&lt;&gt;SUM(Инвестиционные_проекты!AA458:AB458),"Ошибка!","")</f>
        <v/>
      </c>
      <c r="Q453" s="4" t="str">
        <f>IF(Техлист!P453="","",CONCATENATE(ROW(Инвестиционные_проекты!$A458),", ",))</f>
        <v/>
      </c>
      <c r="R453" t="str">
        <f t="shared" si="82"/>
        <v/>
      </c>
      <c r="S453" s="5" t="str">
        <f>IF(Инвестиционные_проекты!Y458&gt;Инвестиционные_проекты!AB458,"Ошибка!","")</f>
        <v/>
      </c>
      <c r="T453" s="4" t="str">
        <f>IF(Техлист!S453="","",CONCATENATE(ROW(Инвестиционные_проекты!$A458),", ",))</f>
        <v/>
      </c>
      <c r="U453" t="str">
        <f t="shared" si="83"/>
        <v/>
      </c>
      <c r="V453" s="5" t="str">
        <f>IF(Инвестиционные_проекты!O458&lt;Инвестиционные_проекты!N458,"Ошибка!","")</f>
        <v/>
      </c>
      <c r="W453" s="4" t="str">
        <f>IF(Техлист!V453="","",CONCATENATE(ROW(Инвестиционные_проекты!$A458),", ",))</f>
        <v/>
      </c>
      <c r="X453" t="str">
        <f t="shared" si="84"/>
        <v xml:space="preserve">8, </v>
      </c>
      <c r="Y453" s="5" t="str">
        <f>IF(Инвестиционные_проекты!N458&lt;Инвестиционные_проекты!M458,"Ошибка!","")</f>
        <v/>
      </c>
      <c r="Z453" s="4" t="str">
        <f>IF(Техлист!Y453="","",CONCATENATE(ROW(Инвестиционные_проекты!$A458),", ",))</f>
        <v/>
      </c>
      <c r="AA453" t="str">
        <f t="shared" si="85"/>
        <v/>
      </c>
      <c r="AB453" s="5" t="str">
        <f ca="1">IF(Инвестиционные_проекты!K458="реализация",IF(Инвестиционные_проекты!M458&gt;TODAY(),"Ошибка!",""),"")</f>
        <v/>
      </c>
      <c r="AC453" s="4" t="str">
        <f ca="1">IF(Техлист!AB453="","",CONCATENATE(ROW(Инвестиционные_проекты!$A458),", ",))</f>
        <v/>
      </c>
      <c r="AD453" t="str">
        <f t="shared" ca="1" si="86"/>
        <v/>
      </c>
      <c r="AE453" s="5" t="str">
        <f>IFERROR(IF(OR(Инвестиционные_проекты!K458="идея",Инвестиционные_проекты!K458="проектная стадия"),IF(Инвестиционные_проекты!M458&gt;DATEVALUE(ФЛК!CV452),"","Ошибка!"),""),"")</f>
        <v/>
      </c>
      <c r="AF453" s="4" t="str">
        <f>IF(Техлист!AE453="","",CONCATENATE(ROW(Инвестиционные_проекты!$A458),", ",))</f>
        <v/>
      </c>
      <c r="AG453" t="str">
        <f t="shared" si="87"/>
        <v/>
      </c>
    </row>
    <row r="454" spans="1:33" x14ac:dyDescent="0.25">
      <c r="A454" s="5" t="str">
        <f>IF(AND(COUNTBLANK(Инвестиционные_проекты!H459:Q459)+COUNTBLANK(Инвестиционные_проекты!S459:T459)+COUNTBLANK(Инвестиционные_проекты!Z459)+COUNTBLANK(Инвестиционные_проекты!B459:E459)&lt;&gt;17,COUNTBLANK(Инвестиционные_проекты!H459:Q459)+COUNTBLANK(Инвестиционные_проекты!S459:T459)+COUNTBLANK(Инвестиционные_проекты!Z459)+COUNTBLANK(Инвестиционные_проекты!B459:E459)&lt;&gt;0),"Ошибка!","")</f>
        <v/>
      </c>
      <c r="B454" s="4" t="str">
        <f>IF(A454="","",CONCATENATE(ROW(Инвестиционные_проекты!$A459),", ",))</f>
        <v/>
      </c>
      <c r="C454" t="str">
        <f t="shared" si="77"/>
        <v xml:space="preserve">8, </v>
      </c>
      <c r="D454" s="5" t="str">
        <f>IF(AND(COUNTBLANK(Инвестиционные_проекты!AB459)=0,COUNTBLANK(Инвестиционные_проекты!W459:Y459)&lt;&gt;0),"Ошибка!","")</f>
        <v/>
      </c>
      <c r="E454" s="4" t="str">
        <f>IF(D454="","",CONCATENATE(ROW(Инвестиционные_проекты!$A459),", ",))</f>
        <v/>
      </c>
      <c r="F454" t="str">
        <f t="shared" si="78"/>
        <v xml:space="preserve">8, </v>
      </c>
      <c r="G454" s="8" t="str">
        <f>IF(AND(Инвестиционные_проекты!J459="создание нового",Инвестиционные_проекты!S459=""),"Ошибка!","")</f>
        <v/>
      </c>
      <c r="H454" s="4" t="str">
        <f>IF(Техлист!G454="","",CONCATENATE(ROW(Инвестиционные_проекты!$A459),", ",))</f>
        <v/>
      </c>
      <c r="I454" t="str">
        <f t="shared" si="79"/>
        <v/>
      </c>
      <c r="J454" s="5" t="str">
        <f>IF(Инвестиционные_проекты!J459="модернизация",IF(COUNTBLANK(Инвестиционные_проекты!R459:S459)&lt;&gt;0,"Ошибка!",""),"")</f>
        <v/>
      </c>
      <c r="K454" s="9" t="str">
        <f>IF(Техлист!J454="","",CONCATENATE(ROW(Инвестиционные_проекты!$A459),", ",))</f>
        <v/>
      </c>
      <c r="L454" t="str">
        <f t="shared" si="80"/>
        <v/>
      </c>
      <c r="M454" s="5" t="str">
        <f>IF(Инвестиционные_проекты!S459&lt;Инвестиционные_проекты!R459,"Ошибка!","")</f>
        <v/>
      </c>
      <c r="N454" s="4" t="str">
        <f>IF(Техлист!M454="","",CONCATENATE(ROW(Инвестиционные_проекты!$A459),", ",))</f>
        <v/>
      </c>
      <c r="O454" t="str">
        <f t="shared" si="81"/>
        <v/>
      </c>
      <c r="P454" s="5" t="str">
        <f>IF(Инвестиционные_проекты!Z459&lt;&gt;SUM(Инвестиционные_проекты!AA459:AB459),"Ошибка!","")</f>
        <v/>
      </c>
      <c r="Q454" s="4" t="str">
        <f>IF(Техлист!P454="","",CONCATENATE(ROW(Инвестиционные_проекты!$A459),", ",))</f>
        <v/>
      </c>
      <c r="R454" t="str">
        <f t="shared" si="82"/>
        <v/>
      </c>
      <c r="S454" s="5" t="str">
        <f>IF(Инвестиционные_проекты!Y459&gt;Инвестиционные_проекты!AB459,"Ошибка!","")</f>
        <v/>
      </c>
      <c r="T454" s="4" t="str">
        <f>IF(Техлист!S454="","",CONCATENATE(ROW(Инвестиционные_проекты!$A459),", ",))</f>
        <v/>
      </c>
      <c r="U454" t="str">
        <f t="shared" si="83"/>
        <v/>
      </c>
      <c r="V454" s="5" t="str">
        <f>IF(Инвестиционные_проекты!O459&lt;Инвестиционные_проекты!N459,"Ошибка!","")</f>
        <v/>
      </c>
      <c r="W454" s="4" t="str">
        <f>IF(Техлист!V454="","",CONCATENATE(ROW(Инвестиционные_проекты!$A459),", ",))</f>
        <v/>
      </c>
      <c r="X454" t="str">
        <f t="shared" si="84"/>
        <v xml:space="preserve">8, </v>
      </c>
      <c r="Y454" s="5" t="str">
        <f>IF(Инвестиционные_проекты!N459&lt;Инвестиционные_проекты!M459,"Ошибка!","")</f>
        <v/>
      </c>
      <c r="Z454" s="4" t="str">
        <f>IF(Техлист!Y454="","",CONCATENATE(ROW(Инвестиционные_проекты!$A459),", ",))</f>
        <v/>
      </c>
      <c r="AA454" t="str">
        <f t="shared" si="85"/>
        <v/>
      </c>
      <c r="AB454" s="5" t="str">
        <f ca="1">IF(Инвестиционные_проекты!K459="реализация",IF(Инвестиционные_проекты!M459&gt;TODAY(),"Ошибка!",""),"")</f>
        <v/>
      </c>
      <c r="AC454" s="4" t="str">
        <f ca="1">IF(Техлист!AB454="","",CONCATENATE(ROW(Инвестиционные_проекты!$A459),", ",))</f>
        <v/>
      </c>
      <c r="AD454" t="str">
        <f t="shared" ca="1" si="86"/>
        <v/>
      </c>
      <c r="AE454" s="5" t="str">
        <f>IFERROR(IF(OR(Инвестиционные_проекты!K459="идея",Инвестиционные_проекты!K459="проектная стадия"),IF(Инвестиционные_проекты!M459&gt;DATEVALUE(ФЛК!CV453),"","Ошибка!"),""),"")</f>
        <v/>
      </c>
      <c r="AF454" s="4" t="str">
        <f>IF(Техлист!AE454="","",CONCATENATE(ROW(Инвестиционные_проекты!$A459),", ",))</f>
        <v/>
      </c>
      <c r="AG454" t="str">
        <f t="shared" si="87"/>
        <v/>
      </c>
    </row>
    <row r="455" spans="1:33" x14ac:dyDescent="0.25">
      <c r="A455" s="5" t="str">
        <f>IF(AND(COUNTBLANK(Инвестиционные_проекты!H460:Q460)+COUNTBLANK(Инвестиционные_проекты!S460:T460)+COUNTBLANK(Инвестиционные_проекты!Z460)+COUNTBLANK(Инвестиционные_проекты!B460:E460)&lt;&gt;17,COUNTBLANK(Инвестиционные_проекты!H460:Q460)+COUNTBLANK(Инвестиционные_проекты!S460:T460)+COUNTBLANK(Инвестиционные_проекты!Z460)+COUNTBLANK(Инвестиционные_проекты!B460:E460)&lt;&gt;0),"Ошибка!","")</f>
        <v/>
      </c>
      <c r="B455" s="4" t="str">
        <f>IF(A455="","",CONCATENATE(ROW(Инвестиционные_проекты!$A460),", ",))</f>
        <v/>
      </c>
      <c r="C455" t="str">
        <f t="shared" si="77"/>
        <v xml:space="preserve">8, </v>
      </c>
      <c r="D455" s="5" t="str">
        <f>IF(AND(COUNTBLANK(Инвестиционные_проекты!AB460)=0,COUNTBLANK(Инвестиционные_проекты!W460:Y460)&lt;&gt;0),"Ошибка!","")</f>
        <v/>
      </c>
      <c r="E455" s="4" t="str">
        <f>IF(D455="","",CONCATENATE(ROW(Инвестиционные_проекты!$A460),", ",))</f>
        <v/>
      </c>
      <c r="F455" t="str">
        <f t="shared" si="78"/>
        <v xml:space="preserve">8, </v>
      </c>
      <c r="G455" s="8" t="str">
        <f>IF(AND(Инвестиционные_проекты!J460="создание нового",Инвестиционные_проекты!S460=""),"Ошибка!","")</f>
        <v/>
      </c>
      <c r="H455" s="4" t="str">
        <f>IF(Техлист!G455="","",CONCATENATE(ROW(Инвестиционные_проекты!$A460),", ",))</f>
        <v/>
      </c>
      <c r="I455" t="str">
        <f t="shared" si="79"/>
        <v/>
      </c>
      <c r="J455" s="5" t="str">
        <f>IF(Инвестиционные_проекты!J460="модернизация",IF(COUNTBLANK(Инвестиционные_проекты!R460:S460)&lt;&gt;0,"Ошибка!",""),"")</f>
        <v/>
      </c>
      <c r="K455" s="9" t="str">
        <f>IF(Техлист!J455="","",CONCATENATE(ROW(Инвестиционные_проекты!$A460),", ",))</f>
        <v/>
      </c>
      <c r="L455" t="str">
        <f t="shared" si="80"/>
        <v/>
      </c>
      <c r="M455" s="5" t="str">
        <f>IF(Инвестиционные_проекты!S460&lt;Инвестиционные_проекты!R460,"Ошибка!","")</f>
        <v/>
      </c>
      <c r="N455" s="4" t="str">
        <f>IF(Техлист!M455="","",CONCATENATE(ROW(Инвестиционные_проекты!$A460),", ",))</f>
        <v/>
      </c>
      <c r="O455" t="str">
        <f t="shared" si="81"/>
        <v/>
      </c>
      <c r="P455" s="5" t="str">
        <f>IF(Инвестиционные_проекты!Z460&lt;&gt;SUM(Инвестиционные_проекты!AA460:AB460),"Ошибка!","")</f>
        <v/>
      </c>
      <c r="Q455" s="4" t="str">
        <f>IF(Техлист!P455="","",CONCATENATE(ROW(Инвестиционные_проекты!$A460),", ",))</f>
        <v/>
      </c>
      <c r="R455" t="str">
        <f t="shared" si="82"/>
        <v/>
      </c>
      <c r="S455" s="5" t="str">
        <f>IF(Инвестиционные_проекты!Y460&gt;Инвестиционные_проекты!AB460,"Ошибка!","")</f>
        <v/>
      </c>
      <c r="T455" s="4" t="str">
        <f>IF(Техлист!S455="","",CONCATENATE(ROW(Инвестиционные_проекты!$A460),", ",))</f>
        <v/>
      </c>
      <c r="U455" t="str">
        <f t="shared" si="83"/>
        <v/>
      </c>
      <c r="V455" s="5" t="str">
        <f>IF(Инвестиционные_проекты!O460&lt;Инвестиционные_проекты!N460,"Ошибка!","")</f>
        <v/>
      </c>
      <c r="W455" s="4" t="str">
        <f>IF(Техлист!V455="","",CONCATENATE(ROW(Инвестиционные_проекты!$A460),", ",))</f>
        <v/>
      </c>
      <c r="X455" t="str">
        <f t="shared" si="84"/>
        <v xml:space="preserve">8, </v>
      </c>
      <c r="Y455" s="5" t="str">
        <f>IF(Инвестиционные_проекты!N460&lt;Инвестиционные_проекты!M460,"Ошибка!","")</f>
        <v/>
      </c>
      <c r="Z455" s="4" t="str">
        <f>IF(Техлист!Y455="","",CONCATENATE(ROW(Инвестиционные_проекты!$A460),", ",))</f>
        <v/>
      </c>
      <c r="AA455" t="str">
        <f t="shared" si="85"/>
        <v/>
      </c>
      <c r="AB455" s="5" t="str">
        <f ca="1">IF(Инвестиционные_проекты!K460="реализация",IF(Инвестиционные_проекты!M460&gt;TODAY(),"Ошибка!",""),"")</f>
        <v/>
      </c>
      <c r="AC455" s="4" t="str">
        <f ca="1">IF(Техлист!AB455="","",CONCATENATE(ROW(Инвестиционные_проекты!$A460),", ",))</f>
        <v/>
      </c>
      <c r="AD455" t="str">
        <f t="shared" ca="1" si="86"/>
        <v/>
      </c>
      <c r="AE455" s="5" t="str">
        <f>IFERROR(IF(OR(Инвестиционные_проекты!K460="идея",Инвестиционные_проекты!K460="проектная стадия"),IF(Инвестиционные_проекты!M460&gt;DATEVALUE(ФЛК!CV454),"","Ошибка!"),""),"")</f>
        <v/>
      </c>
      <c r="AF455" s="4" t="str">
        <f>IF(Техлист!AE455="","",CONCATENATE(ROW(Инвестиционные_проекты!$A460),", ",))</f>
        <v/>
      </c>
      <c r="AG455" t="str">
        <f t="shared" si="87"/>
        <v/>
      </c>
    </row>
    <row r="456" spans="1:33" x14ac:dyDescent="0.25">
      <c r="A456" s="5" t="str">
        <f>IF(AND(COUNTBLANK(Инвестиционные_проекты!H461:Q461)+COUNTBLANK(Инвестиционные_проекты!S461:T461)+COUNTBLANK(Инвестиционные_проекты!Z461)+COUNTBLANK(Инвестиционные_проекты!B461:E461)&lt;&gt;17,COUNTBLANK(Инвестиционные_проекты!H461:Q461)+COUNTBLANK(Инвестиционные_проекты!S461:T461)+COUNTBLANK(Инвестиционные_проекты!Z461)+COUNTBLANK(Инвестиционные_проекты!B461:E461)&lt;&gt;0),"Ошибка!","")</f>
        <v/>
      </c>
      <c r="B456" s="4" t="str">
        <f>IF(A456="","",CONCATENATE(ROW(Инвестиционные_проекты!$A461),", ",))</f>
        <v/>
      </c>
      <c r="C456" t="str">
        <f t="shared" si="77"/>
        <v xml:space="preserve">8, </v>
      </c>
      <c r="D456" s="5" t="str">
        <f>IF(AND(COUNTBLANK(Инвестиционные_проекты!AB461)=0,COUNTBLANK(Инвестиционные_проекты!W461:Y461)&lt;&gt;0),"Ошибка!","")</f>
        <v/>
      </c>
      <c r="E456" s="4" t="str">
        <f>IF(D456="","",CONCATENATE(ROW(Инвестиционные_проекты!$A461),", ",))</f>
        <v/>
      </c>
      <c r="F456" t="str">
        <f t="shared" si="78"/>
        <v xml:space="preserve">8, </v>
      </c>
      <c r="G456" s="8" t="str">
        <f>IF(AND(Инвестиционные_проекты!J461="создание нового",Инвестиционные_проекты!S461=""),"Ошибка!","")</f>
        <v/>
      </c>
      <c r="H456" s="4" t="str">
        <f>IF(Техлист!G456="","",CONCATENATE(ROW(Инвестиционные_проекты!$A461),", ",))</f>
        <v/>
      </c>
      <c r="I456" t="str">
        <f t="shared" si="79"/>
        <v/>
      </c>
      <c r="J456" s="5" t="str">
        <f>IF(Инвестиционные_проекты!J461="модернизация",IF(COUNTBLANK(Инвестиционные_проекты!R461:S461)&lt;&gt;0,"Ошибка!",""),"")</f>
        <v/>
      </c>
      <c r="K456" s="9" t="str">
        <f>IF(Техлист!J456="","",CONCATENATE(ROW(Инвестиционные_проекты!$A461),", ",))</f>
        <v/>
      </c>
      <c r="L456" t="str">
        <f t="shared" si="80"/>
        <v/>
      </c>
      <c r="M456" s="5" t="str">
        <f>IF(Инвестиционные_проекты!S461&lt;Инвестиционные_проекты!R461,"Ошибка!","")</f>
        <v/>
      </c>
      <c r="N456" s="4" t="str">
        <f>IF(Техлист!M456="","",CONCATENATE(ROW(Инвестиционные_проекты!$A461),", ",))</f>
        <v/>
      </c>
      <c r="O456" t="str">
        <f t="shared" si="81"/>
        <v/>
      </c>
      <c r="P456" s="5" t="str">
        <f>IF(Инвестиционные_проекты!Z461&lt;&gt;SUM(Инвестиционные_проекты!AA461:AB461),"Ошибка!","")</f>
        <v/>
      </c>
      <c r="Q456" s="4" t="str">
        <f>IF(Техлист!P456="","",CONCATENATE(ROW(Инвестиционные_проекты!$A461),", ",))</f>
        <v/>
      </c>
      <c r="R456" t="str">
        <f t="shared" si="82"/>
        <v/>
      </c>
      <c r="S456" s="5" t="str">
        <f>IF(Инвестиционные_проекты!Y461&gt;Инвестиционные_проекты!AB461,"Ошибка!","")</f>
        <v/>
      </c>
      <c r="T456" s="4" t="str">
        <f>IF(Техлист!S456="","",CONCATENATE(ROW(Инвестиционные_проекты!$A461),", ",))</f>
        <v/>
      </c>
      <c r="U456" t="str">
        <f t="shared" si="83"/>
        <v/>
      </c>
      <c r="V456" s="5" t="str">
        <f>IF(Инвестиционные_проекты!O461&lt;Инвестиционные_проекты!N461,"Ошибка!","")</f>
        <v/>
      </c>
      <c r="W456" s="4" t="str">
        <f>IF(Техлист!V456="","",CONCATENATE(ROW(Инвестиционные_проекты!$A461),", ",))</f>
        <v/>
      </c>
      <c r="X456" t="str">
        <f t="shared" si="84"/>
        <v xml:space="preserve">8, </v>
      </c>
      <c r="Y456" s="5" t="str">
        <f>IF(Инвестиционные_проекты!N461&lt;Инвестиционные_проекты!M461,"Ошибка!","")</f>
        <v/>
      </c>
      <c r="Z456" s="4" t="str">
        <f>IF(Техлист!Y456="","",CONCATENATE(ROW(Инвестиционные_проекты!$A461),", ",))</f>
        <v/>
      </c>
      <c r="AA456" t="str">
        <f t="shared" si="85"/>
        <v/>
      </c>
      <c r="AB456" s="5" t="str">
        <f ca="1">IF(Инвестиционные_проекты!K461="реализация",IF(Инвестиционные_проекты!M461&gt;TODAY(),"Ошибка!",""),"")</f>
        <v/>
      </c>
      <c r="AC456" s="4" t="str">
        <f ca="1">IF(Техлист!AB456="","",CONCATENATE(ROW(Инвестиционные_проекты!$A461),", ",))</f>
        <v/>
      </c>
      <c r="AD456" t="str">
        <f t="shared" ca="1" si="86"/>
        <v/>
      </c>
      <c r="AE456" s="5" t="str">
        <f>IFERROR(IF(OR(Инвестиционные_проекты!K461="идея",Инвестиционные_проекты!K461="проектная стадия"),IF(Инвестиционные_проекты!M461&gt;DATEVALUE(ФЛК!CV455),"","Ошибка!"),""),"")</f>
        <v/>
      </c>
      <c r="AF456" s="4" t="str">
        <f>IF(Техлист!AE456="","",CONCATENATE(ROW(Инвестиционные_проекты!$A461),", ",))</f>
        <v/>
      </c>
      <c r="AG456" t="str">
        <f t="shared" si="87"/>
        <v/>
      </c>
    </row>
    <row r="457" spans="1:33" x14ac:dyDescent="0.25">
      <c r="A457" s="5" t="str">
        <f>IF(AND(COUNTBLANK(Инвестиционные_проекты!H462:Q462)+COUNTBLANK(Инвестиционные_проекты!S462:T462)+COUNTBLANK(Инвестиционные_проекты!Z462)+COUNTBLANK(Инвестиционные_проекты!B462:E462)&lt;&gt;17,COUNTBLANK(Инвестиционные_проекты!H462:Q462)+COUNTBLANK(Инвестиционные_проекты!S462:T462)+COUNTBLANK(Инвестиционные_проекты!Z462)+COUNTBLANK(Инвестиционные_проекты!B462:E462)&lt;&gt;0),"Ошибка!","")</f>
        <v/>
      </c>
      <c r="B457" s="4" t="str">
        <f>IF(A457="","",CONCATENATE(ROW(Инвестиционные_проекты!$A462),", ",))</f>
        <v/>
      </c>
      <c r="C457" t="str">
        <f t="shared" si="77"/>
        <v xml:space="preserve">8, </v>
      </c>
      <c r="D457" s="5" t="str">
        <f>IF(AND(COUNTBLANK(Инвестиционные_проекты!AB462)=0,COUNTBLANK(Инвестиционные_проекты!W462:Y462)&lt;&gt;0),"Ошибка!","")</f>
        <v/>
      </c>
      <c r="E457" s="4" t="str">
        <f>IF(D457="","",CONCATENATE(ROW(Инвестиционные_проекты!$A462),", ",))</f>
        <v/>
      </c>
      <c r="F457" t="str">
        <f t="shared" si="78"/>
        <v xml:space="preserve">8, </v>
      </c>
      <c r="G457" s="8" t="str">
        <f>IF(AND(Инвестиционные_проекты!J462="создание нового",Инвестиционные_проекты!S462=""),"Ошибка!","")</f>
        <v/>
      </c>
      <c r="H457" s="4" t="str">
        <f>IF(Техлист!G457="","",CONCATENATE(ROW(Инвестиционные_проекты!$A462),", ",))</f>
        <v/>
      </c>
      <c r="I457" t="str">
        <f t="shared" si="79"/>
        <v/>
      </c>
      <c r="J457" s="5" t="str">
        <f>IF(Инвестиционные_проекты!J462="модернизация",IF(COUNTBLANK(Инвестиционные_проекты!R462:S462)&lt;&gt;0,"Ошибка!",""),"")</f>
        <v/>
      </c>
      <c r="K457" s="9" t="str">
        <f>IF(Техлист!J457="","",CONCATENATE(ROW(Инвестиционные_проекты!$A462),", ",))</f>
        <v/>
      </c>
      <c r="L457" t="str">
        <f t="shared" si="80"/>
        <v/>
      </c>
      <c r="M457" s="5" t="str">
        <f>IF(Инвестиционные_проекты!S462&lt;Инвестиционные_проекты!R462,"Ошибка!","")</f>
        <v/>
      </c>
      <c r="N457" s="4" t="str">
        <f>IF(Техлист!M457="","",CONCATENATE(ROW(Инвестиционные_проекты!$A462),", ",))</f>
        <v/>
      </c>
      <c r="O457" t="str">
        <f t="shared" si="81"/>
        <v/>
      </c>
      <c r="P457" s="5" t="str">
        <f>IF(Инвестиционные_проекты!Z462&lt;&gt;SUM(Инвестиционные_проекты!AA462:AB462),"Ошибка!","")</f>
        <v/>
      </c>
      <c r="Q457" s="4" t="str">
        <f>IF(Техлист!P457="","",CONCATENATE(ROW(Инвестиционные_проекты!$A462),", ",))</f>
        <v/>
      </c>
      <c r="R457" t="str">
        <f t="shared" si="82"/>
        <v/>
      </c>
      <c r="S457" s="5" t="str">
        <f>IF(Инвестиционные_проекты!Y462&gt;Инвестиционные_проекты!AB462,"Ошибка!","")</f>
        <v/>
      </c>
      <c r="T457" s="4" t="str">
        <f>IF(Техлист!S457="","",CONCATENATE(ROW(Инвестиционные_проекты!$A462),", ",))</f>
        <v/>
      </c>
      <c r="U457" t="str">
        <f t="shared" si="83"/>
        <v/>
      </c>
      <c r="V457" s="5" t="str">
        <f>IF(Инвестиционные_проекты!O462&lt;Инвестиционные_проекты!N462,"Ошибка!","")</f>
        <v/>
      </c>
      <c r="W457" s="4" t="str">
        <f>IF(Техлист!V457="","",CONCATENATE(ROW(Инвестиционные_проекты!$A462),", ",))</f>
        <v/>
      </c>
      <c r="X457" t="str">
        <f t="shared" si="84"/>
        <v xml:space="preserve">8, </v>
      </c>
      <c r="Y457" s="5" t="str">
        <f>IF(Инвестиционные_проекты!N462&lt;Инвестиционные_проекты!M462,"Ошибка!","")</f>
        <v/>
      </c>
      <c r="Z457" s="4" t="str">
        <f>IF(Техлист!Y457="","",CONCATENATE(ROW(Инвестиционные_проекты!$A462),", ",))</f>
        <v/>
      </c>
      <c r="AA457" t="str">
        <f t="shared" si="85"/>
        <v/>
      </c>
      <c r="AB457" s="5" t="str">
        <f ca="1">IF(Инвестиционные_проекты!K462="реализация",IF(Инвестиционные_проекты!M462&gt;TODAY(),"Ошибка!",""),"")</f>
        <v/>
      </c>
      <c r="AC457" s="4" t="str">
        <f ca="1">IF(Техлист!AB457="","",CONCATENATE(ROW(Инвестиционные_проекты!$A462),", ",))</f>
        <v/>
      </c>
      <c r="AD457" t="str">
        <f t="shared" ca="1" si="86"/>
        <v/>
      </c>
      <c r="AE457" s="5" t="str">
        <f>IFERROR(IF(OR(Инвестиционные_проекты!K462="идея",Инвестиционные_проекты!K462="проектная стадия"),IF(Инвестиционные_проекты!M462&gt;DATEVALUE(ФЛК!CV456),"","Ошибка!"),""),"")</f>
        <v/>
      </c>
      <c r="AF457" s="4" t="str">
        <f>IF(Техлист!AE457="","",CONCATENATE(ROW(Инвестиционные_проекты!$A462),", ",))</f>
        <v/>
      </c>
      <c r="AG457" t="str">
        <f t="shared" si="87"/>
        <v/>
      </c>
    </row>
    <row r="458" spans="1:33" x14ac:dyDescent="0.25">
      <c r="A458" s="5" t="str">
        <f>IF(AND(COUNTBLANK(Инвестиционные_проекты!H463:Q463)+COUNTBLANK(Инвестиционные_проекты!S463:T463)+COUNTBLANK(Инвестиционные_проекты!Z463)+COUNTBLANK(Инвестиционные_проекты!B463:E463)&lt;&gt;17,COUNTBLANK(Инвестиционные_проекты!H463:Q463)+COUNTBLANK(Инвестиционные_проекты!S463:T463)+COUNTBLANK(Инвестиционные_проекты!Z463)+COUNTBLANK(Инвестиционные_проекты!B463:E463)&lt;&gt;0),"Ошибка!","")</f>
        <v/>
      </c>
      <c r="B458" s="4" t="str">
        <f>IF(A458="","",CONCATENATE(ROW(Инвестиционные_проекты!$A463),", ",))</f>
        <v/>
      </c>
      <c r="C458" t="str">
        <f t="shared" si="77"/>
        <v xml:space="preserve">8, </v>
      </c>
      <c r="D458" s="5" t="str">
        <f>IF(AND(COUNTBLANK(Инвестиционные_проекты!AB463)=0,COUNTBLANK(Инвестиционные_проекты!W463:Y463)&lt;&gt;0),"Ошибка!","")</f>
        <v/>
      </c>
      <c r="E458" s="4" t="str">
        <f>IF(D458="","",CONCATENATE(ROW(Инвестиционные_проекты!$A463),", ",))</f>
        <v/>
      </c>
      <c r="F458" t="str">
        <f t="shared" si="78"/>
        <v xml:space="preserve">8, </v>
      </c>
      <c r="G458" s="8" t="str">
        <f>IF(AND(Инвестиционные_проекты!J463="создание нового",Инвестиционные_проекты!S463=""),"Ошибка!","")</f>
        <v/>
      </c>
      <c r="H458" s="4" t="str">
        <f>IF(Техлист!G458="","",CONCATENATE(ROW(Инвестиционные_проекты!$A463),", ",))</f>
        <v/>
      </c>
      <c r="I458" t="str">
        <f t="shared" si="79"/>
        <v/>
      </c>
      <c r="J458" s="5" t="str">
        <f>IF(Инвестиционные_проекты!J463="модернизация",IF(COUNTBLANK(Инвестиционные_проекты!R463:S463)&lt;&gt;0,"Ошибка!",""),"")</f>
        <v/>
      </c>
      <c r="K458" s="9" t="str">
        <f>IF(Техлист!J458="","",CONCATENATE(ROW(Инвестиционные_проекты!$A463),", ",))</f>
        <v/>
      </c>
      <c r="L458" t="str">
        <f t="shared" si="80"/>
        <v/>
      </c>
      <c r="M458" s="5" t="str">
        <f>IF(Инвестиционные_проекты!S463&lt;Инвестиционные_проекты!R463,"Ошибка!","")</f>
        <v/>
      </c>
      <c r="N458" s="4" t="str">
        <f>IF(Техлист!M458="","",CONCATENATE(ROW(Инвестиционные_проекты!$A463),", ",))</f>
        <v/>
      </c>
      <c r="O458" t="str">
        <f t="shared" si="81"/>
        <v/>
      </c>
      <c r="P458" s="5" t="str">
        <f>IF(Инвестиционные_проекты!Z463&lt;&gt;SUM(Инвестиционные_проекты!AA463:AB463),"Ошибка!","")</f>
        <v/>
      </c>
      <c r="Q458" s="4" t="str">
        <f>IF(Техлист!P458="","",CONCATENATE(ROW(Инвестиционные_проекты!$A463),", ",))</f>
        <v/>
      </c>
      <c r="R458" t="str">
        <f t="shared" si="82"/>
        <v/>
      </c>
      <c r="S458" s="5" t="str">
        <f>IF(Инвестиционные_проекты!Y463&gt;Инвестиционные_проекты!AB463,"Ошибка!","")</f>
        <v/>
      </c>
      <c r="T458" s="4" t="str">
        <f>IF(Техлист!S458="","",CONCATENATE(ROW(Инвестиционные_проекты!$A463),", ",))</f>
        <v/>
      </c>
      <c r="U458" t="str">
        <f t="shared" si="83"/>
        <v/>
      </c>
      <c r="V458" s="5" t="str">
        <f>IF(Инвестиционные_проекты!O463&lt;Инвестиционные_проекты!N463,"Ошибка!","")</f>
        <v/>
      </c>
      <c r="W458" s="4" t="str">
        <f>IF(Техлист!V458="","",CONCATENATE(ROW(Инвестиционные_проекты!$A463),", ",))</f>
        <v/>
      </c>
      <c r="X458" t="str">
        <f t="shared" si="84"/>
        <v xml:space="preserve">8, </v>
      </c>
      <c r="Y458" s="5" t="str">
        <f>IF(Инвестиционные_проекты!N463&lt;Инвестиционные_проекты!M463,"Ошибка!","")</f>
        <v/>
      </c>
      <c r="Z458" s="4" t="str">
        <f>IF(Техлист!Y458="","",CONCATENATE(ROW(Инвестиционные_проекты!$A463),", ",))</f>
        <v/>
      </c>
      <c r="AA458" t="str">
        <f t="shared" si="85"/>
        <v/>
      </c>
      <c r="AB458" s="5" t="str">
        <f ca="1">IF(Инвестиционные_проекты!K463="реализация",IF(Инвестиционные_проекты!M463&gt;TODAY(),"Ошибка!",""),"")</f>
        <v/>
      </c>
      <c r="AC458" s="4" t="str">
        <f ca="1">IF(Техлист!AB458="","",CONCATENATE(ROW(Инвестиционные_проекты!$A463),", ",))</f>
        <v/>
      </c>
      <c r="AD458" t="str">
        <f t="shared" ca="1" si="86"/>
        <v/>
      </c>
      <c r="AE458" s="5" t="str">
        <f>IFERROR(IF(OR(Инвестиционные_проекты!K463="идея",Инвестиционные_проекты!K463="проектная стадия"),IF(Инвестиционные_проекты!M463&gt;DATEVALUE(ФЛК!CV457),"","Ошибка!"),""),"")</f>
        <v/>
      </c>
      <c r="AF458" s="4" t="str">
        <f>IF(Техлист!AE458="","",CONCATENATE(ROW(Инвестиционные_проекты!$A463),", ",))</f>
        <v/>
      </c>
      <c r="AG458" t="str">
        <f t="shared" si="87"/>
        <v/>
      </c>
    </row>
    <row r="459" spans="1:33" x14ac:dyDescent="0.25">
      <c r="A459" s="5" t="str">
        <f>IF(AND(COUNTBLANK(Инвестиционные_проекты!H464:Q464)+COUNTBLANK(Инвестиционные_проекты!S464:T464)+COUNTBLANK(Инвестиционные_проекты!Z464)+COUNTBLANK(Инвестиционные_проекты!B464:E464)&lt;&gt;17,COUNTBLANK(Инвестиционные_проекты!H464:Q464)+COUNTBLANK(Инвестиционные_проекты!S464:T464)+COUNTBLANK(Инвестиционные_проекты!Z464)+COUNTBLANK(Инвестиционные_проекты!B464:E464)&lt;&gt;0),"Ошибка!","")</f>
        <v/>
      </c>
      <c r="B459" s="4" t="str">
        <f>IF(A459="","",CONCATENATE(ROW(Инвестиционные_проекты!$A464),", ",))</f>
        <v/>
      </c>
      <c r="C459" t="str">
        <f t="shared" si="77"/>
        <v xml:space="preserve">8, </v>
      </c>
      <c r="D459" s="5" t="str">
        <f>IF(AND(COUNTBLANK(Инвестиционные_проекты!AB464)=0,COUNTBLANK(Инвестиционные_проекты!W464:Y464)&lt;&gt;0),"Ошибка!","")</f>
        <v/>
      </c>
      <c r="E459" s="4" t="str">
        <f>IF(D459="","",CONCATENATE(ROW(Инвестиционные_проекты!$A464),", ",))</f>
        <v/>
      </c>
      <c r="F459" t="str">
        <f t="shared" si="78"/>
        <v xml:space="preserve">8, </v>
      </c>
      <c r="G459" s="8" t="str">
        <f>IF(AND(Инвестиционные_проекты!J464="создание нового",Инвестиционные_проекты!S464=""),"Ошибка!","")</f>
        <v/>
      </c>
      <c r="H459" s="4" t="str">
        <f>IF(Техлист!G459="","",CONCATENATE(ROW(Инвестиционные_проекты!$A464),", ",))</f>
        <v/>
      </c>
      <c r="I459" t="str">
        <f t="shared" si="79"/>
        <v/>
      </c>
      <c r="J459" s="5" t="str">
        <f>IF(Инвестиционные_проекты!J464="модернизация",IF(COUNTBLANK(Инвестиционные_проекты!R464:S464)&lt;&gt;0,"Ошибка!",""),"")</f>
        <v/>
      </c>
      <c r="K459" s="9" t="str">
        <f>IF(Техлист!J459="","",CONCATENATE(ROW(Инвестиционные_проекты!$A464),", ",))</f>
        <v/>
      </c>
      <c r="L459" t="str">
        <f t="shared" si="80"/>
        <v/>
      </c>
      <c r="M459" s="5" t="str">
        <f>IF(Инвестиционные_проекты!S464&lt;Инвестиционные_проекты!R464,"Ошибка!","")</f>
        <v/>
      </c>
      <c r="N459" s="4" t="str">
        <f>IF(Техлист!M459="","",CONCATENATE(ROW(Инвестиционные_проекты!$A464),", ",))</f>
        <v/>
      </c>
      <c r="O459" t="str">
        <f t="shared" si="81"/>
        <v/>
      </c>
      <c r="P459" s="5" t="str">
        <f>IF(Инвестиционные_проекты!Z464&lt;&gt;SUM(Инвестиционные_проекты!AA464:AB464),"Ошибка!","")</f>
        <v/>
      </c>
      <c r="Q459" s="4" t="str">
        <f>IF(Техлист!P459="","",CONCATENATE(ROW(Инвестиционные_проекты!$A464),", ",))</f>
        <v/>
      </c>
      <c r="R459" t="str">
        <f t="shared" si="82"/>
        <v/>
      </c>
      <c r="S459" s="5" t="str">
        <f>IF(Инвестиционные_проекты!Y464&gt;Инвестиционные_проекты!AB464,"Ошибка!","")</f>
        <v/>
      </c>
      <c r="T459" s="4" t="str">
        <f>IF(Техлист!S459="","",CONCATENATE(ROW(Инвестиционные_проекты!$A464),", ",))</f>
        <v/>
      </c>
      <c r="U459" t="str">
        <f t="shared" si="83"/>
        <v/>
      </c>
      <c r="V459" s="5" t="str">
        <f>IF(Инвестиционные_проекты!O464&lt;Инвестиционные_проекты!N464,"Ошибка!","")</f>
        <v/>
      </c>
      <c r="W459" s="4" t="str">
        <f>IF(Техлист!V459="","",CONCATENATE(ROW(Инвестиционные_проекты!$A464),", ",))</f>
        <v/>
      </c>
      <c r="X459" t="str">
        <f t="shared" si="84"/>
        <v xml:space="preserve">8, </v>
      </c>
      <c r="Y459" s="5" t="str">
        <f>IF(Инвестиционные_проекты!N464&lt;Инвестиционные_проекты!M464,"Ошибка!","")</f>
        <v/>
      </c>
      <c r="Z459" s="4" t="str">
        <f>IF(Техлист!Y459="","",CONCATENATE(ROW(Инвестиционные_проекты!$A464),", ",))</f>
        <v/>
      </c>
      <c r="AA459" t="str">
        <f t="shared" si="85"/>
        <v/>
      </c>
      <c r="AB459" s="5" t="str">
        <f ca="1">IF(Инвестиционные_проекты!K464="реализация",IF(Инвестиционные_проекты!M464&gt;TODAY(),"Ошибка!",""),"")</f>
        <v/>
      </c>
      <c r="AC459" s="4" t="str">
        <f ca="1">IF(Техлист!AB459="","",CONCATENATE(ROW(Инвестиционные_проекты!$A464),", ",))</f>
        <v/>
      </c>
      <c r="AD459" t="str">
        <f t="shared" ca="1" si="86"/>
        <v/>
      </c>
      <c r="AE459" s="5" t="str">
        <f>IFERROR(IF(OR(Инвестиционные_проекты!K464="идея",Инвестиционные_проекты!K464="проектная стадия"),IF(Инвестиционные_проекты!M464&gt;DATEVALUE(ФЛК!CV458),"","Ошибка!"),""),"")</f>
        <v/>
      </c>
      <c r="AF459" s="4" t="str">
        <f>IF(Техлист!AE459="","",CONCATENATE(ROW(Инвестиционные_проекты!$A464),", ",))</f>
        <v/>
      </c>
      <c r="AG459" t="str">
        <f t="shared" si="87"/>
        <v/>
      </c>
    </row>
    <row r="460" spans="1:33" x14ac:dyDescent="0.25">
      <c r="A460" s="5" t="str">
        <f>IF(AND(COUNTBLANK(Инвестиционные_проекты!H465:Q465)+COUNTBLANK(Инвестиционные_проекты!S465:T465)+COUNTBLANK(Инвестиционные_проекты!Z465)+COUNTBLANK(Инвестиционные_проекты!B465:E465)&lt;&gt;17,COUNTBLANK(Инвестиционные_проекты!H465:Q465)+COUNTBLANK(Инвестиционные_проекты!S465:T465)+COUNTBLANK(Инвестиционные_проекты!Z465)+COUNTBLANK(Инвестиционные_проекты!B465:E465)&lt;&gt;0),"Ошибка!","")</f>
        <v/>
      </c>
      <c r="B460" s="4" t="str">
        <f>IF(A460="","",CONCATENATE(ROW(Инвестиционные_проекты!$A465),", ",))</f>
        <v/>
      </c>
      <c r="C460" t="str">
        <f t="shared" si="77"/>
        <v xml:space="preserve">8, </v>
      </c>
      <c r="D460" s="5" t="str">
        <f>IF(AND(COUNTBLANK(Инвестиционные_проекты!AB465)=0,COUNTBLANK(Инвестиционные_проекты!W465:Y465)&lt;&gt;0),"Ошибка!","")</f>
        <v/>
      </c>
      <c r="E460" s="4" t="str">
        <f>IF(D460="","",CONCATENATE(ROW(Инвестиционные_проекты!$A465),", ",))</f>
        <v/>
      </c>
      <c r="F460" t="str">
        <f t="shared" si="78"/>
        <v xml:space="preserve">8, </v>
      </c>
      <c r="G460" s="8" t="str">
        <f>IF(AND(Инвестиционные_проекты!J465="создание нового",Инвестиционные_проекты!S465=""),"Ошибка!","")</f>
        <v/>
      </c>
      <c r="H460" s="4" t="str">
        <f>IF(Техлист!G460="","",CONCATENATE(ROW(Инвестиционные_проекты!$A465),", ",))</f>
        <v/>
      </c>
      <c r="I460" t="str">
        <f t="shared" si="79"/>
        <v/>
      </c>
      <c r="J460" s="5" t="str">
        <f>IF(Инвестиционные_проекты!J465="модернизация",IF(COUNTBLANK(Инвестиционные_проекты!R465:S465)&lt;&gt;0,"Ошибка!",""),"")</f>
        <v/>
      </c>
      <c r="K460" s="9" t="str">
        <f>IF(Техлист!J460="","",CONCATENATE(ROW(Инвестиционные_проекты!$A465),", ",))</f>
        <v/>
      </c>
      <c r="L460" t="str">
        <f t="shared" si="80"/>
        <v/>
      </c>
      <c r="M460" s="5" t="str">
        <f>IF(Инвестиционные_проекты!S465&lt;Инвестиционные_проекты!R465,"Ошибка!","")</f>
        <v/>
      </c>
      <c r="N460" s="4" t="str">
        <f>IF(Техлист!M460="","",CONCATENATE(ROW(Инвестиционные_проекты!$A465),", ",))</f>
        <v/>
      </c>
      <c r="O460" t="str">
        <f t="shared" si="81"/>
        <v/>
      </c>
      <c r="P460" s="5" t="str">
        <f>IF(Инвестиционные_проекты!Z465&lt;&gt;SUM(Инвестиционные_проекты!AA465:AB465),"Ошибка!","")</f>
        <v/>
      </c>
      <c r="Q460" s="4" t="str">
        <f>IF(Техлист!P460="","",CONCATENATE(ROW(Инвестиционные_проекты!$A465),", ",))</f>
        <v/>
      </c>
      <c r="R460" t="str">
        <f t="shared" si="82"/>
        <v/>
      </c>
      <c r="S460" s="5" t="str">
        <f>IF(Инвестиционные_проекты!Y465&gt;Инвестиционные_проекты!AB465,"Ошибка!","")</f>
        <v/>
      </c>
      <c r="T460" s="4" t="str">
        <f>IF(Техлист!S460="","",CONCATENATE(ROW(Инвестиционные_проекты!$A465),", ",))</f>
        <v/>
      </c>
      <c r="U460" t="str">
        <f t="shared" si="83"/>
        <v/>
      </c>
      <c r="V460" s="5" t="str">
        <f>IF(Инвестиционные_проекты!O465&lt;Инвестиционные_проекты!N465,"Ошибка!","")</f>
        <v/>
      </c>
      <c r="W460" s="4" t="str">
        <f>IF(Техлист!V460="","",CONCATENATE(ROW(Инвестиционные_проекты!$A465),", ",))</f>
        <v/>
      </c>
      <c r="X460" t="str">
        <f t="shared" si="84"/>
        <v xml:space="preserve">8, </v>
      </c>
      <c r="Y460" s="5" t="str">
        <f>IF(Инвестиционные_проекты!N465&lt;Инвестиционные_проекты!M465,"Ошибка!","")</f>
        <v/>
      </c>
      <c r="Z460" s="4" t="str">
        <f>IF(Техлист!Y460="","",CONCATENATE(ROW(Инвестиционные_проекты!$A465),", ",))</f>
        <v/>
      </c>
      <c r="AA460" t="str">
        <f t="shared" si="85"/>
        <v/>
      </c>
      <c r="AB460" s="5" t="str">
        <f ca="1">IF(Инвестиционные_проекты!K465="реализация",IF(Инвестиционные_проекты!M465&gt;TODAY(),"Ошибка!",""),"")</f>
        <v/>
      </c>
      <c r="AC460" s="4" t="str">
        <f ca="1">IF(Техлист!AB460="","",CONCATENATE(ROW(Инвестиционные_проекты!$A465),", ",))</f>
        <v/>
      </c>
      <c r="AD460" t="str">
        <f t="shared" ca="1" si="86"/>
        <v/>
      </c>
      <c r="AE460" s="5" t="str">
        <f>IFERROR(IF(OR(Инвестиционные_проекты!K465="идея",Инвестиционные_проекты!K465="проектная стадия"),IF(Инвестиционные_проекты!M465&gt;DATEVALUE(ФЛК!CV459),"","Ошибка!"),""),"")</f>
        <v/>
      </c>
      <c r="AF460" s="4" t="str">
        <f>IF(Техлист!AE460="","",CONCATENATE(ROW(Инвестиционные_проекты!$A465),", ",))</f>
        <v/>
      </c>
      <c r="AG460" t="str">
        <f t="shared" si="87"/>
        <v/>
      </c>
    </row>
    <row r="461" spans="1:33" x14ac:dyDescent="0.25">
      <c r="A461" s="5" t="str">
        <f>IF(AND(COUNTBLANK(Инвестиционные_проекты!H466:Q466)+COUNTBLANK(Инвестиционные_проекты!S466:T466)+COUNTBLANK(Инвестиционные_проекты!Z466)+COUNTBLANK(Инвестиционные_проекты!B466:E466)&lt;&gt;17,COUNTBLANK(Инвестиционные_проекты!H466:Q466)+COUNTBLANK(Инвестиционные_проекты!S466:T466)+COUNTBLANK(Инвестиционные_проекты!Z466)+COUNTBLANK(Инвестиционные_проекты!B466:E466)&lt;&gt;0),"Ошибка!","")</f>
        <v/>
      </c>
      <c r="B461" s="4" t="str">
        <f>IF(A461="","",CONCATENATE(ROW(Инвестиционные_проекты!$A466),", ",))</f>
        <v/>
      </c>
      <c r="C461" t="str">
        <f t="shared" si="77"/>
        <v xml:space="preserve">8, </v>
      </c>
      <c r="D461" s="5" t="str">
        <f>IF(AND(COUNTBLANK(Инвестиционные_проекты!AB466)=0,COUNTBLANK(Инвестиционные_проекты!W466:Y466)&lt;&gt;0),"Ошибка!","")</f>
        <v/>
      </c>
      <c r="E461" s="4" t="str">
        <f>IF(D461="","",CONCATENATE(ROW(Инвестиционные_проекты!$A466),", ",))</f>
        <v/>
      </c>
      <c r="F461" t="str">
        <f t="shared" si="78"/>
        <v xml:space="preserve">8, </v>
      </c>
      <c r="G461" s="8" t="str">
        <f>IF(AND(Инвестиционные_проекты!J466="создание нового",Инвестиционные_проекты!S466=""),"Ошибка!","")</f>
        <v/>
      </c>
      <c r="H461" s="4" t="str">
        <f>IF(Техлист!G461="","",CONCATENATE(ROW(Инвестиционные_проекты!$A466),", ",))</f>
        <v/>
      </c>
      <c r="I461" t="str">
        <f t="shared" si="79"/>
        <v/>
      </c>
      <c r="J461" s="5" t="str">
        <f>IF(Инвестиционные_проекты!J466="модернизация",IF(COUNTBLANK(Инвестиционные_проекты!R466:S466)&lt;&gt;0,"Ошибка!",""),"")</f>
        <v/>
      </c>
      <c r="K461" s="9" t="str">
        <f>IF(Техлист!J461="","",CONCATENATE(ROW(Инвестиционные_проекты!$A466),", ",))</f>
        <v/>
      </c>
      <c r="L461" t="str">
        <f t="shared" si="80"/>
        <v/>
      </c>
      <c r="M461" s="5" t="str">
        <f>IF(Инвестиционные_проекты!S466&lt;Инвестиционные_проекты!R466,"Ошибка!","")</f>
        <v/>
      </c>
      <c r="N461" s="4" t="str">
        <f>IF(Техлист!M461="","",CONCATENATE(ROW(Инвестиционные_проекты!$A466),", ",))</f>
        <v/>
      </c>
      <c r="O461" t="str">
        <f t="shared" si="81"/>
        <v/>
      </c>
      <c r="P461" s="5" t="str">
        <f>IF(Инвестиционные_проекты!Z466&lt;&gt;SUM(Инвестиционные_проекты!AA466:AB466),"Ошибка!","")</f>
        <v/>
      </c>
      <c r="Q461" s="4" t="str">
        <f>IF(Техлист!P461="","",CONCATENATE(ROW(Инвестиционные_проекты!$A466),", ",))</f>
        <v/>
      </c>
      <c r="R461" t="str">
        <f t="shared" si="82"/>
        <v/>
      </c>
      <c r="S461" s="5" t="str">
        <f>IF(Инвестиционные_проекты!Y466&gt;Инвестиционные_проекты!AB466,"Ошибка!","")</f>
        <v/>
      </c>
      <c r="T461" s="4" t="str">
        <f>IF(Техлист!S461="","",CONCATENATE(ROW(Инвестиционные_проекты!$A466),", ",))</f>
        <v/>
      </c>
      <c r="U461" t="str">
        <f t="shared" si="83"/>
        <v/>
      </c>
      <c r="V461" s="5" t="str">
        <f>IF(Инвестиционные_проекты!O466&lt;Инвестиционные_проекты!N466,"Ошибка!","")</f>
        <v/>
      </c>
      <c r="W461" s="4" t="str">
        <f>IF(Техлист!V461="","",CONCATENATE(ROW(Инвестиционные_проекты!$A466),", ",))</f>
        <v/>
      </c>
      <c r="X461" t="str">
        <f t="shared" si="84"/>
        <v xml:space="preserve">8, </v>
      </c>
      <c r="Y461" s="5" t="str">
        <f>IF(Инвестиционные_проекты!N466&lt;Инвестиционные_проекты!M466,"Ошибка!","")</f>
        <v/>
      </c>
      <c r="Z461" s="4" t="str">
        <f>IF(Техлист!Y461="","",CONCATENATE(ROW(Инвестиционные_проекты!$A466),", ",))</f>
        <v/>
      </c>
      <c r="AA461" t="str">
        <f t="shared" si="85"/>
        <v/>
      </c>
      <c r="AB461" s="5" t="str">
        <f ca="1">IF(Инвестиционные_проекты!K466="реализация",IF(Инвестиционные_проекты!M466&gt;TODAY(),"Ошибка!",""),"")</f>
        <v/>
      </c>
      <c r="AC461" s="4" t="str">
        <f ca="1">IF(Техлист!AB461="","",CONCATENATE(ROW(Инвестиционные_проекты!$A466),", ",))</f>
        <v/>
      </c>
      <c r="AD461" t="str">
        <f t="shared" ca="1" si="86"/>
        <v/>
      </c>
      <c r="AE461" s="5" t="str">
        <f>IFERROR(IF(OR(Инвестиционные_проекты!K466="идея",Инвестиционные_проекты!K466="проектная стадия"),IF(Инвестиционные_проекты!M466&gt;DATEVALUE(ФЛК!CV460),"","Ошибка!"),""),"")</f>
        <v/>
      </c>
      <c r="AF461" s="4" t="str">
        <f>IF(Техлист!AE461="","",CONCATENATE(ROW(Инвестиционные_проекты!$A466),", ",))</f>
        <v/>
      </c>
      <c r="AG461" t="str">
        <f t="shared" si="87"/>
        <v/>
      </c>
    </row>
    <row r="462" spans="1:33" x14ac:dyDescent="0.25">
      <c r="A462" s="5" t="str">
        <f>IF(AND(COUNTBLANK(Инвестиционные_проекты!H467:Q467)+COUNTBLANK(Инвестиционные_проекты!S467:T467)+COUNTBLANK(Инвестиционные_проекты!Z467)+COUNTBLANK(Инвестиционные_проекты!B467:E467)&lt;&gt;17,COUNTBLANK(Инвестиционные_проекты!H467:Q467)+COUNTBLANK(Инвестиционные_проекты!S467:T467)+COUNTBLANK(Инвестиционные_проекты!Z467)+COUNTBLANK(Инвестиционные_проекты!B467:E467)&lt;&gt;0),"Ошибка!","")</f>
        <v/>
      </c>
      <c r="B462" s="4" t="str">
        <f>IF(A462="","",CONCATENATE(ROW(Инвестиционные_проекты!$A467),", ",))</f>
        <v/>
      </c>
      <c r="C462" t="str">
        <f t="shared" si="77"/>
        <v xml:space="preserve">8, </v>
      </c>
      <c r="D462" s="5" t="str">
        <f>IF(AND(COUNTBLANK(Инвестиционные_проекты!AB467)=0,COUNTBLANK(Инвестиционные_проекты!W467:Y467)&lt;&gt;0),"Ошибка!","")</f>
        <v/>
      </c>
      <c r="E462" s="4" t="str">
        <f>IF(D462="","",CONCATENATE(ROW(Инвестиционные_проекты!$A467),", ",))</f>
        <v/>
      </c>
      <c r="F462" t="str">
        <f t="shared" si="78"/>
        <v xml:space="preserve">8, </v>
      </c>
      <c r="G462" s="8" t="str">
        <f>IF(AND(Инвестиционные_проекты!J467="создание нового",Инвестиционные_проекты!S467=""),"Ошибка!","")</f>
        <v/>
      </c>
      <c r="H462" s="4" t="str">
        <f>IF(Техлист!G462="","",CONCATENATE(ROW(Инвестиционные_проекты!$A467),", ",))</f>
        <v/>
      </c>
      <c r="I462" t="str">
        <f t="shared" si="79"/>
        <v/>
      </c>
      <c r="J462" s="5" t="str">
        <f>IF(Инвестиционные_проекты!J467="модернизация",IF(COUNTBLANK(Инвестиционные_проекты!R467:S467)&lt;&gt;0,"Ошибка!",""),"")</f>
        <v/>
      </c>
      <c r="K462" s="9" t="str">
        <f>IF(Техлист!J462="","",CONCATENATE(ROW(Инвестиционные_проекты!$A467),", ",))</f>
        <v/>
      </c>
      <c r="L462" t="str">
        <f t="shared" si="80"/>
        <v/>
      </c>
      <c r="M462" s="5" t="str">
        <f>IF(Инвестиционные_проекты!S467&lt;Инвестиционные_проекты!R467,"Ошибка!","")</f>
        <v/>
      </c>
      <c r="N462" s="4" t="str">
        <f>IF(Техлист!M462="","",CONCATENATE(ROW(Инвестиционные_проекты!$A467),", ",))</f>
        <v/>
      </c>
      <c r="O462" t="str">
        <f t="shared" si="81"/>
        <v/>
      </c>
      <c r="P462" s="5" t="str">
        <f>IF(Инвестиционные_проекты!Z467&lt;&gt;SUM(Инвестиционные_проекты!AA467:AB467),"Ошибка!","")</f>
        <v/>
      </c>
      <c r="Q462" s="4" t="str">
        <f>IF(Техлист!P462="","",CONCATENATE(ROW(Инвестиционные_проекты!$A467),", ",))</f>
        <v/>
      </c>
      <c r="R462" t="str">
        <f t="shared" si="82"/>
        <v/>
      </c>
      <c r="S462" s="5" t="str">
        <f>IF(Инвестиционные_проекты!Y467&gt;Инвестиционные_проекты!AB467,"Ошибка!","")</f>
        <v/>
      </c>
      <c r="T462" s="4" t="str">
        <f>IF(Техлист!S462="","",CONCATENATE(ROW(Инвестиционные_проекты!$A467),", ",))</f>
        <v/>
      </c>
      <c r="U462" t="str">
        <f t="shared" si="83"/>
        <v/>
      </c>
      <c r="V462" s="5" t="str">
        <f>IF(Инвестиционные_проекты!O467&lt;Инвестиционные_проекты!N467,"Ошибка!","")</f>
        <v/>
      </c>
      <c r="W462" s="4" t="str">
        <f>IF(Техлист!V462="","",CONCATENATE(ROW(Инвестиционные_проекты!$A467),", ",))</f>
        <v/>
      </c>
      <c r="X462" t="str">
        <f t="shared" si="84"/>
        <v xml:space="preserve">8, </v>
      </c>
      <c r="Y462" s="5" t="str">
        <f>IF(Инвестиционные_проекты!N467&lt;Инвестиционные_проекты!M467,"Ошибка!","")</f>
        <v/>
      </c>
      <c r="Z462" s="4" t="str">
        <f>IF(Техлист!Y462="","",CONCATENATE(ROW(Инвестиционные_проекты!$A467),", ",))</f>
        <v/>
      </c>
      <c r="AA462" t="str">
        <f t="shared" si="85"/>
        <v/>
      </c>
      <c r="AB462" s="5" t="str">
        <f ca="1">IF(Инвестиционные_проекты!K467="реализация",IF(Инвестиционные_проекты!M467&gt;TODAY(),"Ошибка!",""),"")</f>
        <v/>
      </c>
      <c r="AC462" s="4" t="str">
        <f ca="1">IF(Техлист!AB462="","",CONCATENATE(ROW(Инвестиционные_проекты!$A467),", ",))</f>
        <v/>
      </c>
      <c r="AD462" t="str">
        <f t="shared" ca="1" si="86"/>
        <v/>
      </c>
      <c r="AE462" s="5" t="str">
        <f>IFERROR(IF(OR(Инвестиционные_проекты!K467="идея",Инвестиционные_проекты!K467="проектная стадия"),IF(Инвестиционные_проекты!M467&gt;DATEVALUE(ФЛК!CV461),"","Ошибка!"),""),"")</f>
        <v/>
      </c>
      <c r="AF462" s="4" t="str">
        <f>IF(Техлист!AE462="","",CONCATENATE(ROW(Инвестиционные_проекты!$A467),", ",))</f>
        <v/>
      </c>
      <c r="AG462" t="str">
        <f t="shared" si="87"/>
        <v/>
      </c>
    </row>
    <row r="463" spans="1:33" x14ac:dyDescent="0.25">
      <c r="A463" s="5" t="str">
        <f>IF(AND(COUNTBLANK(Инвестиционные_проекты!H468:Q468)+COUNTBLANK(Инвестиционные_проекты!S468:T468)+COUNTBLANK(Инвестиционные_проекты!Z468)+COUNTBLANK(Инвестиционные_проекты!B468:E468)&lt;&gt;17,COUNTBLANK(Инвестиционные_проекты!H468:Q468)+COUNTBLANK(Инвестиционные_проекты!S468:T468)+COUNTBLANK(Инвестиционные_проекты!Z468)+COUNTBLANK(Инвестиционные_проекты!B468:E468)&lt;&gt;0),"Ошибка!","")</f>
        <v/>
      </c>
      <c r="B463" s="4" t="str">
        <f>IF(A463="","",CONCATENATE(ROW(Инвестиционные_проекты!$A468),", ",))</f>
        <v/>
      </c>
      <c r="C463" t="str">
        <f t="shared" si="77"/>
        <v xml:space="preserve">8, </v>
      </c>
      <c r="D463" s="5" t="str">
        <f>IF(AND(COUNTBLANK(Инвестиционные_проекты!AB468)=0,COUNTBLANK(Инвестиционные_проекты!W468:Y468)&lt;&gt;0),"Ошибка!","")</f>
        <v/>
      </c>
      <c r="E463" s="4" t="str">
        <f>IF(D463="","",CONCATENATE(ROW(Инвестиционные_проекты!$A468),", ",))</f>
        <v/>
      </c>
      <c r="F463" t="str">
        <f t="shared" si="78"/>
        <v xml:space="preserve">8, </v>
      </c>
      <c r="G463" s="8" t="str">
        <f>IF(AND(Инвестиционные_проекты!J468="создание нового",Инвестиционные_проекты!S468=""),"Ошибка!","")</f>
        <v/>
      </c>
      <c r="H463" s="4" t="str">
        <f>IF(Техлист!G463="","",CONCATENATE(ROW(Инвестиционные_проекты!$A468),", ",))</f>
        <v/>
      </c>
      <c r="I463" t="str">
        <f t="shared" si="79"/>
        <v/>
      </c>
      <c r="J463" s="5" t="str">
        <f>IF(Инвестиционные_проекты!J468="модернизация",IF(COUNTBLANK(Инвестиционные_проекты!R468:S468)&lt;&gt;0,"Ошибка!",""),"")</f>
        <v/>
      </c>
      <c r="K463" s="9" t="str">
        <f>IF(Техлист!J463="","",CONCATENATE(ROW(Инвестиционные_проекты!$A468),", ",))</f>
        <v/>
      </c>
      <c r="L463" t="str">
        <f t="shared" si="80"/>
        <v/>
      </c>
      <c r="M463" s="5" t="str">
        <f>IF(Инвестиционные_проекты!S468&lt;Инвестиционные_проекты!R468,"Ошибка!","")</f>
        <v/>
      </c>
      <c r="N463" s="4" t="str">
        <f>IF(Техлист!M463="","",CONCATENATE(ROW(Инвестиционные_проекты!$A468),", ",))</f>
        <v/>
      </c>
      <c r="O463" t="str">
        <f t="shared" si="81"/>
        <v/>
      </c>
      <c r="P463" s="5" t="str">
        <f>IF(Инвестиционные_проекты!Z468&lt;&gt;SUM(Инвестиционные_проекты!AA468:AB468),"Ошибка!","")</f>
        <v/>
      </c>
      <c r="Q463" s="4" t="str">
        <f>IF(Техлист!P463="","",CONCATENATE(ROW(Инвестиционные_проекты!$A468),", ",))</f>
        <v/>
      </c>
      <c r="R463" t="str">
        <f t="shared" si="82"/>
        <v/>
      </c>
      <c r="S463" s="5" t="str">
        <f>IF(Инвестиционные_проекты!Y468&gt;Инвестиционные_проекты!AB468,"Ошибка!","")</f>
        <v/>
      </c>
      <c r="T463" s="4" t="str">
        <f>IF(Техлист!S463="","",CONCATENATE(ROW(Инвестиционные_проекты!$A468),", ",))</f>
        <v/>
      </c>
      <c r="U463" t="str">
        <f t="shared" si="83"/>
        <v/>
      </c>
      <c r="V463" s="5" t="str">
        <f>IF(Инвестиционные_проекты!O468&lt;Инвестиционные_проекты!N468,"Ошибка!","")</f>
        <v/>
      </c>
      <c r="W463" s="4" t="str">
        <f>IF(Техлист!V463="","",CONCATENATE(ROW(Инвестиционные_проекты!$A468),", ",))</f>
        <v/>
      </c>
      <c r="X463" t="str">
        <f t="shared" si="84"/>
        <v xml:space="preserve">8, </v>
      </c>
      <c r="Y463" s="5" t="str">
        <f>IF(Инвестиционные_проекты!N468&lt;Инвестиционные_проекты!M468,"Ошибка!","")</f>
        <v/>
      </c>
      <c r="Z463" s="4" t="str">
        <f>IF(Техлист!Y463="","",CONCATENATE(ROW(Инвестиционные_проекты!$A468),", ",))</f>
        <v/>
      </c>
      <c r="AA463" t="str">
        <f t="shared" si="85"/>
        <v/>
      </c>
      <c r="AB463" s="5" t="str">
        <f ca="1">IF(Инвестиционные_проекты!K468="реализация",IF(Инвестиционные_проекты!M468&gt;TODAY(),"Ошибка!",""),"")</f>
        <v/>
      </c>
      <c r="AC463" s="4" t="str">
        <f ca="1">IF(Техлист!AB463="","",CONCATENATE(ROW(Инвестиционные_проекты!$A468),", ",))</f>
        <v/>
      </c>
      <c r="AD463" t="str">
        <f t="shared" ca="1" si="86"/>
        <v/>
      </c>
      <c r="AE463" s="5" t="str">
        <f>IFERROR(IF(OR(Инвестиционные_проекты!K468="идея",Инвестиционные_проекты!K468="проектная стадия"),IF(Инвестиционные_проекты!M468&gt;DATEVALUE(ФЛК!CV462),"","Ошибка!"),""),"")</f>
        <v/>
      </c>
      <c r="AF463" s="4" t="str">
        <f>IF(Техлист!AE463="","",CONCATENATE(ROW(Инвестиционные_проекты!$A468),", ",))</f>
        <v/>
      </c>
      <c r="AG463" t="str">
        <f t="shared" si="87"/>
        <v/>
      </c>
    </row>
    <row r="464" spans="1:33" x14ac:dyDescent="0.25">
      <c r="A464" s="5" t="str">
        <f>IF(AND(COUNTBLANK(Инвестиционные_проекты!H469:Q469)+COUNTBLANK(Инвестиционные_проекты!S469:T469)+COUNTBLANK(Инвестиционные_проекты!Z469)+COUNTBLANK(Инвестиционные_проекты!B469:E469)&lt;&gt;17,COUNTBLANK(Инвестиционные_проекты!H469:Q469)+COUNTBLANK(Инвестиционные_проекты!S469:T469)+COUNTBLANK(Инвестиционные_проекты!Z469)+COUNTBLANK(Инвестиционные_проекты!B469:E469)&lt;&gt;0),"Ошибка!","")</f>
        <v/>
      </c>
      <c r="B464" s="4" t="str">
        <f>IF(A464="","",CONCATENATE(ROW(Инвестиционные_проекты!$A469),", ",))</f>
        <v/>
      </c>
      <c r="C464" t="str">
        <f t="shared" si="77"/>
        <v xml:space="preserve">8, </v>
      </c>
      <c r="D464" s="5" t="str">
        <f>IF(AND(COUNTBLANK(Инвестиционные_проекты!AB469)=0,COUNTBLANK(Инвестиционные_проекты!W469:Y469)&lt;&gt;0),"Ошибка!","")</f>
        <v/>
      </c>
      <c r="E464" s="4" t="str">
        <f>IF(D464="","",CONCATENATE(ROW(Инвестиционные_проекты!$A469),", ",))</f>
        <v/>
      </c>
      <c r="F464" t="str">
        <f t="shared" si="78"/>
        <v xml:space="preserve">8, </v>
      </c>
      <c r="G464" s="8" t="str">
        <f>IF(AND(Инвестиционные_проекты!J469="создание нового",Инвестиционные_проекты!S469=""),"Ошибка!","")</f>
        <v/>
      </c>
      <c r="H464" s="4" t="str">
        <f>IF(Техлист!G464="","",CONCATENATE(ROW(Инвестиционные_проекты!$A469),", ",))</f>
        <v/>
      </c>
      <c r="I464" t="str">
        <f t="shared" si="79"/>
        <v/>
      </c>
      <c r="J464" s="5" t="str">
        <f>IF(Инвестиционные_проекты!J469="модернизация",IF(COUNTBLANK(Инвестиционные_проекты!R469:S469)&lt;&gt;0,"Ошибка!",""),"")</f>
        <v/>
      </c>
      <c r="K464" s="9" t="str">
        <f>IF(Техлист!J464="","",CONCATENATE(ROW(Инвестиционные_проекты!$A469),", ",))</f>
        <v/>
      </c>
      <c r="L464" t="str">
        <f t="shared" si="80"/>
        <v/>
      </c>
      <c r="M464" s="5" t="str">
        <f>IF(Инвестиционные_проекты!S469&lt;Инвестиционные_проекты!R469,"Ошибка!","")</f>
        <v/>
      </c>
      <c r="N464" s="4" t="str">
        <f>IF(Техлист!M464="","",CONCATENATE(ROW(Инвестиционные_проекты!$A469),", ",))</f>
        <v/>
      </c>
      <c r="O464" t="str">
        <f t="shared" si="81"/>
        <v/>
      </c>
      <c r="P464" s="5" t="str">
        <f>IF(Инвестиционные_проекты!Z469&lt;&gt;SUM(Инвестиционные_проекты!AA469:AB469),"Ошибка!","")</f>
        <v/>
      </c>
      <c r="Q464" s="4" t="str">
        <f>IF(Техлист!P464="","",CONCATENATE(ROW(Инвестиционные_проекты!$A469),", ",))</f>
        <v/>
      </c>
      <c r="R464" t="str">
        <f t="shared" si="82"/>
        <v/>
      </c>
      <c r="S464" s="5" t="str">
        <f>IF(Инвестиционные_проекты!Y469&gt;Инвестиционные_проекты!AB469,"Ошибка!","")</f>
        <v/>
      </c>
      <c r="T464" s="4" t="str">
        <f>IF(Техлист!S464="","",CONCATENATE(ROW(Инвестиционные_проекты!$A469),", ",))</f>
        <v/>
      </c>
      <c r="U464" t="str">
        <f t="shared" si="83"/>
        <v/>
      </c>
      <c r="V464" s="5" t="str">
        <f>IF(Инвестиционные_проекты!O469&lt;Инвестиционные_проекты!N469,"Ошибка!","")</f>
        <v/>
      </c>
      <c r="W464" s="4" t="str">
        <f>IF(Техлист!V464="","",CONCATENATE(ROW(Инвестиционные_проекты!$A469),", ",))</f>
        <v/>
      </c>
      <c r="X464" t="str">
        <f t="shared" si="84"/>
        <v xml:space="preserve">8, </v>
      </c>
      <c r="Y464" s="5" t="str">
        <f>IF(Инвестиционные_проекты!N469&lt;Инвестиционные_проекты!M469,"Ошибка!","")</f>
        <v/>
      </c>
      <c r="Z464" s="4" t="str">
        <f>IF(Техлист!Y464="","",CONCATENATE(ROW(Инвестиционные_проекты!$A469),", ",))</f>
        <v/>
      </c>
      <c r="AA464" t="str">
        <f t="shared" si="85"/>
        <v/>
      </c>
      <c r="AB464" s="5" t="str">
        <f ca="1">IF(Инвестиционные_проекты!K469="реализация",IF(Инвестиционные_проекты!M469&gt;TODAY(),"Ошибка!",""),"")</f>
        <v/>
      </c>
      <c r="AC464" s="4" t="str">
        <f ca="1">IF(Техлист!AB464="","",CONCATENATE(ROW(Инвестиционные_проекты!$A469),", ",))</f>
        <v/>
      </c>
      <c r="AD464" t="str">
        <f t="shared" ca="1" si="86"/>
        <v/>
      </c>
      <c r="AE464" s="5" t="str">
        <f>IFERROR(IF(OR(Инвестиционные_проекты!K469="идея",Инвестиционные_проекты!K469="проектная стадия"),IF(Инвестиционные_проекты!M469&gt;DATEVALUE(ФЛК!CV463),"","Ошибка!"),""),"")</f>
        <v/>
      </c>
      <c r="AF464" s="4" t="str">
        <f>IF(Техлист!AE464="","",CONCATENATE(ROW(Инвестиционные_проекты!$A469),", ",))</f>
        <v/>
      </c>
      <c r="AG464" t="str">
        <f t="shared" si="87"/>
        <v/>
      </c>
    </row>
    <row r="465" spans="1:33" x14ac:dyDescent="0.25">
      <c r="A465" s="5" t="str">
        <f>IF(AND(COUNTBLANK(Инвестиционные_проекты!H470:Q470)+COUNTBLANK(Инвестиционные_проекты!S470:T470)+COUNTBLANK(Инвестиционные_проекты!Z470)+COUNTBLANK(Инвестиционные_проекты!B470:E470)&lt;&gt;17,COUNTBLANK(Инвестиционные_проекты!H470:Q470)+COUNTBLANK(Инвестиционные_проекты!S470:T470)+COUNTBLANK(Инвестиционные_проекты!Z470)+COUNTBLANK(Инвестиционные_проекты!B470:E470)&lt;&gt;0),"Ошибка!","")</f>
        <v/>
      </c>
      <c r="B465" s="4" t="str">
        <f>IF(A465="","",CONCATENATE(ROW(Инвестиционные_проекты!$A470),", ",))</f>
        <v/>
      </c>
      <c r="C465" t="str">
        <f t="shared" si="77"/>
        <v xml:space="preserve">8, </v>
      </c>
      <c r="D465" s="5" t="str">
        <f>IF(AND(COUNTBLANK(Инвестиционные_проекты!AB470)=0,COUNTBLANK(Инвестиционные_проекты!W470:Y470)&lt;&gt;0),"Ошибка!","")</f>
        <v/>
      </c>
      <c r="E465" s="4" t="str">
        <f>IF(D465="","",CONCATENATE(ROW(Инвестиционные_проекты!$A470),", ",))</f>
        <v/>
      </c>
      <c r="F465" t="str">
        <f t="shared" si="78"/>
        <v xml:space="preserve">8, </v>
      </c>
      <c r="G465" s="8" t="str">
        <f>IF(AND(Инвестиционные_проекты!J470="создание нового",Инвестиционные_проекты!S470=""),"Ошибка!","")</f>
        <v/>
      </c>
      <c r="H465" s="4" t="str">
        <f>IF(Техлист!G465="","",CONCATENATE(ROW(Инвестиционные_проекты!$A470),", ",))</f>
        <v/>
      </c>
      <c r="I465" t="str">
        <f t="shared" si="79"/>
        <v/>
      </c>
      <c r="J465" s="5" t="str">
        <f>IF(Инвестиционные_проекты!J470="модернизация",IF(COUNTBLANK(Инвестиционные_проекты!R470:S470)&lt;&gt;0,"Ошибка!",""),"")</f>
        <v/>
      </c>
      <c r="K465" s="9" t="str">
        <f>IF(Техлист!J465="","",CONCATENATE(ROW(Инвестиционные_проекты!$A470),", ",))</f>
        <v/>
      </c>
      <c r="L465" t="str">
        <f t="shared" si="80"/>
        <v/>
      </c>
      <c r="M465" s="5" t="str">
        <f>IF(Инвестиционные_проекты!S470&lt;Инвестиционные_проекты!R470,"Ошибка!","")</f>
        <v/>
      </c>
      <c r="N465" s="4" t="str">
        <f>IF(Техлист!M465="","",CONCATENATE(ROW(Инвестиционные_проекты!$A470),", ",))</f>
        <v/>
      </c>
      <c r="O465" t="str">
        <f t="shared" si="81"/>
        <v/>
      </c>
      <c r="P465" s="5" t="str">
        <f>IF(Инвестиционные_проекты!Z470&lt;&gt;SUM(Инвестиционные_проекты!AA470:AB470),"Ошибка!","")</f>
        <v/>
      </c>
      <c r="Q465" s="4" t="str">
        <f>IF(Техлист!P465="","",CONCATENATE(ROW(Инвестиционные_проекты!$A470),", ",))</f>
        <v/>
      </c>
      <c r="R465" t="str">
        <f t="shared" si="82"/>
        <v/>
      </c>
      <c r="S465" s="5" t="str">
        <f>IF(Инвестиционные_проекты!Y470&gt;Инвестиционные_проекты!AB470,"Ошибка!","")</f>
        <v/>
      </c>
      <c r="T465" s="4" t="str">
        <f>IF(Техлист!S465="","",CONCATENATE(ROW(Инвестиционные_проекты!$A470),", ",))</f>
        <v/>
      </c>
      <c r="U465" t="str">
        <f t="shared" si="83"/>
        <v/>
      </c>
      <c r="V465" s="5" t="str">
        <f>IF(Инвестиционные_проекты!O470&lt;Инвестиционные_проекты!N470,"Ошибка!","")</f>
        <v/>
      </c>
      <c r="W465" s="4" t="str">
        <f>IF(Техлист!V465="","",CONCATENATE(ROW(Инвестиционные_проекты!$A470),", ",))</f>
        <v/>
      </c>
      <c r="X465" t="str">
        <f t="shared" si="84"/>
        <v xml:space="preserve">8, </v>
      </c>
      <c r="Y465" s="5" t="str">
        <f>IF(Инвестиционные_проекты!N470&lt;Инвестиционные_проекты!M470,"Ошибка!","")</f>
        <v/>
      </c>
      <c r="Z465" s="4" t="str">
        <f>IF(Техлист!Y465="","",CONCATENATE(ROW(Инвестиционные_проекты!$A470),", ",))</f>
        <v/>
      </c>
      <c r="AA465" t="str">
        <f t="shared" si="85"/>
        <v/>
      </c>
      <c r="AB465" s="5" t="str">
        <f ca="1">IF(Инвестиционные_проекты!K470="реализация",IF(Инвестиционные_проекты!M470&gt;TODAY(),"Ошибка!",""),"")</f>
        <v/>
      </c>
      <c r="AC465" s="4" t="str">
        <f ca="1">IF(Техлист!AB465="","",CONCATENATE(ROW(Инвестиционные_проекты!$A470),", ",))</f>
        <v/>
      </c>
      <c r="AD465" t="str">
        <f t="shared" ca="1" si="86"/>
        <v/>
      </c>
      <c r="AE465" s="5" t="str">
        <f>IFERROR(IF(OR(Инвестиционные_проекты!K470="идея",Инвестиционные_проекты!K470="проектная стадия"),IF(Инвестиционные_проекты!M470&gt;DATEVALUE(ФЛК!CV464),"","Ошибка!"),""),"")</f>
        <v/>
      </c>
      <c r="AF465" s="4" t="str">
        <f>IF(Техлист!AE465="","",CONCATENATE(ROW(Инвестиционные_проекты!$A470),", ",))</f>
        <v/>
      </c>
      <c r="AG465" t="str">
        <f t="shared" si="87"/>
        <v/>
      </c>
    </row>
    <row r="466" spans="1:33" x14ac:dyDescent="0.25">
      <c r="A466" s="5" t="str">
        <f>IF(AND(COUNTBLANK(Инвестиционные_проекты!H471:Q471)+COUNTBLANK(Инвестиционные_проекты!S471:T471)+COUNTBLANK(Инвестиционные_проекты!Z471)+COUNTBLANK(Инвестиционные_проекты!B471:E471)&lt;&gt;17,COUNTBLANK(Инвестиционные_проекты!H471:Q471)+COUNTBLANK(Инвестиционные_проекты!S471:T471)+COUNTBLANK(Инвестиционные_проекты!Z471)+COUNTBLANK(Инвестиционные_проекты!B471:E471)&lt;&gt;0),"Ошибка!","")</f>
        <v/>
      </c>
      <c r="B466" s="4" t="str">
        <f>IF(A466="","",CONCATENATE(ROW(Инвестиционные_проекты!$A471),", ",))</f>
        <v/>
      </c>
      <c r="C466" t="str">
        <f t="shared" si="77"/>
        <v xml:space="preserve">8, </v>
      </c>
      <c r="D466" s="5" t="str">
        <f>IF(AND(COUNTBLANK(Инвестиционные_проекты!AB471)=0,COUNTBLANK(Инвестиционные_проекты!W471:Y471)&lt;&gt;0),"Ошибка!","")</f>
        <v/>
      </c>
      <c r="E466" s="4" t="str">
        <f>IF(D466="","",CONCATENATE(ROW(Инвестиционные_проекты!$A471),", ",))</f>
        <v/>
      </c>
      <c r="F466" t="str">
        <f t="shared" si="78"/>
        <v xml:space="preserve">8, </v>
      </c>
      <c r="G466" s="8" t="str">
        <f>IF(AND(Инвестиционные_проекты!J471="создание нового",Инвестиционные_проекты!S471=""),"Ошибка!","")</f>
        <v/>
      </c>
      <c r="H466" s="4" t="str">
        <f>IF(Техлист!G466="","",CONCATENATE(ROW(Инвестиционные_проекты!$A471),", ",))</f>
        <v/>
      </c>
      <c r="I466" t="str">
        <f t="shared" si="79"/>
        <v/>
      </c>
      <c r="J466" s="5" t="str">
        <f>IF(Инвестиционные_проекты!J471="модернизация",IF(COUNTBLANK(Инвестиционные_проекты!R471:S471)&lt;&gt;0,"Ошибка!",""),"")</f>
        <v/>
      </c>
      <c r="K466" s="9" t="str">
        <f>IF(Техлист!J466="","",CONCATENATE(ROW(Инвестиционные_проекты!$A471),", ",))</f>
        <v/>
      </c>
      <c r="L466" t="str">
        <f t="shared" si="80"/>
        <v/>
      </c>
      <c r="M466" s="5" t="str">
        <f>IF(Инвестиционные_проекты!S471&lt;Инвестиционные_проекты!R471,"Ошибка!","")</f>
        <v/>
      </c>
      <c r="N466" s="4" t="str">
        <f>IF(Техлист!M466="","",CONCATENATE(ROW(Инвестиционные_проекты!$A471),", ",))</f>
        <v/>
      </c>
      <c r="O466" t="str">
        <f t="shared" si="81"/>
        <v/>
      </c>
      <c r="P466" s="5" t="str">
        <f>IF(Инвестиционные_проекты!Z471&lt;&gt;SUM(Инвестиционные_проекты!AA471:AB471),"Ошибка!","")</f>
        <v/>
      </c>
      <c r="Q466" s="4" t="str">
        <f>IF(Техлист!P466="","",CONCATENATE(ROW(Инвестиционные_проекты!$A471),", ",))</f>
        <v/>
      </c>
      <c r="R466" t="str">
        <f t="shared" si="82"/>
        <v/>
      </c>
      <c r="S466" s="5" t="str">
        <f>IF(Инвестиционные_проекты!Y471&gt;Инвестиционные_проекты!AB471,"Ошибка!","")</f>
        <v/>
      </c>
      <c r="T466" s="4" t="str">
        <f>IF(Техлист!S466="","",CONCATENATE(ROW(Инвестиционные_проекты!$A471),", ",))</f>
        <v/>
      </c>
      <c r="U466" t="str">
        <f t="shared" si="83"/>
        <v/>
      </c>
      <c r="V466" s="5" t="str">
        <f>IF(Инвестиционные_проекты!O471&lt;Инвестиционные_проекты!N471,"Ошибка!","")</f>
        <v/>
      </c>
      <c r="W466" s="4" t="str">
        <f>IF(Техлист!V466="","",CONCATENATE(ROW(Инвестиционные_проекты!$A471),", ",))</f>
        <v/>
      </c>
      <c r="X466" t="str">
        <f t="shared" si="84"/>
        <v xml:space="preserve">8, </v>
      </c>
      <c r="Y466" s="5" t="str">
        <f>IF(Инвестиционные_проекты!N471&lt;Инвестиционные_проекты!M471,"Ошибка!","")</f>
        <v/>
      </c>
      <c r="Z466" s="4" t="str">
        <f>IF(Техлист!Y466="","",CONCATENATE(ROW(Инвестиционные_проекты!$A471),", ",))</f>
        <v/>
      </c>
      <c r="AA466" t="str">
        <f t="shared" si="85"/>
        <v/>
      </c>
      <c r="AB466" s="5" t="str">
        <f ca="1">IF(Инвестиционные_проекты!K471="реализация",IF(Инвестиционные_проекты!M471&gt;TODAY(),"Ошибка!",""),"")</f>
        <v/>
      </c>
      <c r="AC466" s="4" t="str">
        <f ca="1">IF(Техлист!AB466="","",CONCATENATE(ROW(Инвестиционные_проекты!$A471),", ",))</f>
        <v/>
      </c>
      <c r="AD466" t="str">
        <f t="shared" ca="1" si="86"/>
        <v/>
      </c>
      <c r="AE466" s="5" t="str">
        <f>IFERROR(IF(OR(Инвестиционные_проекты!K471="идея",Инвестиционные_проекты!K471="проектная стадия"),IF(Инвестиционные_проекты!M471&gt;DATEVALUE(ФЛК!CV465),"","Ошибка!"),""),"")</f>
        <v/>
      </c>
      <c r="AF466" s="4" t="str">
        <f>IF(Техлист!AE466="","",CONCATENATE(ROW(Инвестиционные_проекты!$A471),", ",))</f>
        <v/>
      </c>
      <c r="AG466" t="str">
        <f t="shared" si="87"/>
        <v/>
      </c>
    </row>
    <row r="467" spans="1:33" x14ac:dyDescent="0.25">
      <c r="A467" s="5" t="str">
        <f>IF(AND(COUNTBLANK(Инвестиционные_проекты!H472:Q472)+COUNTBLANK(Инвестиционные_проекты!S472:T472)+COUNTBLANK(Инвестиционные_проекты!Z472)+COUNTBLANK(Инвестиционные_проекты!B472:E472)&lt;&gt;17,COUNTBLANK(Инвестиционные_проекты!H472:Q472)+COUNTBLANK(Инвестиционные_проекты!S472:T472)+COUNTBLANK(Инвестиционные_проекты!Z472)+COUNTBLANK(Инвестиционные_проекты!B472:E472)&lt;&gt;0),"Ошибка!","")</f>
        <v/>
      </c>
      <c r="B467" s="4" t="str">
        <f>IF(A467="","",CONCATENATE(ROW(Инвестиционные_проекты!$A472),", ",))</f>
        <v/>
      </c>
      <c r="C467" t="str">
        <f t="shared" si="77"/>
        <v xml:space="preserve">8, </v>
      </c>
      <c r="D467" s="5" t="str">
        <f>IF(AND(COUNTBLANK(Инвестиционные_проекты!AB472)=0,COUNTBLANK(Инвестиционные_проекты!W472:Y472)&lt;&gt;0),"Ошибка!","")</f>
        <v/>
      </c>
      <c r="E467" s="4" t="str">
        <f>IF(D467="","",CONCATENATE(ROW(Инвестиционные_проекты!$A472),", ",))</f>
        <v/>
      </c>
      <c r="F467" t="str">
        <f t="shared" si="78"/>
        <v xml:space="preserve">8, </v>
      </c>
      <c r="G467" s="8" t="str">
        <f>IF(AND(Инвестиционные_проекты!J472="создание нового",Инвестиционные_проекты!S472=""),"Ошибка!","")</f>
        <v/>
      </c>
      <c r="H467" s="4" t="str">
        <f>IF(Техлист!G467="","",CONCATENATE(ROW(Инвестиционные_проекты!$A472),", ",))</f>
        <v/>
      </c>
      <c r="I467" t="str">
        <f t="shared" si="79"/>
        <v/>
      </c>
      <c r="J467" s="5" t="str">
        <f>IF(Инвестиционные_проекты!J472="модернизация",IF(COUNTBLANK(Инвестиционные_проекты!R472:S472)&lt;&gt;0,"Ошибка!",""),"")</f>
        <v/>
      </c>
      <c r="K467" s="9" t="str">
        <f>IF(Техлист!J467="","",CONCATENATE(ROW(Инвестиционные_проекты!$A472),", ",))</f>
        <v/>
      </c>
      <c r="L467" t="str">
        <f t="shared" si="80"/>
        <v/>
      </c>
      <c r="M467" s="5" t="str">
        <f>IF(Инвестиционные_проекты!S472&lt;Инвестиционные_проекты!R472,"Ошибка!","")</f>
        <v/>
      </c>
      <c r="N467" s="4" t="str">
        <f>IF(Техлист!M467="","",CONCATENATE(ROW(Инвестиционные_проекты!$A472),", ",))</f>
        <v/>
      </c>
      <c r="O467" t="str">
        <f t="shared" si="81"/>
        <v/>
      </c>
      <c r="P467" s="5" t="str">
        <f>IF(Инвестиционные_проекты!Z472&lt;&gt;SUM(Инвестиционные_проекты!AA472:AB472),"Ошибка!","")</f>
        <v/>
      </c>
      <c r="Q467" s="4" t="str">
        <f>IF(Техлист!P467="","",CONCATENATE(ROW(Инвестиционные_проекты!$A472),", ",))</f>
        <v/>
      </c>
      <c r="R467" t="str">
        <f t="shared" si="82"/>
        <v/>
      </c>
      <c r="S467" s="5" t="str">
        <f>IF(Инвестиционные_проекты!Y472&gt;Инвестиционные_проекты!AB472,"Ошибка!","")</f>
        <v/>
      </c>
      <c r="T467" s="4" t="str">
        <f>IF(Техлист!S467="","",CONCATENATE(ROW(Инвестиционные_проекты!$A472),", ",))</f>
        <v/>
      </c>
      <c r="U467" t="str">
        <f t="shared" si="83"/>
        <v/>
      </c>
      <c r="V467" s="5" t="str">
        <f>IF(Инвестиционные_проекты!O472&lt;Инвестиционные_проекты!N472,"Ошибка!","")</f>
        <v/>
      </c>
      <c r="W467" s="4" t="str">
        <f>IF(Техлист!V467="","",CONCATENATE(ROW(Инвестиционные_проекты!$A472),", ",))</f>
        <v/>
      </c>
      <c r="X467" t="str">
        <f t="shared" si="84"/>
        <v xml:space="preserve">8, </v>
      </c>
      <c r="Y467" s="5" t="str">
        <f>IF(Инвестиционные_проекты!N472&lt;Инвестиционные_проекты!M472,"Ошибка!","")</f>
        <v/>
      </c>
      <c r="Z467" s="4" t="str">
        <f>IF(Техлист!Y467="","",CONCATENATE(ROW(Инвестиционные_проекты!$A472),", ",))</f>
        <v/>
      </c>
      <c r="AA467" t="str">
        <f t="shared" si="85"/>
        <v/>
      </c>
      <c r="AB467" s="5" t="str">
        <f ca="1">IF(Инвестиционные_проекты!K472="реализация",IF(Инвестиционные_проекты!M472&gt;TODAY(),"Ошибка!",""),"")</f>
        <v/>
      </c>
      <c r="AC467" s="4" t="str">
        <f ca="1">IF(Техлист!AB467="","",CONCATENATE(ROW(Инвестиционные_проекты!$A472),", ",))</f>
        <v/>
      </c>
      <c r="AD467" t="str">
        <f t="shared" ca="1" si="86"/>
        <v/>
      </c>
      <c r="AE467" s="5" t="str">
        <f>IFERROR(IF(OR(Инвестиционные_проекты!K472="идея",Инвестиционные_проекты!K472="проектная стадия"),IF(Инвестиционные_проекты!M472&gt;DATEVALUE(ФЛК!CV466),"","Ошибка!"),""),"")</f>
        <v/>
      </c>
      <c r="AF467" s="4" t="str">
        <f>IF(Техлист!AE467="","",CONCATENATE(ROW(Инвестиционные_проекты!$A472),", ",))</f>
        <v/>
      </c>
      <c r="AG467" t="str">
        <f t="shared" si="87"/>
        <v/>
      </c>
    </row>
    <row r="468" spans="1:33" x14ac:dyDescent="0.25">
      <c r="A468" s="5" t="str">
        <f>IF(AND(COUNTBLANK(Инвестиционные_проекты!H473:Q473)+COUNTBLANK(Инвестиционные_проекты!S473:T473)+COUNTBLANK(Инвестиционные_проекты!Z473)+COUNTBLANK(Инвестиционные_проекты!B473:E473)&lt;&gt;17,COUNTBLANK(Инвестиционные_проекты!H473:Q473)+COUNTBLANK(Инвестиционные_проекты!S473:T473)+COUNTBLANK(Инвестиционные_проекты!Z473)+COUNTBLANK(Инвестиционные_проекты!B473:E473)&lt;&gt;0),"Ошибка!","")</f>
        <v/>
      </c>
      <c r="B468" s="4" t="str">
        <f>IF(A468="","",CONCATENATE(ROW(Инвестиционные_проекты!$A473),", ",))</f>
        <v/>
      </c>
      <c r="C468" t="str">
        <f t="shared" si="77"/>
        <v xml:space="preserve">8, </v>
      </c>
      <c r="D468" s="5" t="str">
        <f>IF(AND(COUNTBLANK(Инвестиционные_проекты!AB473)=0,COUNTBLANK(Инвестиционные_проекты!W473:Y473)&lt;&gt;0),"Ошибка!","")</f>
        <v/>
      </c>
      <c r="E468" s="4" t="str">
        <f>IF(D468="","",CONCATENATE(ROW(Инвестиционные_проекты!$A473),", ",))</f>
        <v/>
      </c>
      <c r="F468" t="str">
        <f t="shared" si="78"/>
        <v xml:space="preserve">8, </v>
      </c>
      <c r="G468" s="8" t="str">
        <f>IF(AND(Инвестиционные_проекты!J473="создание нового",Инвестиционные_проекты!S473=""),"Ошибка!","")</f>
        <v/>
      </c>
      <c r="H468" s="4" t="str">
        <f>IF(Техлист!G468="","",CONCATENATE(ROW(Инвестиционные_проекты!$A473),", ",))</f>
        <v/>
      </c>
      <c r="I468" t="str">
        <f t="shared" si="79"/>
        <v/>
      </c>
      <c r="J468" s="5" t="str">
        <f>IF(Инвестиционные_проекты!J473="модернизация",IF(COUNTBLANK(Инвестиционные_проекты!R473:S473)&lt;&gt;0,"Ошибка!",""),"")</f>
        <v/>
      </c>
      <c r="K468" s="9" t="str">
        <f>IF(Техлист!J468="","",CONCATENATE(ROW(Инвестиционные_проекты!$A473),", ",))</f>
        <v/>
      </c>
      <c r="L468" t="str">
        <f t="shared" si="80"/>
        <v/>
      </c>
      <c r="M468" s="5" t="str">
        <f>IF(Инвестиционные_проекты!S473&lt;Инвестиционные_проекты!R473,"Ошибка!","")</f>
        <v/>
      </c>
      <c r="N468" s="4" t="str">
        <f>IF(Техлист!M468="","",CONCATENATE(ROW(Инвестиционные_проекты!$A473),", ",))</f>
        <v/>
      </c>
      <c r="O468" t="str">
        <f t="shared" si="81"/>
        <v/>
      </c>
      <c r="P468" s="5" t="str">
        <f>IF(Инвестиционные_проекты!Z473&lt;&gt;SUM(Инвестиционные_проекты!AA473:AB473),"Ошибка!","")</f>
        <v/>
      </c>
      <c r="Q468" s="4" t="str">
        <f>IF(Техлист!P468="","",CONCATENATE(ROW(Инвестиционные_проекты!$A473),", ",))</f>
        <v/>
      </c>
      <c r="R468" t="str">
        <f t="shared" si="82"/>
        <v/>
      </c>
      <c r="S468" s="5" t="str">
        <f>IF(Инвестиционные_проекты!Y473&gt;Инвестиционные_проекты!AB473,"Ошибка!","")</f>
        <v/>
      </c>
      <c r="T468" s="4" t="str">
        <f>IF(Техлист!S468="","",CONCATENATE(ROW(Инвестиционные_проекты!$A473),", ",))</f>
        <v/>
      </c>
      <c r="U468" t="str">
        <f t="shared" si="83"/>
        <v/>
      </c>
      <c r="V468" s="5" t="str">
        <f>IF(Инвестиционные_проекты!O473&lt;Инвестиционные_проекты!N473,"Ошибка!","")</f>
        <v/>
      </c>
      <c r="W468" s="4" t="str">
        <f>IF(Техлист!V468="","",CONCATENATE(ROW(Инвестиционные_проекты!$A473),", ",))</f>
        <v/>
      </c>
      <c r="X468" t="str">
        <f t="shared" si="84"/>
        <v xml:space="preserve">8, </v>
      </c>
      <c r="Y468" s="5" t="str">
        <f>IF(Инвестиционные_проекты!N473&lt;Инвестиционные_проекты!M473,"Ошибка!","")</f>
        <v/>
      </c>
      <c r="Z468" s="4" t="str">
        <f>IF(Техлист!Y468="","",CONCATENATE(ROW(Инвестиционные_проекты!$A473),", ",))</f>
        <v/>
      </c>
      <c r="AA468" t="str">
        <f t="shared" si="85"/>
        <v/>
      </c>
      <c r="AB468" s="5" t="str">
        <f ca="1">IF(Инвестиционные_проекты!K473="реализация",IF(Инвестиционные_проекты!M473&gt;TODAY(),"Ошибка!",""),"")</f>
        <v/>
      </c>
      <c r="AC468" s="4" t="str">
        <f ca="1">IF(Техлист!AB468="","",CONCATENATE(ROW(Инвестиционные_проекты!$A473),", ",))</f>
        <v/>
      </c>
      <c r="AD468" t="str">
        <f t="shared" ca="1" si="86"/>
        <v/>
      </c>
      <c r="AE468" s="5" t="str">
        <f>IFERROR(IF(OR(Инвестиционные_проекты!K473="идея",Инвестиционные_проекты!K473="проектная стадия"),IF(Инвестиционные_проекты!M473&gt;DATEVALUE(ФЛК!CV467),"","Ошибка!"),""),"")</f>
        <v/>
      </c>
      <c r="AF468" s="4" t="str">
        <f>IF(Техлист!AE468="","",CONCATENATE(ROW(Инвестиционные_проекты!$A473),", ",))</f>
        <v/>
      </c>
      <c r="AG468" t="str">
        <f t="shared" si="87"/>
        <v/>
      </c>
    </row>
    <row r="469" spans="1:33" x14ac:dyDescent="0.25">
      <c r="A469" s="5" t="str">
        <f>IF(AND(COUNTBLANK(Инвестиционные_проекты!H474:Q474)+COUNTBLANK(Инвестиционные_проекты!S474:T474)+COUNTBLANK(Инвестиционные_проекты!Z474)+COUNTBLANK(Инвестиционные_проекты!B474:E474)&lt;&gt;17,COUNTBLANK(Инвестиционные_проекты!H474:Q474)+COUNTBLANK(Инвестиционные_проекты!S474:T474)+COUNTBLANK(Инвестиционные_проекты!Z474)+COUNTBLANK(Инвестиционные_проекты!B474:E474)&lt;&gt;0),"Ошибка!","")</f>
        <v/>
      </c>
      <c r="B469" s="4" t="str">
        <f>IF(A469="","",CONCATENATE(ROW(Инвестиционные_проекты!$A474),", ",))</f>
        <v/>
      </c>
      <c r="C469" t="str">
        <f t="shared" si="77"/>
        <v xml:space="preserve">8, </v>
      </c>
      <c r="D469" s="5" t="str">
        <f>IF(AND(COUNTBLANK(Инвестиционные_проекты!AB474)=0,COUNTBLANK(Инвестиционные_проекты!W474:Y474)&lt;&gt;0),"Ошибка!","")</f>
        <v/>
      </c>
      <c r="E469" s="4" t="str">
        <f>IF(D469="","",CONCATENATE(ROW(Инвестиционные_проекты!$A474),", ",))</f>
        <v/>
      </c>
      <c r="F469" t="str">
        <f t="shared" si="78"/>
        <v xml:space="preserve">8, </v>
      </c>
      <c r="G469" s="8" t="str">
        <f>IF(AND(Инвестиционные_проекты!J474="создание нового",Инвестиционные_проекты!S474=""),"Ошибка!","")</f>
        <v/>
      </c>
      <c r="H469" s="4" t="str">
        <f>IF(Техлист!G469="","",CONCATENATE(ROW(Инвестиционные_проекты!$A474),", ",))</f>
        <v/>
      </c>
      <c r="I469" t="str">
        <f t="shared" si="79"/>
        <v/>
      </c>
      <c r="J469" s="5" t="str">
        <f>IF(Инвестиционные_проекты!J474="модернизация",IF(COUNTBLANK(Инвестиционные_проекты!R474:S474)&lt;&gt;0,"Ошибка!",""),"")</f>
        <v/>
      </c>
      <c r="K469" s="9" t="str">
        <f>IF(Техлист!J469="","",CONCATENATE(ROW(Инвестиционные_проекты!$A474),", ",))</f>
        <v/>
      </c>
      <c r="L469" t="str">
        <f t="shared" si="80"/>
        <v/>
      </c>
      <c r="M469" s="5" t="str">
        <f>IF(Инвестиционные_проекты!S474&lt;Инвестиционные_проекты!R474,"Ошибка!","")</f>
        <v/>
      </c>
      <c r="N469" s="4" t="str">
        <f>IF(Техлист!M469="","",CONCATENATE(ROW(Инвестиционные_проекты!$A474),", ",))</f>
        <v/>
      </c>
      <c r="O469" t="str">
        <f t="shared" si="81"/>
        <v/>
      </c>
      <c r="P469" s="5" t="str">
        <f>IF(Инвестиционные_проекты!Z474&lt;&gt;SUM(Инвестиционные_проекты!AA474:AB474),"Ошибка!","")</f>
        <v/>
      </c>
      <c r="Q469" s="4" t="str">
        <f>IF(Техлист!P469="","",CONCATENATE(ROW(Инвестиционные_проекты!$A474),", ",))</f>
        <v/>
      </c>
      <c r="R469" t="str">
        <f t="shared" si="82"/>
        <v/>
      </c>
      <c r="S469" s="5" t="str">
        <f>IF(Инвестиционные_проекты!Y474&gt;Инвестиционные_проекты!AB474,"Ошибка!","")</f>
        <v/>
      </c>
      <c r="T469" s="4" t="str">
        <f>IF(Техлист!S469="","",CONCATENATE(ROW(Инвестиционные_проекты!$A474),", ",))</f>
        <v/>
      </c>
      <c r="U469" t="str">
        <f t="shared" si="83"/>
        <v/>
      </c>
      <c r="V469" s="5" t="str">
        <f>IF(Инвестиционные_проекты!O474&lt;Инвестиционные_проекты!N474,"Ошибка!","")</f>
        <v/>
      </c>
      <c r="W469" s="4" t="str">
        <f>IF(Техлист!V469="","",CONCATENATE(ROW(Инвестиционные_проекты!$A474),", ",))</f>
        <v/>
      </c>
      <c r="X469" t="str">
        <f t="shared" si="84"/>
        <v xml:space="preserve">8, </v>
      </c>
      <c r="Y469" s="5" t="str">
        <f>IF(Инвестиционные_проекты!N474&lt;Инвестиционные_проекты!M474,"Ошибка!","")</f>
        <v/>
      </c>
      <c r="Z469" s="4" t="str">
        <f>IF(Техлист!Y469="","",CONCATENATE(ROW(Инвестиционные_проекты!$A474),", ",))</f>
        <v/>
      </c>
      <c r="AA469" t="str">
        <f t="shared" si="85"/>
        <v/>
      </c>
      <c r="AB469" s="5" t="str">
        <f ca="1">IF(Инвестиционные_проекты!K474="реализация",IF(Инвестиционные_проекты!M474&gt;TODAY(),"Ошибка!",""),"")</f>
        <v/>
      </c>
      <c r="AC469" s="4" t="str">
        <f ca="1">IF(Техлист!AB469="","",CONCATENATE(ROW(Инвестиционные_проекты!$A474),", ",))</f>
        <v/>
      </c>
      <c r="AD469" t="str">
        <f t="shared" ca="1" si="86"/>
        <v/>
      </c>
      <c r="AE469" s="5" t="str">
        <f>IFERROR(IF(OR(Инвестиционные_проекты!K474="идея",Инвестиционные_проекты!K474="проектная стадия"),IF(Инвестиционные_проекты!M474&gt;DATEVALUE(ФЛК!CV468),"","Ошибка!"),""),"")</f>
        <v/>
      </c>
      <c r="AF469" s="4" t="str">
        <f>IF(Техлист!AE469="","",CONCATENATE(ROW(Инвестиционные_проекты!$A474),", ",))</f>
        <v/>
      </c>
      <c r="AG469" t="str">
        <f t="shared" si="87"/>
        <v/>
      </c>
    </row>
    <row r="470" spans="1:33" x14ac:dyDescent="0.25">
      <c r="A470" s="5" t="str">
        <f>IF(AND(COUNTBLANK(Инвестиционные_проекты!H475:Q475)+COUNTBLANK(Инвестиционные_проекты!S475:T475)+COUNTBLANK(Инвестиционные_проекты!Z475)+COUNTBLANK(Инвестиционные_проекты!B475:E475)&lt;&gt;17,COUNTBLANK(Инвестиционные_проекты!H475:Q475)+COUNTBLANK(Инвестиционные_проекты!S475:T475)+COUNTBLANK(Инвестиционные_проекты!Z475)+COUNTBLANK(Инвестиционные_проекты!B475:E475)&lt;&gt;0),"Ошибка!","")</f>
        <v/>
      </c>
      <c r="B470" s="4" t="str">
        <f>IF(A470="","",CONCATENATE(ROW(Инвестиционные_проекты!$A475),", ",))</f>
        <v/>
      </c>
      <c r="C470" t="str">
        <f t="shared" si="77"/>
        <v xml:space="preserve">8, </v>
      </c>
      <c r="D470" s="5" t="str">
        <f>IF(AND(COUNTBLANK(Инвестиционные_проекты!AB475)=0,COUNTBLANK(Инвестиционные_проекты!W475:Y475)&lt;&gt;0),"Ошибка!","")</f>
        <v/>
      </c>
      <c r="E470" s="4" t="str">
        <f>IF(D470="","",CONCATENATE(ROW(Инвестиционные_проекты!$A475),", ",))</f>
        <v/>
      </c>
      <c r="F470" t="str">
        <f t="shared" si="78"/>
        <v xml:space="preserve">8, </v>
      </c>
      <c r="G470" s="8" t="str">
        <f>IF(AND(Инвестиционные_проекты!J475="создание нового",Инвестиционные_проекты!S475=""),"Ошибка!","")</f>
        <v/>
      </c>
      <c r="H470" s="4" t="str">
        <f>IF(Техлист!G470="","",CONCATENATE(ROW(Инвестиционные_проекты!$A475),", ",))</f>
        <v/>
      </c>
      <c r="I470" t="str">
        <f t="shared" si="79"/>
        <v/>
      </c>
      <c r="J470" s="5" t="str">
        <f>IF(Инвестиционные_проекты!J475="модернизация",IF(COUNTBLANK(Инвестиционные_проекты!R475:S475)&lt;&gt;0,"Ошибка!",""),"")</f>
        <v/>
      </c>
      <c r="K470" s="9" t="str">
        <f>IF(Техлист!J470="","",CONCATENATE(ROW(Инвестиционные_проекты!$A475),", ",))</f>
        <v/>
      </c>
      <c r="L470" t="str">
        <f t="shared" si="80"/>
        <v/>
      </c>
      <c r="M470" s="5" t="str">
        <f>IF(Инвестиционные_проекты!S475&lt;Инвестиционные_проекты!R475,"Ошибка!","")</f>
        <v/>
      </c>
      <c r="N470" s="4" t="str">
        <f>IF(Техлист!M470="","",CONCATENATE(ROW(Инвестиционные_проекты!$A475),", ",))</f>
        <v/>
      </c>
      <c r="O470" t="str">
        <f t="shared" si="81"/>
        <v/>
      </c>
      <c r="P470" s="5" t="str">
        <f>IF(Инвестиционные_проекты!Z475&lt;&gt;SUM(Инвестиционные_проекты!AA475:AB475),"Ошибка!","")</f>
        <v/>
      </c>
      <c r="Q470" s="4" t="str">
        <f>IF(Техлист!P470="","",CONCATENATE(ROW(Инвестиционные_проекты!$A475),", ",))</f>
        <v/>
      </c>
      <c r="R470" t="str">
        <f t="shared" si="82"/>
        <v/>
      </c>
      <c r="S470" s="5" t="str">
        <f>IF(Инвестиционные_проекты!Y475&gt;Инвестиционные_проекты!AB475,"Ошибка!","")</f>
        <v/>
      </c>
      <c r="T470" s="4" t="str">
        <f>IF(Техлист!S470="","",CONCATENATE(ROW(Инвестиционные_проекты!$A475),", ",))</f>
        <v/>
      </c>
      <c r="U470" t="str">
        <f t="shared" si="83"/>
        <v/>
      </c>
      <c r="V470" s="5" t="str">
        <f>IF(Инвестиционные_проекты!O475&lt;Инвестиционные_проекты!N475,"Ошибка!","")</f>
        <v/>
      </c>
      <c r="W470" s="4" t="str">
        <f>IF(Техлист!V470="","",CONCATENATE(ROW(Инвестиционные_проекты!$A475),", ",))</f>
        <v/>
      </c>
      <c r="X470" t="str">
        <f t="shared" si="84"/>
        <v xml:space="preserve">8, </v>
      </c>
      <c r="Y470" s="5" t="str">
        <f>IF(Инвестиционные_проекты!N475&lt;Инвестиционные_проекты!M475,"Ошибка!","")</f>
        <v/>
      </c>
      <c r="Z470" s="4" t="str">
        <f>IF(Техлист!Y470="","",CONCATENATE(ROW(Инвестиционные_проекты!$A475),", ",))</f>
        <v/>
      </c>
      <c r="AA470" t="str">
        <f t="shared" si="85"/>
        <v/>
      </c>
      <c r="AB470" s="5" t="str">
        <f ca="1">IF(Инвестиционные_проекты!K475="реализация",IF(Инвестиционные_проекты!M475&gt;TODAY(),"Ошибка!",""),"")</f>
        <v/>
      </c>
      <c r="AC470" s="4" t="str">
        <f ca="1">IF(Техлист!AB470="","",CONCATENATE(ROW(Инвестиционные_проекты!$A475),", ",))</f>
        <v/>
      </c>
      <c r="AD470" t="str">
        <f t="shared" ca="1" si="86"/>
        <v/>
      </c>
      <c r="AE470" s="5" t="str">
        <f>IFERROR(IF(OR(Инвестиционные_проекты!K475="идея",Инвестиционные_проекты!K475="проектная стадия"),IF(Инвестиционные_проекты!M475&gt;DATEVALUE(ФЛК!CV469),"","Ошибка!"),""),"")</f>
        <v/>
      </c>
      <c r="AF470" s="4" t="str">
        <f>IF(Техлист!AE470="","",CONCATENATE(ROW(Инвестиционные_проекты!$A475),", ",))</f>
        <v/>
      </c>
      <c r="AG470" t="str">
        <f t="shared" si="87"/>
        <v/>
      </c>
    </row>
    <row r="471" spans="1:33" x14ac:dyDescent="0.25">
      <c r="A471" s="5" t="str">
        <f>IF(AND(COUNTBLANK(Инвестиционные_проекты!H476:Q476)+COUNTBLANK(Инвестиционные_проекты!S476:T476)+COUNTBLANK(Инвестиционные_проекты!Z476)+COUNTBLANK(Инвестиционные_проекты!B476:E476)&lt;&gt;17,COUNTBLANK(Инвестиционные_проекты!H476:Q476)+COUNTBLANK(Инвестиционные_проекты!S476:T476)+COUNTBLANK(Инвестиционные_проекты!Z476)+COUNTBLANK(Инвестиционные_проекты!B476:E476)&lt;&gt;0),"Ошибка!","")</f>
        <v/>
      </c>
      <c r="B471" s="4" t="str">
        <f>IF(A471="","",CONCATENATE(ROW(Инвестиционные_проекты!$A476),", ",))</f>
        <v/>
      </c>
      <c r="C471" t="str">
        <f t="shared" si="77"/>
        <v xml:space="preserve">8, </v>
      </c>
      <c r="D471" s="5" t="str">
        <f>IF(AND(COUNTBLANK(Инвестиционные_проекты!AB476)=0,COUNTBLANK(Инвестиционные_проекты!W476:Y476)&lt;&gt;0),"Ошибка!","")</f>
        <v/>
      </c>
      <c r="E471" s="4" t="str">
        <f>IF(D471="","",CONCATENATE(ROW(Инвестиционные_проекты!$A476),", ",))</f>
        <v/>
      </c>
      <c r="F471" t="str">
        <f t="shared" si="78"/>
        <v xml:space="preserve">8, </v>
      </c>
      <c r="G471" s="8" t="str">
        <f>IF(AND(Инвестиционные_проекты!J476="создание нового",Инвестиционные_проекты!S476=""),"Ошибка!","")</f>
        <v/>
      </c>
      <c r="H471" s="4" t="str">
        <f>IF(Техлист!G471="","",CONCATENATE(ROW(Инвестиционные_проекты!$A476),", ",))</f>
        <v/>
      </c>
      <c r="I471" t="str">
        <f t="shared" si="79"/>
        <v/>
      </c>
      <c r="J471" s="5" t="str">
        <f>IF(Инвестиционные_проекты!J476="модернизация",IF(COUNTBLANK(Инвестиционные_проекты!R476:S476)&lt;&gt;0,"Ошибка!",""),"")</f>
        <v/>
      </c>
      <c r="K471" s="9" t="str">
        <f>IF(Техлист!J471="","",CONCATENATE(ROW(Инвестиционные_проекты!$A476),", ",))</f>
        <v/>
      </c>
      <c r="L471" t="str">
        <f t="shared" si="80"/>
        <v/>
      </c>
      <c r="M471" s="5" t="str">
        <f>IF(Инвестиционные_проекты!S476&lt;Инвестиционные_проекты!R476,"Ошибка!","")</f>
        <v/>
      </c>
      <c r="N471" s="4" t="str">
        <f>IF(Техлист!M471="","",CONCATENATE(ROW(Инвестиционные_проекты!$A476),", ",))</f>
        <v/>
      </c>
      <c r="O471" t="str">
        <f t="shared" si="81"/>
        <v/>
      </c>
      <c r="P471" s="5" t="str">
        <f>IF(Инвестиционные_проекты!Z476&lt;&gt;SUM(Инвестиционные_проекты!AA476:AB476),"Ошибка!","")</f>
        <v/>
      </c>
      <c r="Q471" s="4" t="str">
        <f>IF(Техлист!P471="","",CONCATENATE(ROW(Инвестиционные_проекты!$A476),", ",))</f>
        <v/>
      </c>
      <c r="R471" t="str">
        <f t="shared" si="82"/>
        <v/>
      </c>
      <c r="S471" s="5" t="str">
        <f>IF(Инвестиционные_проекты!Y476&gt;Инвестиционные_проекты!AB476,"Ошибка!","")</f>
        <v/>
      </c>
      <c r="T471" s="4" t="str">
        <f>IF(Техлист!S471="","",CONCATENATE(ROW(Инвестиционные_проекты!$A476),", ",))</f>
        <v/>
      </c>
      <c r="U471" t="str">
        <f t="shared" si="83"/>
        <v/>
      </c>
      <c r="V471" s="5" t="str">
        <f>IF(Инвестиционные_проекты!O476&lt;Инвестиционные_проекты!N476,"Ошибка!","")</f>
        <v/>
      </c>
      <c r="W471" s="4" t="str">
        <f>IF(Техлист!V471="","",CONCATENATE(ROW(Инвестиционные_проекты!$A476),", ",))</f>
        <v/>
      </c>
      <c r="X471" t="str">
        <f t="shared" si="84"/>
        <v xml:space="preserve">8, </v>
      </c>
      <c r="Y471" s="5" t="str">
        <f>IF(Инвестиционные_проекты!N476&lt;Инвестиционные_проекты!M476,"Ошибка!","")</f>
        <v/>
      </c>
      <c r="Z471" s="4" t="str">
        <f>IF(Техлист!Y471="","",CONCATENATE(ROW(Инвестиционные_проекты!$A476),", ",))</f>
        <v/>
      </c>
      <c r="AA471" t="str">
        <f t="shared" si="85"/>
        <v/>
      </c>
      <c r="AB471" s="5" t="str">
        <f ca="1">IF(Инвестиционные_проекты!K476="реализация",IF(Инвестиционные_проекты!M476&gt;TODAY(),"Ошибка!",""),"")</f>
        <v/>
      </c>
      <c r="AC471" s="4" t="str">
        <f ca="1">IF(Техлист!AB471="","",CONCATENATE(ROW(Инвестиционные_проекты!$A476),", ",))</f>
        <v/>
      </c>
      <c r="AD471" t="str">
        <f t="shared" ca="1" si="86"/>
        <v/>
      </c>
      <c r="AE471" s="5" t="str">
        <f>IFERROR(IF(OR(Инвестиционные_проекты!K476="идея",Инвестиционные_проекты!K476="проектная стадия"),IF(Инвестиционные_проекты!M476&gt;DATEVALUE(ФЛК!CV470),"","Ошибка!"),""),"")</f>
        <v/>
      </c>
      <c r="AF471" s="4" t="str">
        <f>IF(Техлист!AE471="","",CONCATENATE(ROW(Инвестиционные_проекты!$A476),", ",))</f>
        <v/>
      </c>
      <c r="AG471" t="str">
        <f t="shared" si="87"/>
        <v/>
      </c>
    </row>
    <row r="472" spans="1:33" x14ac:dyDescent="0.25">
      <c r="A472" s="5" t="str">
        <f>IF(AND(COUNTBLANK(Инвестиционные_проекты!H477:Q477)+COUNTBLANK(Инвестиционные_проекты!S477:T477)+COUNTBLANK(Инвестиционные_проекты!Z477)+COUNTBLANK(Инвестиционные_проекты!B477:E477)&lt;&gt;17,COUNTBLANK(Инвестиционные_проекты!H477:Q477)+COUNTBLANK(Инвестиционные_проекты!S477:T477)+COUNTBLANK(Инвестиционные_проекты!Z477)+COUNTBLANK(Инвестиционные_проекты!B477:E477)&lt;&gt;0),"Ошибка!","")</f>
        <v/>
      </c>
      <c r="B472" s="4" t="str">
        <f>IF(A472="","",CONCATENATE(ROW(Инвестиционные_проекты!$A477),", ",))</f>
        <v/>
      </c>
      <c r="C472" t="str">
        <f t="shared" si="77"/>
        <v xml:space="preserve">8, </v>
      </c>
      <c r="D472" s="5" t="str">
        <f>IF(AND(COUNTBLANK(Инвестиционные_проекты!AB477)=0,COUNTBLANK(Инвестиционные_проекты!W477:Y477)&lt;&gt;0),"Ошибка!","")</f>
        <v/>
      </c>
      <c r="E472" s="4" t="str">
        <f>IF(D472="","",CONCATENATE(ROW(Инвестиционные_проекты!$A477),", ",))</f>
        <v/>
      </c>
      <c r="F472" t="str">
        <f t="shared" si="78"/>
        <v xml:space="preserve">8, </v>
      </c>
      <c r="G472" s="8" t="str">
        <f>IF(AND(Инвестиционные_проекты!J477="создание нового",Инвестиционные_проекты!S477=""),"Ошибка!","")</f>
        <v/>
      </c>
      <c r="H472" s="4" t="str">
        <f>IF(Техлист!G472="","",CONCATENATE(ROW(Инвестиционные_проекты!$A477),", ",))</f>
        <v/>
      </c>
      <c r="I472" t="str">
        <f t="shared" si="79"/>
        <v/>
      </c>
      <c r="J472" s="5" t="str">
        <f>IF(Инвестиционные_проекты!J477="модернизация",IF(COUNTBLANK(Инвестиционные_проекты!R477:S477)&lt;&gt;0,"Ошибка!",""),"")</f>
        <v/>
      </c>
      <c r="K472" s="9" t="str">
        <f>IF(Техлист!J472="","",CONCATENATE(ROW(Инвестиционные_проекты!$A477),", ",))</f>
        <v/>
      </c>
      <c r="L472" t="str">
        <f t="shared" si="80"/>
        <v/>
      </c>
      <c r="M472" s="5" t="str">
        <f>IF(Инвестиционные_проекты!S477&lt;Инвестиционные_проекты!R477,"Ошибка!","")</f>
        <v/>
      </c>
      <c r="N472" s="4" t="str">
        <f>IF(Техлист!M472="","",CONCATENATE(ROW(Инвестиционные_проекты!$A477),", ",))</f>
        <v/>
      </c>
      <c r="O472" t="str">
        <f t="shared" si="81"/>
        <v/>
      </c>
      <c r="P472" s="5" t="str">
        <f>IF(Инвестиционные_проекты!Z477&lt;&gt;SUM(Инвестиционные_проекты!AA477:AB477),"Ошибка!","")</f>
        <v/>
      </c>
      <c r="Q472" s="4" t="str">
        <f>IF(Техлист!P472="","",CONCATENATE(ROW(Инвестиционные_проекты!$A477),", ",))</f>
        <v/>
      </c>
      <c r="R472" t="str">
        <f t="shared" si="82"/>
        <v/>
      </c>
      <c r="S472" s="5" t="str">
        <f>IF(Инвестиционные_проекты!Y477&gt;Инвестиционные_проекты!AB477,"Ошибка!","")</f>
        <v/>
      </c>
      <c r="T472" s="4" t="str">
        <f>IF(Техлист!S472="","",CONCATENATE(ROW(Инвестиционные_проекты!$A477),", ",))</f>
        <v/>
      </c>
      <c r="U472" t="str">
        <f t="shared" si="83"/>
        <v/>
      </c>
      <c r="V472" s="5" t="str">
        <f>IF(Инвестиционные_проекты!O477&lt;Инвестиционные_проекты!N477,"Ошибка!","")</f>
        <v/>
      </c>
      <c r="W472" s="4" t="str">
        <f>IF(Техлист!V472="","",CONCATENATE(ROW(Инвестиционные_проекты!$A477),", ",))</f>
        <v/>
      </c>
      <c r="X472" t="str">
        <f t="shared" si="84"/>
        <v xml:space="preserve">8, </v>
      </c>
      <c r="Y472" s="5" t="str">
        <f>IF(Инвестиционные_проекты!N477&lt;Инвестиционные_проекты!M477,"Ошибка!","")</f>
        <v/>
      </c>
      <c r="Z472" s="4" t="str">
        <f>IF(Техлист!Y472="","",CONCATENATE(ROW(Инвестиционные_проекты!$A477),", ",))</f>
        <v/>
      </c>
      <c r="AA472" t="str">
        <f t="shared" si="85"/>
        <v/>
      </c>
      <c r="AB472" s="5" t="str">
        <f ca="1">IF(Инвестиционные_проекты!K477="реализация",IF(Инвестиционные_проекты!M477&gt;TODAY(),"Ошибка!",""),"")</f>
        <v/>
      </c>
      <c r="AC472" s="4" t="str">
        <f ca="1">IF(Техлист!AB472="","",CONCATENATE(ROW(Инвестиционные_проекты!$A477),", ",))</f>
        <v/>
      </c>
      <c r="AD472" t="str">
        <f t="shared" ca="1" si="86"/>
        <v/>
      </c>
      <c r="AE472" s="5" t="str">
        <f>IFERROR(IF(OR(Инвестиционные_проекты!K477="идея",Инвестиционные_проекты!K477="проектная стадия"),IF(Инвестиционные_проекты!M477&gt;DATEVALUE(ФЛК!CV471),"","Ошибка!"),""),"")</f>
        <v/>
      </c>
      <c r="AF472" s="4" t="str">
        <f>IF(Техлист!AE472="","",CONCATENATE(ROW(Инвестиционные_проекты!$A477),", ",))</f>
        <v/>
      </c>
      <c r="AG472" t="str">
        <f t="shared" si="87"/>
        <v/>
      </c>
    </row>
    <row r="473" spans="1:33" x14ac:dyDescent="0.25">
      <c r="A473" s="5" t="str">
        <f>IF(AND(COUNTBLANK(Инвестиционные_проекты!H478:Q478)+COUNTBLANK(Инвестиционные_проекты!S478:T478)+COUNTBLANK(Инвестиционные_проекты!Z478)+COUNTBLANK(Инвестиционные_проекты!B478:E478)&lt;&gt;17,COUNTBLANK(Инвестиционные_проекты!H478:Q478)+COUNTBLANK(Инвестиционные_проекты!S478:T478)+COUNTBLANK(Инвестиционные_проекты!Z478)+COUNTBLANK(Инвестиционные_проекты!B478:E478)&lt;&gt;0),"Ошибка!","")</f>
        <v/>
      </c>
      <c r="B473" s="4" t="str">
        <f>IF(A473="","",CONCATENATE(ROW(Инвестиционные_проекты!$A478),", ",))</f>
        <v/>
      </c>
      <c r="C473" t="str">
        <f t="shared" si="77"/>
        <v xml:space="preserve">8, </v>
      </c>
      <c r="D473" s="5" t="str">
        <f>IF(AND(COUNTBLANK(Инвестиционные_проекты!AB478)=0,COUNTBLANK(Инвестиционные_проекты!W478:Y478)&lt;&gt;0),"Ошибка!","")</f>
        <v/>
      </c>
      <c r="E473" s="4" t="str">
        <f>IF(D473="","",CONCATENATE(ROW(Инвестиционные_проекты!$A478),", ",))</f>
        <v/>
      </c>
      <c r="F473" t="str">
        <f t="shared" si="78"/>
        <v xml:space="preserve">8, </v>
      </c>
      <c r="G473" s="8" t="str">
        <f>IF(AND(Инвестиционные_проекты!J478="создание нового",Инвестиционные_проекты!S478=""),"Ошибка!","")</f>
        <v/>
      </c>
      <c r="H473" s="4" t="str">
        <f>IF(Техлист!G473="","",CONCATENATE(ROW(Инвестиционные_проекты!$A478),", ",))</f>
        <v/>
      </c>
      <c r="I473" t="str">
        <f t="shared" si="79"/>
        <v/>
      </c>
      <c r="J473" s="5" t="str">
        <f>IF(Инвестиционные_проекты!J478="модернизация",IF(COUNTBLANK(Инвестиционные_проекты!R478:S478)&lt;&gt;0,"Ошибка!",""),"")</f>
        <v/>
      </c>
      <c r="K473" s="9" t="str">
        <f>IF(Техлист!J473="","",CONCATENATE(ROW(Инвестиционные_проекты!$A478),", ",))</f>
        <v/>
      </c>
      <c r="L473" t="str">
        <f t="shared" si="80"/>
        <v/>
      </c>
      <c r="M473" s="5" t="str">
        <f>IF(Инвестиционные_проекты!S478&lt;Инвестиционные_проекты!R478,"Ошибка!","")</f>
        <v/>
      </c>
      <c r="N473" s="4" t="str">
        <f>IF(Техлист!M473="","",CONCATENATE(ROW(Инвестиционные_проекты!$A478),", ",))</f>
        <v/>
      </c>
      <c r="O473" t="str">
        <f t="shared" si="81"/>
        <v/>
      </c>
      <c r="P473" s="5" t="str">
        <f>IF(Инвестиционные_проекты!Z478&lt;&gt;SUM(Инвестиционные_проекты!AA478:AB478),"Ошибка!","")</f>
        <v/>
      </c>
      <c r="Q473" s="4" t="str">
        <f>IF(Техлист!P473="","",CONCATENATE(ROW(Инвестиционные_проекты!$A478),", ",))</f>
        <v/>
      </c>
      <c r="R473" t="str">
        <f t="shared" si="82"/>
        <v/>
      </c>
      <c r="S473" s="5" t="str">
        <f>IF(Инвестиционные_проекты!Y478&gt;Инвестиционные_проекты!AB478,"Ошибка!","")</f>
        <v/>
      </c>
      <c r="T473" s="4" t="str">
        <f>IF(Техлист!S473="","",CONCATENATE(ROW(Инвестиционные_проекты!$A478),", ",))</f>
        <v/>
      </c>
      <c r="U473" t="str">
        <f t="shared" si="83"/>
        <v/>
      </c>
      <c r="V473" s="5" t="str">
        <f>IF(Инвестиционные_проекты!O478&lt;Инвестиционные_проекты!N478,"Ошибка!","")</f>
        <v/>
      </c>
      <c r="W473" s="4" t="str">
        <f>IF(Техлист!V473="","",CONCATENATE(ROW(Инвестиционные_проекты!$A478),", ",))</f>
        <v/>
      </c>
      <c r="X473" t="str">
        <f t="shared" si="84"/>
        <v xml:space="preserve">8, </v>
      </c>
      <c r="Y473" s="5" t="str">
        <f>IF(Инвестиционные_проекты!N478&lt;Инвестиционные_проекты!M478,"Ошибка!","")</f>
        <v/>
      </c>
      <c r="Z473" s="4" t="str">
        <f>IF(Техлист!Y473="","",CONCATENATE(ROW(Инвестиционные_проекты!$A478),", ",))</f>
        <v/>
      </c>
      <c r="AA473" t="str">
        <f t="shared" si="85"/>
        <v/>
      </c>
      <c r="AB473" s="5" t="str">
        <f ca="1">IF(Инвестиционные_проекты!K478="реализация",IF(Инвестиционные_проекты!M478&gt;TODAY(),"Ошибка!",""),"")</f>
        <v/>
      </c>
      <c r="AC473" s="4" t="str">
        <f ca="1">IF(Техлист!AB473="","",CONCATENATE(ROW(Инвестиционные_проекты!$A478),", ",))</f>
        <v/>
      </c>
      <c r="AD473" t="str">
        <f t="shared" ca="1" si="86"/>
        <v/>
      </c>
      <c r="AE473" s="5" t="str">
        <f>IFERROR(IF(OR(Инвестиционные_проекты!K478="идея",Инвестиционные_проекты!K478="проектная стадия"),IF(Инвестиционные_проекты!M478&gt;DATEVALUE(ФЛК!CV472),"","Ошибка!"),""),"")</f>
        <v/>
      </c>
      <c r="AF473" s="4" t="str">
        <f>IF(Техлист!AE473="","",CONCATENATE(ROW(Инвестиционные_проекты!$A478),", ",))</f>
        <v/>
      </c>
      <c r="AG473" t="str">
        <f t="shared" si="87"/>
        <v/>
      </c>
    </row>
    <row r="474" spans="1:33" x14ac:dyDescent="0.25">
      <c r="A474" s="5" t="str">
        <f>IF(AND(COUNTBLANK(Инвестиционные_проекты!H479:Q479)+COUNTBLANK(Инвестиционные_проекты!S479:T479)+COUNTBLANK(Инвестиционные_проекты!Z479)+COUNTBLANK(Инвестиционные_проекты!B479:E479)&lt;&gt;17,COUNTBLANK(Инвестиционные_проекты!H479:Q479)+COUNTBLANK(Инвестиционные_проекты!S479:T479)+COUNTBLANK(Инвестиционные_проекты!Z479)+COUNTBLANK(Инвестиционные_проекты!B479:E479)&lt;&gt;0),"Ошибка!","")</f>
        <v/>
      </c>
      <c r="B474" s="4" t="str">
        <f>IF(A474="","",CONCATENATE(ROW(Инвестиционные_проекты!$A479),", ",))</f>
        <v/>
      </c>
      <c r="C474" t="str">
        <f t="shared" si="77"/>
        <v xml:space="preserve">8, </v>
      </c>
      <c r="D474" s="5" t="str">
        <f>IF(AND(COUNTBLANK(Инвестиционные_проекты!AB479)=0,COUNTBLANK(Инвестиционные_проекты!W479:Y479)&lt;&gt;0),"Ошибка!","")</f>
        <v/>
      </c>
      <c r="E474" s="4" t="str">
        <f>IF(D474="","",CONCATENATE(ROW(Инвестиционные_проекты!$A479),", ",))</f>
        <v/>
      </c>
      <c r="F474" t="str">
        <f t="shared" si="78"/>
        <v xml:space="preserve">8, </v>
      </c>
      <c r="G474" s="8" t="str">
        <f>IF(AND(Инвестиционные_проекты!J479="создание нового",Инвестиционные_проекты!S479=""),"Ошибка!","")</f>
        <v/>
      </c>
      <c r="H474" s="4" t="str">
        <f>IF(Техлист!G474="","",CONCATENATE(ROW(Инвестиционные_проекты!$A479),", ",))</f>
        <v/>
      </c>
      <c r="I474" t="str">
        <f t="shared" si="79"/>
        <v/>
      </c>
      <c r="J474" s="5" t="str">
        <f>IF(Инвестиционные_проекты!J479="модернизация",IF(COUNTBLANK(Инвестиционные_проекты!R479:S479)&lt;&gt;0,"Ошибка!",""),"")</f>
        <v/>
      </c>
      <c r="K474" s="9" t="str">
        <f>IF(Техлист!J474="","",CONCATENATE(ROW(Инвестиционные_проекты!$A479),", ",))</f>
        <v/>
      </c>
      <c r="L474" t="str">
        <f t="shared" si="80"/>
        <v/>
      </c>
      <c r="M474" s="5" t="str">
        <f>IF(Инвестиционные_проекты!S479&lt;Инвестиционные_проекты!R479,"Ошибка!","")</f>
        <v/>
      </c>
      <c r="N474" s="4" t="str">
        <f>IF(Техлист!M474="","",CONCATENATE(ROW(Инвестиционные_проекты!$A479),", ",))</f>
        <v/>
      </c>
      <c r="O474" t="str">
        <f t="shared" si="81"/>
        <v/>
      </c>
      <c r="P474" s="5" t="str">
        <f>IF(Инвестиционные_проекты!Z479&lt;&gt;SUM(Инвестиционные_проекты!AA479:AB479),"Ошибка!","")</f>
        <v/>
      </c>
      <c r="Q474" s="4" t="str">
        <f>IF(Техлист!P474="","",CONCATENATE(ROW(Инвестиционные_проекты!$A479),", ",))</f>
        <v/>
      </c>
      <c r="R474" t="str">
        <f t="shared" si="82"/>
        <v/>
      </c>
      <c r="S474" s="5" t="str">
        <f>IF(Инвестиционные_проекты!Y479&gt;Инвестиционные_проекты!AB479,"Ошибка!","")</f>
        <v/>
      </c>
      <c r="T474" s="4" t="str">
        <f>IF(Техлист!S474="","",CONCATENATE(ROW(Инвестиционные_проекты!$A479),", ",))</f>
        <v/>
      </c>
      <c r="U474" t="str">
        <f t="shared" si="83"/>
        <v/>
      </c>
      <c r="V474" s="5" t="str">
        <f>IF(Инвестиционные_проекты!O479&lt;Инвестиционные_проекты!N479,"Ошибка!","")</f>
        <v/>
      </c>
      <c r="W474" s="4" t="str">
        <f>IF(Техлист!V474="","",CONCATENATE(ROW(Инвестиционные_проекты!$A479),", ",))</f>
        <v/>
      </c>
      <c r="X474" t="str">
        <f t="shared" si="84"/>
        <v xml:space="preserve">8, </v>
      </c>
      <c r="Y474" s="5" t="str">
        <f>IF(Инвестиционные_проекты!N479&lt;Инвестиционные_проекты!M479,"Ошибка!","")</f>
        <v/>
      </c>
      <c r="Z474" s="4" t="str">
        <f>IF(Техлист!Y474="","",CONCATENATE(ROW(Инвестиционные_проекты!$A479),", ",))</f>
        <v/>
      </c>
      <c r="AA474" t="str">
        <f t="shared" si="85"/>
        <v/>
      </c>
      <c r="AB474" s="5" t="str">
        <f ca="1">IF(Инвестиционные_проекты!K479="реализация",IF(Инвестиционные_проекты!M479&gt;TODAY(),"Ошибка!",""),"")</f>
        <v/>
      </c>
      <c r="AC474" s="4" t="str">
        <f ca="1">IF(Техлист!AB474="","",CONCATENATE(ROW(Инвестиционные_проекты!$A479),", ",))</f>
        <v/>
      </c>
      <c r="AD474" t="str">
        <f t="shared" ca="1" si="86"/>
        <v/>
      </c>
      <c r="AE474" s="5" t="str">
        <f>IFERROR(IF(OR(Инвестиционные_проекты!K479="идея",Инвестиционные_проекты!K479="проектная стадия"),IF(Инвестиционные_проекты!M479&gt;DATEVALUE(ФЛК!CV473),"","Ошибка!"),""),"")</f>
        <v/>
      </c>
      <c r="AF474" s="4" t="str">
        <f>IF(Техлист!AE474="","",CONCATENATE(ROW(Инвестиционные_проекты!$A479),", ",))</f>
        <v/>
      </c>
      <c r="AG474" t="str">
        <f t="shared" si="87"/>
        <v/>
      </c>
    </row>
    <row r="475" spans="1:33" x14ac:dyDescent="0.25">
      <c r="A475" s="5" t="str">
        <f>IF(AND(COUNTBLANK(Инвестиционные_проекты!H480:Q480)+COUNTBLANK(Инвестиционные_проекты!S480:T480)+COUNTBLANK(Инвестиционные_проекты!Z480)+COUNTBLANK(Инвестиционные_проекты!B480:E480)&lt;&gt;17,COUNTBLANK(Инвестиционные_проекты!H480:Q480)+COUNTBLANK(Инвестиционные_проекты!S480:T480)+COUNTBLANK(Инвестиционные_проекты!Z480)+COUNTBLANK(Инвестиционные_проекты!B480:E480)&lt;&gt;0),"Ошибка!","")</f>
        <v/>
      </c>
      <c r="B475" s="4" t="str">
        <f>IF(A475="","",CONCATENATE(ROW(Инвестиционные_проекты!$A480),", ",))</f>
        <v/>
      </c>
      <c r="C475" t="str">
        <f t="shared" si="77"/>
        <v xml:space="preserve">8, </v>
      </c>
      <c r="D475" s="5" t="str">
        <f>IF(AND(COUNTBLANK(Инвестиционные_проекты!AB480)=0,COUNTBLANK(Инвестиционные_проекты!W480:Y480)&lt;&gt;0),"Ошибка!","")</f>
        <v/>
      </c>
      <c r="E475" s="4" t="str">
        <f>IF(D475="","",CONCATENATE(ROW(Инвестиционные_проекты!$A480),", ",))</f>
        <v/>
      </c>
      <c r="F475" t="str">
        <f t="shared" si="78"/>
        <v xml:space="preserve">8, </v>
      </c>
      <c r="G475" s="8" t="str">
        <f>IF(AND(Инвестиционные_проекты!J480="создание нового",Инвестиционные_проекты!S480=""),"Ошибка!","")</f>
        <v/>
      </c>
      <c r="H475" s="4" t="str">
        <f>IF(Техлист!G475="","",CONCATENATE(ROW(Инвестиционные_проекты!$A480),", ",))</f>
        <v/>
      </c>
      <c r="I475" t="str">
        <f t="shared" si="79"/>
        <v/>
      </c>
      <c r="J475" s="5" t="str">
        <f>IF(Инвестиционные_проекты!J480="модернизация",IF(COUNTBLANK(Инвестиционные_проекты!R480:S480)&lt;&gt;0,"Ошибка!",""),"")</f>
        <v/>
      </c>
      <c r="K475" s="9" t="str">
        <f>IF(Техлист!J475="","",CONCATENATE(ROW(Инвестиционные_проекты!$A480),", ",))</f>
        <v/>
      </c>
      <c r="L475" t="str">
        <f t="shared" si="80"/>
        <v/>
      </c>
      <c r="M475" s="5" t="str">
        <f>IF(Инвестиционные_проекты!S480&lt;Инвестиционные_проекты!R480,"Ошибка!","")</f>
        <v/>
      </c>
      <c r="N475" s="4" t="str">
        <f>IF(Техлист!M475="","",CONCATENATE(ROW(Инвестиционные_проекты!$A480),", ",))</f>
        <v/>
      </c>
      <c r="O475" t="str">
        <f t="shared" si="81"/>
        <v/>
      </c>
      <c r="P475" s="5" t="str">
        <f>IF(Инвестиционные_проекты!Z480&lt;&gt;SUM(Инвестиционные_проекты!AA480:AB480),"Ошибка!","")</f>
        <v/>
      </c>
      <c r="Q475" s="4" t="str">
        <f>IF(Техлист!P475="","",CONCATENATE(ROW(Инвестиционные_проекты!$A480),", ",))</f>
        <v/>
      </c>
      <c r="R475" t="str">
        <f t="shared" si="82"/>
        <v/>
      </c>
      <c r="S475" s="5" t="str">
        <f>IF(Инвестиционные_проекты!Y480&gt;Инвестиционные_проекты!AB480,"Ошибка!","")</f>
        <v/>
      </c>
      <c r="T475" s="4" t="str">
        <f>IF(Техлист!S475="","",CONCATENATE(ROW(Инвестиционные_проекты!$A480),", ",))</f>
        <v/>
      </c>
      <c r="U475" t="str">
        <f t="shared" si="83"/>
        <v/>
      </c>
      <c r="V475" s="5" t="str">
        <f>IF(Инвестиционные_проекты!O480&lt;Инвестиционные_проекты!N480,"Ошибка!","")</f>
        <v/>
      </c>
      <c r="W475" s="4" t="str">
        <f>IF(Техлист!V475="","",CONCATENATE(ROW(Инвестиционные_проекты!$A480),", ",))</f>
        <v/>
      </c>
      <c r="X475" t="str">
        <f t="shared" si="84"/>
        <v xml:space="preserve">8, </v>
      </c>
      <c r="Y475" s="5" t="str">
        <f>IF(Инвестиционные_проекты!N480&lt;Инвестиционные_проекты!M480,"Ошибка!","")</f>
        <v/>
      </c>
      <c r="Z475" s="4" t="str">
        <f>IF(Техлист!Y475="","",CONCATENATE(ROW(Инвестиционные_проекты!$A480),", ",))</f>
        <v/>
      </c>
      <c r="AA475" t="str">
        <f t="shared" si="85"/>
        <v/>
      </c>
      <c r="AB475" s="5" t="str">
        <f ca="1">IF(Инвестиционные_проекты!K480="реализация",IF(Инвестиционные_проекты!M480&gt;TODAY(),"Ошибка!",""),"")</f>
        <v/>
      </c>
      <c r="AC475" s="4" t="str">
        <f ca="1">IF(Техлист!AB475="","",CONCATENATE(ROW(Инвестиционные_проекты!$A480),", ",))</f>
        <v/>
      </c>
      <c r="AD475" t="str">
        <f t="shared" ca="1" si="86"/>
        <v/>
      </c>
      <c r="AE475" s="5" t="str">
        <f>IFERROR(IF(OR(Инвестиционные_проекты!K480="идея",Инвестиционные_проекты!K480="проектная стадия"),IF(Инвестиционные_проекты!M480&gt;DATEVALUE(ФЛК!CV474),"","Ошибка!"),""),"")</f>
        <v/>
      </c>
      <c r="AF475" s="4" t="str">
        <f>IF(Техлист!AE475="","",CONCATENATE(ROW(Инвестиционные_проекты!$A480),", ",))</f>
        <v/>
      </c>
      <c r="AG475" t="str">
        <f t="shared" si="87"/>
        <v/>
      </c>
    </row>
    <row r="476" spans="1:33" x14ac:dyDescent="0.25">
      <c r="A476" s="5" t="str">
        <f>IF(AND(COUNTBLANK(Инвестиционные_проекты!H481:Q481)+COUNTBLANK(Инвестиционные_проекты!S481:T481)+COUNTBLANK(Инвестиционные_проекты!Z481)+COUNTBLANK(Инвестиционные_проекты!B481:E481)&lt;&gt;17,COUNTBLANK(Инвестиционные_проекты!H481:Q481)+COUNTBLANK(Инвестиционные_проекты!S481:T481)+COUNTBLANK(Инвестиционные_проекты!Z481)+COUNTBLANK(Инвестиционные_проекты!B481:E481)&lt;&gt;0),"Ошибка!","")</f>
        <v/>
      </c>
      <c r="B476" s="4" t="str">
        <f>IF(A476="","",CONCATENATE(ROW(Инвестиционные_проекты!$A481),", ",))</f>
        <v/>
      </c>
      <c r="C476" t="str">
        <f t="shared" si="77"/>
        <v xml:space="preserve">8, </v>
      </c>
      <c r="D476" s="5" t="str">
        <f>IF(AND(COUNTBLANK(Инвестиционные_проекты!AB481)=0,COUNTBLANK(Инвестиционные_проекты!W481:Y481)&lt;&gt;0),"Ошибка!","")</f>
        <v/>
      </c>
      <c r="E476" s="4" t="str">
        <f>IF(D476="","",CONCATENATE(ROW(Инвестиционные_проекты!$A481),", ",))</f>
        <v/>
      </c>
      <c r="F476" t="str">
        <f t="shared" si="78"/>
        <v xml:space="preserve">8, </v>
      </c>
      <c r="G476" s="8" t="str">
        <f>IF(AND(Инвестиционные_проекты!J481="создание нового",Инвестиционные_проекты!S481=""),"Ошибка!","")</f>
        <v/>
      </c>
      <c r="H476" s="4" t="str">
        <f>IF(Техлист!G476="","",CONCATENATE(ROW(Инвестиционные_проекты!$A481),", ",))</f>
        <v/>
      </c>
      <c r="I476" t="str">
        <f t="shared" si="79"/>
        <v/>
      </c>
      <c r="J476" s="5" t="str">
        <f>IF(Инвестиционные_проекты!J481="модернизация",IF(COUNTBLANK(Инвестиционные_проекты!R481:S481)&lt;&gt;0,"Ошибка!",""),"")</f>
        <v/>
      </c>
      <c r="K476" s="9" t="str">
        <f>IF(Техлист!J476="","",CONCATENATE(ROW(Инвестиционные_проекты!$A481),", ",))</f>
        <v/>
      </c>
      <c r="L476" t="str">
        <f t="shared" si="80"/>
        <v/>
      </c>
      <c r="M476" s="5" t="str">
        <f>IF(Инвестиционные_проекты!S481&lt;Инвестиционные_проекты!R481,"Ошибка!","")</f>
        <v/>
      </c>
      <c r="N476" s="4" t="str">
        <f>IF(Техлист!M476="","",CONCATENATE(ROW(Инвестиционные_проекты!$A481),", ",))</f>
        <v/>
      </c>
      <c r="O476" t="str">
        <f t="shared" si="81"/>
        <v/>
      </c>
      <c r="P476" s="5" t="str">
        <f>IF(Инвестиционные_проекты!Z481&lt;&gt;SUM(Инвестиционные_проекты!AA481:AB481),"Ошибка!","")</f>
        <v/>
      </c>
      <c r="Q476" s="4" t="str">
        <f>IF(Техлист!P476="","",CONCATENATE(ROW(Инвестиционные_проекты!$A481),", ",))</f>
        <v/>
      </c>
      <c r="R476" t="str">
        <f t="shared" si="82"/>
        <v/>
      </c>
      <c r="S476" s="5" t="str">
        <f>IF(Инвестиционные_проекты!Y481&gt;Инвестиционные_проекты!AB481,"Ошибка!","")</f>
        <v/>
      </c>
      <c r="T476" s="4" t="str">
        <f>IF(Техлист!S476="","",CONCATENATE(ROW(Инвестиционные_проекты!$A481),", ",))</f>
        <v/>
      </c>
      <c r="U476" t="str">
        <f t="shared" si="83"/>
        <v/>
      </c>
      <c r="V476" s="5" t="str">
        <f>IF(Инвестиционные_проекты!O481&lt;Инвестиционные_проекты!N481,"Ошибка!","")</f>
        <v/>
      </c>
      <c r="W476" s="4" t="str">
        <f>IF(Техлист!V476="","",CONCATENATE(ROW(Инвестиционные_проекты!$A481),", ",))</f>
        <v/>
      </c>
      <c r="X476" t="str">
        <f t="shared" si="84"/>
        <v xml:space="preserve">8, </v>
      </c>
      <c r="Y476" s="5" t="str">
        <f>IF(Инвестиционные_проекты!N481&lt;Инвестиционные_проекты!M481,"Ошибка!","")</f>
        <v/>
      </c>
      <c r="Z476" s="4" t="str">
        <f>IF(Техлист!Y476="","",CONCATENATE(ROW(Инвестиционные_проекты!$A481),", ",))</f>
        <v/>
      </c>
      <c r="AA476" t="str">
        <f t="shared" si="85"/>
        <v/>
      </c>
      <c r="AB476" s="5" t="str">
        <f ca="1">IF(Инвестиционные_проекты!K481="реализация",IF(Инвестиционные_проекты!M481&gt;TODAY(),"Ошибка!",""),"")</f>
        <v/>
      </c>
      <c r="AC476" s="4" t="str">
        <f ca="1">IF(Техлист!AB476="","",CONCATENATE(ROW(Инвестиционные_проекты!$A481),", ",))</f>
        <v/>
      </c>
      <c r="AD476" t="str">
        <f t="shared" ca="1" si="86"/>
        <v/>
      </c>
      <c r="AE476" s="5" t="str">
        <f>IFERROR(IF(OR(Инвестиционные_проекты!K481="идея",Инвестиционные_проекты!K481="проектная стадия"),IF(Инвестиционные_проекты!M481&gt;DATEVALUE(ФЛК!CV475),"","Ошибка!"),""),"")</f>
        <v/>
      </c>
      <c r="AF476" s="4" t="str">
        <f>IF(Техлист!AE476="","",CONCATENATE(ROW(Инвестиционные_проекты!$A481),", ",))</f>
        <v/>
      </c>
      <c r="AG476" t="str">
        <f t="shared" si="87"/>
        <v/>
      </c>
    </row>
    <row r="477" spans="1:33" x14ac:dyDescent="0.25">
      <c r="A477" s="5" t="str">
        <f>IF(AND(COUNTBLANK(Инвестиционные_проекты!H482:Q482)+COUNTBLANK(Инвестиционные_проекты!S482:T482)+COUNTBLANK(Инвестиционные_проекты!Z482)+COUNTBLANK(Инвестиционные_проекты!B482:E482)&lt;&gt;17,COUNTBLANK(Инвестиционные_проекты!H482:Q482)+COUNTBLANK(Инвестиционные_проекты!S482:T482)+COUNTBLANK(Инвестиционные_проекты!Z482)+COUNTBLANK(Инвестиционные_проекты!B482:E482)&lt;&gt;0),"Ошибка!","")</f>
        <v/>
      </c>
      <c r="B477" s="4" t="str">
        <f>IF(A477="","",CONCATENATE(ROW(Инвестиционные_проекты!$A482),", ",))</f>
        <v/>
      </c>
      <c r="C477" t="str">
        <f t="shared" si="77"/>
        <v xml:space="preserve">8, </v>
      </c>
      <c r="D477" s="5" t="str">
        <f>IF(AND(COUNTBLANK(Инвестиционные_проекты!AB482)=0,COUNTBLANK(Инвестиционные_проекты!W482:Y482)&lt;&gt;0),"Ошибка!","")</f>
        <v/>
      </c>
      <c r="E477" s="4" t="str">
        <f>IF(D477="","",CONCATENATE(ROW(Инвестиционные_проекты!$A482),", ",))</f>
        <v/>
      </c>
      <c r="F477" t="str">
        <f t="shared" si="78"/>
        <v xml:space="preserve">8, </v>
      </c>
      <c r="G477" s="8" t="str">
        <f>IF(AND(Инвестиционные_проекты!J482="создание нового",Инвестиционные_проекты!S482=""),"Ошибка!","")</f>
        <v/>
      </c>
      <c r="H477" s="4" t="str">
        <f>IF(Техлист!G477="","",CONCATENATE(ROW(Инвестиционные_проекты!$A482),", ",))</f>
        <v/>
      </c>
      <c r="I477" t="str">
        <f t="shared" si="79"/>
        <v/>
      </c>
      <c r="J477" s="5" t="str">
        <f>IF(Инвестиционные_проекты!J482="модернизация",IF(COUNTBLANK(Инвестиционные_проекты!R482:S482)&lt;&gt;0,"Ошибка!",""),"")</f>
        <v/>
      </c>
      <c r="K477" s="9" t="str">
        <f>IF(Техлист!J477="","",CONCATENATE(ROW(Инвестиционные_проекты!$A482),", ",))</f>
        <v/>
      </c>
      <c r="L477" t="str">
        <f t="shared" si="80"/>
        <v/>
      </c>
      <c r="M477" s="5" t="str">
        <f>IF(Инвестиционные_проекты!S482&lt;Инвестиционные_проекты!R482,"Ошибка!","")</f>
        <v/>
      </c>
      <c r="N477" s="4" t="str">
        <f>IF(Техлист!M477="","",CONCATENATE(ROW(Инвестиционные_проекты!$A482),", ",))</f>
        <v/>
      </c>
      <c r="O477" t="str">
        <f t="shared" si="81"/>
        <v/>
      </c>
      <c r="P477" s="5" t="str">
        <f>IF(Инвестиционные_проекты!Z482&lt;&gt;SUM(Инвестиционные_проекты!AA482:AB482),"Ошибка!","")</f>
        <v/>
      </c>
      <c r="Q477" s="4" t="str">
        <f>IF(Техлист!P477="","",CONCATENATE(ROW(Инвестиционные_проекты!$A482),", ",))</f>
        <v/>
      </c>
      <c r="R477" t="str">
        <f t="shared" si="82"/>
        <v/>
      </c>
      <c r="S477" s="5" t="str">
        <f>IF(Инвестиционные_проекты!Y482&gt;Инвестиционные_проекты!AB482,"Ошибка!","")</f>
        <v/>
      </c>
      <c r="T477" s="4" t="str">
        <f>IF(Техлист!S477="","",CONCATENATE(ROW(Инвестиционные_проекты!$A482),", ",))</f>
        <v/>
      </c>
      <c r="U477" t="str">
        <f t="shared" si="83"/>
        <v/>
      </c>
      <c r="V477" s="5" t="str">
        <f>IF(Инвестиционные_проекты!O482&lt;Инвестиционные_проекты!N482,"Ошибка!","")</f>
        <v/>
      </c>
      <c r="W477" s="4" t="str">
        <f>IF(Техлист!V477="","",CONCATENATE(ROW(Инвестиционные_проекты!$A482),", ",))</f>
        <v/>
      </c>
      <c r="X477" t="str">
        <f t="shared" si="84"/>
        <v xml:space="preserve">8, </v>
      </c>
      <c r="Y477" s="5" t="str">
        <f>IF(Инвестиционные_проекты!N482&lt;Инвестиционные_проекты!M482,"Ошибка!","")</f>
        <v/>
      </c>
      <c r="Z477" s="4" t="str">
        <f>IF(Техлист!Y477="","",CONCATENATE(ROW(Инвестиционные_проекты!$A482),", ",))</f>
        <v/>
      </c>
      <c r="AA477" t="str">
        <f t="shared" si="85"/>
        <v/>
      </c>
      <c r="AB477" s="5" t="str">
        <f ca="1">IF(Инвестиционные_проекты!K482="реализация",IF(Инвестиционные_проекты!M482&gt;TODAY(),"Ошибка!",""),"")</f>
        <v/>
      </c>
      <c r="AC477" s="4" t="str">
        <f ca="1">IF(Техлист!AB477="","",CONCATENATE(ROW(Инвестиционные_проекты!$A482),", ",))</f>
        <v/>
      </c>
      <c r="AD477" t="str">
        <f t="shared" ca="1" si="86"/>
        <v/>
      </c>
      <c r="AE477" s="5" t="str">
        <f>IFERROR(IF(OR(Инвестиционные_проекты!K482="идея",Инвестиционные_проекты!K482="проектная стадия"),IF(Инвестиционные_проекты!M482&gt;DATEVALUE(ФЛК!CV476),"","Ошибка!"),""),"")</f>
        <v/>
      </c>
      <c r="AF477" s="4" t="str">
        <f>IF(Техлист!AE477="","",CONCATENATE(ROW(Инвестиционные_проекты!$A482),", ",))</f>
        <v/>
      </c>
      <c r="AG477" t="str">
        <f t="shared" si="87"/>
        <v/>
      </c>
    </row>
    <row r="478" spans="1:33" x14ac:dyDescent="0.25">
      <c r="A478" s="5" t="str">
        <f>IF(AND(COUNTBLANK(Инвестиционные_проекты!H483:Q483)+COUNTBLANK(Инвестиционные_проекты!S483:T483)+COUNTBLANK(Инвестиционные_проекты!Z483)+COUNTBLANK(Инвестиционные_проекты!B483:E483)&lt;&gt;17,COUNTBLANK(Инвестиционные_проекты!H483:Q483)+COUNTBLANK(Инвестиционные_проекты!S483:T483)+COUNTBLANK(Инвестиционные_проекты!Z483)+COUNTBLANK(Инвестиционные_проекты!B483:E483)&lt;&gt;0),"Ошибка!","")</f>
        <v/>
      </c>
      <c r="B478" s="4" t="str">
        <f>IF(A478="","",CONCATENATE(ROW(Инвестиционные_проекты!$A483),", ",))</f>
        <v/>
      </c>
      <c r="C478" t="str">
        <f t="shared" si="77"/>
        <v xml:space="preserve">8, </v>
      </c>
      <c r="D478" s="5" t="str">
        <f>IF(AND(COUNTBLANK(Инвестиционные_проекты!AB483)=0,COUNTBLANK(Инвестиционные_проекты!W483:Y483)&lt;&gt;0),"Ошибка!","")</f>
        <v/>
      </c>
      <c r="E478" s="4" t="str">
        <f>IF(D478="","",CONCATENATE(ROW(Инвестиционные_проекты!$A483),", ",))</f>
        <v/>
      </c>
      <c r="F478" t="str">
        <f t="shared" si="78"/>
        <v xml:space="preserve">8, </v>
      </c>
      <c r="G478" s="8" t="str">
        <f>IF(AND(Инвестиционные_проекты!J483="создание нового",Инвестиционные_проекты!S483=""),"Ошибка!","")</f>
        <v/>
      </c>
      <c r="H478" s="4" t="str">
        <f>IF(Техлист!G478="","",CONCATENATE(ROW(Инвестиционные_проекты!$A483),", ",))</f>
        <v/>
      </c>
      <c r="I478" t="str">
        <f t="shared" si="79"/>
        <v/>
      </c>
      <c r="J478" s="5" t="str">
        <f>IF(Инвестиционные_проекты!J483="модернизация",IF(COUNTBLANK(Инвестиционные_проекты!R483:S483)&lt;&gt;0,"Ошибка!",""),"")</f>
        <v/>
      </c>
      <c r="K478" s="9" t="str">
        <f>IF(Техлист!J478="","",CONCATENATE(ROW(Инвестиционные_проекты!$A483),", ",))</f>
        <v/>
      </c>
      <c r="L478" t="str">
        <f t="shared" si="80"/>
        <v/>
      </c>
      <c r="M478" s="5" t="str">
        <f>IF(Инвестиционные_проекты!S483&lt;Инвестиционные_проекты!R483,"Ошибка!","")</f>
        <v/>
      </c>
      <c r="N478" s="4" t="str">
        <f>IF(Техлист!M478="","",CONCATENATE(ROW(Инвестиционные_проекты!$A483),", ",))</f>
        <v/>
      </c>
      <c r="O478" t="str">
        <f t="shared" si="81"/>
        <v/>
      </c>
      <c r="P478" s="5" t="str">
        <f>IF(Инвестиционные_проекты!Z483&lt;&gt;SUM(Инвестиционные_проекты!AA483:AB483),"Ошибка!","")</f>
        <v/>
      </c>
      <c r="Q478" s="4" t="str">
        <f>IF(Техлист!P478="","",CONCATENATE(ROW(Инвестиционные_проекты!$A483),", ",))</f>
        <v/>
      </c>
      <c r="R478" t="str">
        <f t="shared" si="82"/>
        <v/>
      </c>
      <c r="S478" s="5" t="str">
        <f>IF(Инвестиционные_проекты!Y483&gt;Инвестиционные_проекты!AB483,"Ошибка!","")</f>
        <v/>
      </c>
      <c r="T478" s="4" t="str">
        <f>IF(Техлист!S478="","",CONCATENATE(ROW(Инвестиционные_проекты!$A483),", ",))</f>
        <v/>
      </c>
      <c r="U478" t="str">
        <f t="shared" si="83"/>
        <v/>
      </c>
      <c r="V478" s="5" t="str">
        <f>IF(Инвестиционные_проекты!O483&lt;Инвестиционные_проекты!N483,"Ошибка!","")</f>
        <v/>
      </c>
      <c r="W478" s="4" t="str">
        <f>IF(Техлист!V478="","",CONCATENATE(ROW(Инвестиционные_проекты!$A483),", ",))</f>
        <v/>
      </c>
      <c r="X478" t="str">
        <f t="shared" si="84"/>
        <v xml:space="preserve">8, </v>
      </c>
      <c r="Y478" s="5" t="str">
        <f>IF(Инвестиционные_проекты!N483&lt;Инвестиционные_проекты!M483,"Ошибка!","")</f>
        <v/>
      </c>
      <c r="Z478" s="4" t="str">
        <f>IF(Техлист!Y478="","",CONCATENATE(ROW(Инвестиционные_проекты!$A483),", ",))</f>
        <v/>
      </c>
      <c r="AA478" t="str">
        <f t="shared" si="85"/>
        <v/>
      </c>
      <c r="AB478" s="5" t="str">
        <f ca="1">IF(Инвестиционные_проекты!K483="реализация",IF(Инвестиционные_проекты!M483&gt;TODAY(),"Ошибка!",""),"")</f>
        <v/>
      </c>
      <c r="AC478" s="4" t="str">
        <f ca="1">IF(Техлист!AB478="","",CONCATENATE(ROW(Инвестиционные_проекты!$A483),", ",))</f>
        <v/>
      </c>
      <c r="AD478" t="str">
        <f t="shared" ca="1" si="86"/>
        <v/>
      </c>
      <c r="AE478" s="5" t="str">
        <f>IFERROR(IF(OR(Инвестиционные_проекты!K483="идея",Инвестиционные_проекты!K483="проектная стадия"),IF(Инвестиционные_проекты!M483&gt;DATEVALUE(ФЛК!CV477),"","Ошибка!"),""),"")</f>
        <v/>
      </c>
      <c r="AF478" s="4" t="str">
        <f>IF(Техлист!AE478="","",CONCATENATE(ROW(Инвестиционные_проекты!$A483),", ",))</f>
        <v/>
      </c>
      <c r="AG478" t="str">
        <f t="shared" si="87"/>
        <v/>
      </c>
    </row>
    <row r="479" spans="1:33" x14ac:dyDescent="0.25">
      <c r="A479" s="5" t="str">
        <f>IF(AND(COUNTBLANK(Инвестиционные_проекты!H484:Q484)+COUNTBLANK(Инвестиционные_проекты!S484:T484)+COUNTBLANK(Инвестиционные_проекты!Z484)+COUNTBLANK(Инвестиционные_проекты!B484:E484)&lt;&gt;17,COUNTBLANK(Инвестиционные_проекты!H484:Q484)+COUNTBLANK(Инвестиционные_проекты!S484:T484)+COUNTBLANK(Инвестиционные_проекты!Z484)+COUNTBLANK(Инвестиционные_проекты!B484:E484)&lt;&gt;0),"Ошибка!","")</f>
        <v/>
      </c>
      <c r="B479" s="4" t="str">
        <f>IF(A479="","",CONCATENATE(ROW(Инвестиционные_проекты!$A484),", ",))</f>
        <v/>
      </c>
      <c r="C479" t="str">
        <f t="shared" si="77"/>
        <v xml:space="preserve">8, </v>
      </c>
      <c r="D479" s="5" t="str">
        <f>IF(AND(COUNTBLANK(Инвестиционные_проекты!AB484)=0,COUNTBLANK(Инвестиционные_проекты!W484:Y484)&lt;&gt;0),"Ошибка!","")</f>
        <v/>
      </c>
      <c r="E479" s="4" t="str">
        <f>IF(D479="","",CONCATENATE(ROW(Инвестиционные_проекты!$A484),", ",))</f>
        <v/>
      </c>
      <c r="F479" t="str">
        <f t="shared" si="78"/>
        <v xml:space="preserve">8, </v>
      </c>
      <c r="G479" s="8" t="str">
        <f>IF(AND(Инвестиционные_проекты!J484="создание нового",Инвестиционные_проекты!S484=""),"Ошибка!","")</f>
        <v/>
      </c>
      <c r="H479" s="4" t="str">
        <f>IF(Техлист!G479="","",CONCATENATE(ROW(Инвестиционные_проекты!$A484),", ",))</f>
        <v/>
      </c>
      <c r="I479" t="str">
        <f t="shared" si="79"/>
        <v/>
      </c>
      <c r="J479" s="5" t="str">
        <f>IF(Инвестиционные_проекты!J484="модернизация",IF(COUNTBLANK(Инвестиционные_проекты!R484:S484)&lt;&gt;0,"Ошибка!",""),"")</f>
        <v/>
      </c>
      <c r="K479" s="9" t="str">
        <f>IF(Техлист!J479="","",CONCATENATE(ROW(Инвестиционные_проекты!$A484),", ",))</f>
        <v/>
      </c>
      <c r="L479" t="str">
        <f t="shared" si="80"/>
        <v/>
      </c>
      <c r="M479" s="5" t="str">
        <f>IF(Инвестиционные_проекты!S484&lt;Инвестиционные_проекты!R484,"Ошибка!","")</f>
        <v/>
      </c>
      <c r="N479" s="4" t="str">
        <f>IF(Техлист!M479="","",CONCATENATE(ROW(Инвестиционные_проекты!$A484),", ",))</f>
        <v/>
      </c>
      <c r="O479" t="str">
        <f t="shared" si="81"/>
        <v/>
      </c>
      <c r="P479" s="5" t="str">
        <f>IF(Инвестиционные_проекты!Z484&lt;&gt;SUM(Инвестиционные_проекты!AA484:AB484),"Ошибка!","")</f>
        <v/>
      </c>
      <c r="Q479" s="4" t="str">
        <f>IF(Техлист!P479="","",CONCATENATE(ROW(Инвестиционные_проекты!$A484),", ",))</f>
        <v/>
      </c>
      <c r="R479" t="str">
        <f t="shared" si="82"/>
        <v/>
      </c>
      <c r="S479" s="5" t="str">
        <f>IF(Инвестиционные_проекты!Y484&gt;Инвестиционные_проекты!AB484,"Ошибка!","")</f>
        <v/>
      </c>
      <c r="T479" s="4" t="str">
        <f>IF(Техлист!S479="","",CONCATENATE(ROW(Инвестиционные_проекты!$A484),", ",))</f>
        <v/>
      </c>
      <c r="U479" t="str">
        <f t="shared" si="83"/>
        <v/>
      </c>
      <c r="V479" s="5" t="str">
        <f>IF(Инвестиционные_проекты!O484&lt;Инвестиционные_проекты!N484,"Ошибка!","")</f>
        <v/>
      </c>
      <c r="W479" s="4" t="str">
        <f>IF(Техлист!V479="","",CONCATENATE(ROW(Инвестиционные_проекты!$A484),", ",))</f>
        <v/>
      </c>
      <c r="X479" t="str">
        <f t="shared" si="84"/>
        <v xml:space="preserve">8, </v>
      </c>
      <c r="Y479" s="5" t="str">
        <f>IF(Инвестиционные_проекты!N484&lt;Инвестиционные_проекты!M484,"Ошибка!","")</f>
        <v/>
      </c>
      <c r="Z479" s="4" t="str">
        <f>IF(Техлист!Y479="","",CONCATENATE(ROW(Инвестиционные_проекты!$A484),", ",))</f>
        <v/>
      </c>
      <c r="AA479" t="str">
        <f t="shared" si="85"/>
        <v/>
      </c>
      <c r="AB479" s="5" t="str">
        <f ca="1">IF(Инвестиционные_проекты!K484="реализация",IF(Инвестиционные_проекты!M484&gt;TODAY(),"Ошибка!",""),"")</f>
        <v/>
      </c>
      <c r="AC479" s="4" t="str">
        <f ca="1">IF(Техлист!AB479="","",CONCATENATE(ROW(Инвестиционные_проекты!$A484),", ",))</f>
        <v/>
      </c>
      <c r="AD479" t="str">
        <f t="shared" ca="1" si="86"/>
        <v/>
      </c>
      <c r="AE479" s="5" t="str">
        <f>IFERROR(IF(OR(Инвестиционные_проекты!K484="идея",Инвестиционные_проекты!K484="проектная стадия"),IF(Инвестиционные_проекты!M484&gt;DATEVALUE(ФЛК!CV478),"","Ошибка!"),""),"")</f>
        <v/>
      </c>
      <c r="AF479" s="4" t="str">
        <f>IF(Техлист!AE479="","",CONCATENATE(ROW(Инвестиционные_проекты!$A484),", ",))</f>
        <v/>
      </c>
      <c r="AG479" t="str">
        <f t="shared" si="87"/>
        <v/>
      </c>
    </row>
    <row r="480" spans="1:33" x14ac:dyDescent="0.25">
      <c r="A480" s="5" t="str">
        <f>IF(AND(COUNTBLANK(Инвестиционные_проекты!H485:Q485)+COUNTBLANK(Инвестиционные_проекты!S485:T485)+COUNTBLANK(Инвестиционные_проекты!Z485)+COUNTBLANK(Инвестиционные_проекты!B485:E485)&lt;&gt;17,COUNTBLANK(Инвестиционные_проекты!H485:Q485)+COUNTBLANK(Инвестиционные_проекты!S485:T485)+COUNTBLANK(Инвестиционные_проекты!Z485)+COUNTBLANK(Инвестиционные_проекты!B485:E485)&lt;&gt;0),"Ошибка!","")</f>
        <v/>
      </c>
      <c r="B480" s="4" t="str">
        <f>IF(A480="","",CONCATENATE(ROW(Инвестиционные_проекты!$A485),", ",))</f>
        <v/>
      </c>
      <c r="C480" t="str">
        <f t="shared" si="77"/>
        <v xml:space="preserve">8, </v>
      </c>
      <c r="D480" s="5" t="str">
        <f>IF(AND(COUNTBLANK(Инвестиционные_проекты!AB485)=0,COUNTBLANK(Инвестиционные_проекты!W485:Y485)&lt;&gt;0),"Ошибка!","")</f>
        <v/>
      </c>
      <c r="E480" s="4" t="str">
        <f>IF(D480="","",CONCATENATE(ROW(Инвестиционные_проекты!$A485),", ",))</f>
        <v/>
      </c>
      <c r="F480" t="str">
        <f t="shared" si="78"/>
        <v xml:space="preserve">8, </v>
      </c>
      <c r="G480" s="8" t="str">
        <f>IF(AND(Инвестиционные_проекты!J485="создание нового",Инвестиционные_проекты!S485=""),"Ошибка!","")</f>
        <v/>
      </c>
      <c r="H480" s="4" t="str">
        <f>IF(Техлист!G480="","",CONCATENATE(ROW(Инвестиционные_проекты!$A485),", ",))</f>
        <v/>
      </c>
      <c r="I480" t="str">
        <f t="shared" si="79"/>
        <v/>
      </c>
      <c r="J480" s="5" t="str">
        <f>IF(Инвестиционные_проекты!J485="модернизация",IF(COUNTBLANK(Инвестиционные_проекты!R485:S485)&lt;&gt;0,"Ошибка!",""),"")</f>
        <v/>
      </c>
      <c r="K480" s="9" t="str">
        <f>IF(Техлист!J480="","",CONCATENATE(ROW(Инвестиционные_проекты!$A485),", ",))</f>
        <v/>
      </c>
      <c r="L480" t="str">
        <f t="shared" si="80"/>
        <v/>
      </c>
      <c r="M480" s="5" t="str">
        <f>IF(Инвестиционные_проекты!S485&lt;Инвестиционные_проекты!R485,"Ошибка!","")</f>
        <v/>
      </c>
      <c r="N480" s="4" t="str">
        <f>IF(Техлист!M480="","",CONCATENATE(ROW(Инвестиционные_проекты!$A485),", ",))</f>
        <v/>
      </c>
      <c r="O480" t="str">
        <f t="shared" si="81"/>
        <v/>
      </c>
      <c r="P480" s="5" t="str">
        <f>IF(Инвестиционные_проекты!Z485&lt;&gt;SUM(Инвестиционные_проекты!AA485:AB485),"Ошибка!","")</f>
        <v/>
      </c>
      <c r="Q480" s="4" t="str">
        <f>IF(Техлист!P480="","",CONCATENATE(ROW(Инвестиционные_проекты!$A485),", ",))</f>
        <v/>
      </c>
      <c r="R480" t="str">
        <f t="shared" si="82"/>
        <v/>
      </c>
      <c r="S480" s="5" t="str">
        <f>IF(Инвестиционные_проекты!Y485&gt;Инвестиционные_проекты!AB485,"Ошибка!","")</f>
        <v/>
      </c>
      <c r="T480" s="4" t="str">
        <f>IF(Техлист!S480="","",CONCATENATE(ROW(Инвестиционные_проекты!$A485),", ",))</f>
        <v/>
      </c>
      <c r="U480" t="str">
        <f t="shared" si="83"/>
        <v/>
      </c>
      <c r="V480" s="5" t="str">
        <f>IF(Инвестиционные_проекты!O485&lt;Инвестиционные_проекты!N485,"Ошибка!","")</f>
        <v/>
      </c>
      <c r="W480" s="4" t="str">
        <f>IF(Техлист!V480="","",CONCATENATE(ROW(Инвестиционные_проекты!$A485),", ",))</f>
        <v/>
      </c>
      <c r="X480" t="str">
        <f t="shared" si="84"/>
        <v xml:space="preserve">8, </v>
      </c>
      <c r="Y480" s="5" t="str">
        <f>IF(Инвестиционные_проекты!N485&lt;Инвестиционные_проекты!M485,"Ошибка!","")</f>
        <v/>
      </c>
      <c r="Z480" s="4" t="str">
        <f>IF(Техлист!Y480="","",CONCATENATE(ROW(Инвестиционные_проекты!$A485),", ",))</f>
        <v/>
      </c>
      <c r="AA480" t="str">
        <f t="shared" si="85"/>
        <v/>
      </c>
      <c r="AB480" s="5" t="str">
        <f ca="1">IF(Инвестиционные_проекты!K485="реализация",IF(Инвестиционные_проекты!M485&gt;TODAY(),"Ошибка!",""),"")</f>
        <v/>
      </c>
      <c r="AC480" s="4" t="str">
        <f ca="1">IF(Техлист!AB480="","",CONCATENATE(ROW(Инвестиционные_проекты!$A485),", ",))</f>
        <v/>
      </c>
      <c r="AD480" t="str">
        <f t="shared" ca="1" si="86"/>
        <v/>
      </c>
      <c r="AE480" s="5" t="str">
        <f>IFERROR(IF(OR(Инвестиционные_проекты!K485="идея",Инвестиционные_проекты!K485="проектная стадия"),IF(Инвестиционные_проекты!M485&gt;DATEVALUE(ФЛК!CV479),"","Ошибка!"),""),"")</f>
        <v/>
      </c>
      <c r="AF480" s="4" t="str">
        <f>IF(Техлист!AE480="","",CONCATENATE(ROW(Инвестиционные_проекты!$A485),", ",))</f>
        <v/>
      </c>
      <c r="AG480" t="str">
        <f t="shared" si="87"/>
        <v/>
      </c>
    </row>
    <row r="481" spans="1:33" x14ac:dyDescent="0.25">
      <c r="A481" s="5" t="str">
        <f>IF(AND(COUNTBLANK(Инвестиционные_проекты!H486:Q486)+COUNTBLANK(Инвестиционные_проекты!S486:T486)+COUNTBLANK(Инвестиционные_проекты!Z486)+COUNTBLANK(Инвестиционные_проекты!B486:E486)&lt;&gt;17,COUNTBLANK(Инвестиционные_проекты!H486:Q486)+COUNTBLANK(Инвестиционные_проекты!S486:T486)+COUNTBLANK(Инвестиционные_проекты!Z486)+COUNTBLANK(Инвестиционные_проекты!B486:E486)&lt;&gt;0),"Ошибка!","")</f>
        <v/>
      </c>
      <c r="B481" s="4" t="str">
        <f>IF(A481="","",CONCATENATE(ROW(Инвестиционные_проекты!$A486),", ",))</f>
        <v/>
      </c>
      <c r="C481" t="str">
        <f t="shared" si="77"/>
        <v xml:space="preserve">8, </v>
      </c>
      <c r="D481" s="5" t="str">
        <f>IF(AND(COUNTBLANK(Инвестиционные_проекты!AB486)=0,COUNTBLANK(Инвестиционные_проекты!W486:Y486)&lt;&gt;0),"Ошибка!","")</f>
        <v/>
      </c>
      <c r="E481" s="4" t="str">
        <f>IF(D481="","",CONCATENATE(ROW(Инвестиционные_проекты!$A486),", ",))</f>
        <v/>
      </c>
      <c r="F481" t="str">
        <f t="shared" si="78"/>
        <v xml:space="preserve">8, </v>
      </c>
      <c r="G481" s="8" t="str">
        <f>IF(AND(Инвестиционные_проекты!J486="создание нового",Инвестиционные_проекты!S486=""),"Ошибка!","")</f>
        <v/>
      </c>
      <c r="H481" s="4" t="str">
        <f>IF(Техлист!G481="","",CONCATENATE(ROW(Инвестиционные_проекты!$A486),", ",))</f>
        <v/>
      </c>
      <c r="I481" t="str">
        <f t="shared" si="79"/>
        <v/>
      </c>
      <c r="J481" s="5" t="str">
        <f>IF(Инвестиционные_проекты!J486="модернизация",IF(COUNTBLANK(Инвестиционные_проекты!R486:S486)&lt;&gt;0,"Ошибка!",""),"")</f>
        <v/>
      </c>
      <c r="K481" s="9" t="str">
        <f>IF(Техлист!J481="","",CONCATENATE(ROW(Инвестиционные_проекты!$A486),", ",))</f>
        <v/>
      </c>
      <c r="L481" t="str">
        <f t="shared" si="80"/>
        <v/>
      </c>
      <c r="M481" s="5" t="str">
        <f>IF(Инвестиционные_проекты!S486&lt;Инвестиционные_проекты!R486,"Ошибка!","")</f>
        <v/>
      </c>
      <c r="N481" s="4" t="str">
        <f>IF(Техлист!M481="","",CONCATENATE(ROW(Инвестиционные_проекты!$A486),", ",))</f>
        <v/>
      </c>
      <c r="O481" t="str">
        <f t="shared" si="81"/>
        <v/>
      </c>
      <c r="P481" s="5" t="str">
        <f>IF(Инвестиционные_проекты!Z486&lt;&gt;SUM(Инвестиционные_проекты!AA486:AB486),"Ошибка!","")</f>
        <v/>
      </c>
      <c r="Q481" s="4" t="str">
        <f>IF(Техлист!P481="","",CONCATENATE(ROW(Инвестиционные_проекты!$A486),", ",))</f>
        <v/>
      </c>
      <c r="R481" t="str">
        <f t="shared" si="82"/>
        <v/>
      </c>
      <c r="S481" s="5" t="str">
        <f>IF(Инвестиционные_проекты!Y486&gt;Инвестиционные_проекты!AB486,"Ошибка!","")</f>
        <v/>
      </c>
      <c r="T481" s="4" t="str">
        <f>IF(Техлист!S481="","",CONCATENATE(ROW(Инвестиционные_проекты!$A486),", ",))</f>
        <v/>
      </c>
      <c r="U481" t="str">
        <f t="shared" si="83"/>
        <v/>
      </c>
      <c r="V481" s="5" t="str">
        <f>IF(Инвестиционные_проекты!O486&lt;Инвестиционные_проекты!N486,"Ошибка!","")</f>
        <v/>
      </c>
      <c r="W481" s="4" t="str">
        <f>IF(Техлист!V481="","",CONCATENATE(ROW(Инвестиционные_проекты!$A486),", ",))</f>
        <v/>
      </c>
      <c r="X481" t="str">
        <f t="shared" si="84"/>
        <v xml:space="preserve">8, </v>
      </c>
      <c r="Y481" s="5" t="str">
        <f>IF(Инвестиционные_проекты!N486&lt;Инвестиционные_проекты!M486,"Ошибка!","")</f>
        <v/>
      </c>
      <c r="Z481" s="4" t="str">
        <f>IF(Техлист!Y481="","",CONCATENATE(ROW(Инвестиционные_проекты!$A486),", ",))</f>
        <v/>
      </c>
      <c r="AA481" t="str">
        <f t="shared" si="85"/>
        <v/>
      </c>
      <c r="AB481" s="5" t="str">
        <f ca="1">IF(Инвестиционные_проекты!K486="реализация",IF(Инвестиционные_проекты!M486&gt;TODAY(),"Ошибка!",""),"")</f>
        <v/>
      </c>
      <c r="AC481" s="4" t="str">
        <f ca="1">IF(Техлист!AB481="","",CONCATENATE(ROW(Инвестиционные_проекты!$A486),", ",))</f>
        <v/>
      </c>
      <c r="AD481" t="str">
        <f t="shared" ca="1" si="86"/>
        <v/>
      </c>
      <c r="AE481" s="5" t="str">
        <f>IFERROR(IF(OR(Инвестиционные_проекты!K486="идея",Инвестиционные_проекты!K486="проектная стадия"),IF(Инвестиционные_проекты!M486&gt;DATEVALUE(ФЛК!CV480),"","Ошибка!"),""),"")</f>
        <v/>
      </c>
      <c r="AF481" s="4" t="str">
        <f>IF(Техлист!AE481="","",CONCATENATE(ROW(Инвестиционные_проекты!$A486),", ",))</f>
        <v/>
      </c>
      <c r="AG481" t="str">
        <f t="shared" si="87"/>
        <v/>
      </c>
    </row>
    <row r="482" spans="1:33" x14ac:dyDescent="0.25">
      <c r="A482" s="5" t="str">
        <f>IF(AND(COUNTBLANK(Инвестиционные_проекты!H487:Q487)+COUNTBLANK(Инвестиционные_проекты!S487:T487)+COUNTBLANK(Инвестиционные_проекты!Z487)+COUNTBLANK(Инвестиционные_проекты!B487:E487)&lt;&gt;17,COUNTBLANK(Инвестиционные_проекты!H487:Q487)+COUNTBLANK(Инвестиционные_проекты!S487:T487)+COUNTBLANK(Инвестиционные_проекты!Z487)+COUNTBLANK(Инвестиционные_проекты!B487:E487)&lt;&gt;0),"Ошибка!","")</f>
        <v/>
      </c>
      <c r="B482" s="4" t="str">
        <f>IF(A482="","",CONCATENATE(ROW(Инвестиционные_проекты!$A487),", ",))</f>
        <v/>
      </c>
      <c r="C482" t="str">
        <f t="shared" si="77"/>
        <v xml:space="preserve">8, </v>
      </c>
      <c r="D482" s="5" t="str">
        <f>IF(AND(COUNTBLANK(Инвестиционные_проекты!AB487)=0,COUNTBLANK(Инвестиционные_проекты!W487:Y487)&lt;&gt;0),"Ошибка!","")</f>
        <v/>
      </c>
      <c r="E482" s="4" t="str">
        <f>IF(D482="","",CONCATENATE(ROW(Инвестиционные_проекты!$A487),", ",))</f>
        <v/>
      </c>
      <c r="F482" t="str">
        <f t="shared" si="78"/>
        <v xml:space="preserve">8, </v>
      </c>
      <c r="G482" s="8" t="str">
        <f>IF(AND(Инвестиционные_проекты!J487="создание нового",Инвестиционные_проекты!S487=""),"Ошибка!","")</f>
        <v/>
      </c>
      <c r="H482" s="4" t="str">
        <f>IF(Техлист!G482="","",CONCATENATE(ROW(Инвестиционные_проекты!$A487),", ",))</f>
        <v/>
      </c>
      <c r="I482" t="str">
        <f t="shared" si="79"/>
        <v/>
      </c>
      <c r="J482" s="5" t="str">
        <f>IF(Инвестиционные_проекты!J487="модернизация",IF(COUNTBLANK(Инвестиционные_проекты!R487:S487)&lt;&gt;0,"Ошибка!",""),"")</f>
        <v/>
      </c>
      <c r="K482" s="9" t="str">
        <f>IF(Техлист!J482="","",CONCATENATE(ROW(Инвестиционные_проекты!$A487),", ",))</f>
        <v/>
      </c>
      <c r="L482" t="str">
        <f t="shared" si="80"/>
        <v/>
      </c>
      <c r="M482" s="5" t="str">
        <f>IF(Инвестиционные_проекты!S487&lt;Инвестиционные_проекты!R487,"Ошибка!","")</f>
        <v/>
      </c>
      <c r="N482" s="4" t="str">
        <f>IF(Техлист!M482="","",CONCATENATE(ROW(Инвестиционные_проекты!$A487),", ",))</f>
        <v/>
      </c>
      <c r="O482" t="str">
        <f t="shared" si="81"/>
        <v/>
      </c>
      <c r="P482" s="5" t="str">
        <f>IF(Инвестиционные_проекты!Z487&lt;&gt;SUM(Инвестиционные_проекты!AA487:AB487),"Ошибка!","")</f>
        <v/>
      </c>
      <c r="Q482" s="4" t="str">
        <f>IF(Техлист!P482="","",CONCATENATE(ROW(Инвестиционные_проекты!$A487),", ",))</f>
        <v/>
      </c>
      <c r="R482" t="str">
        <f t="shared" si="82"/>
        <v/>
      </c>
      <c r="S482" s="5" t="str">
        <f>IF(Инвестиционные_проекты!Y487&gt;Инвестиционные_проекты!AB487,"Ошибка!","")</f>
        <v/>
      </c>
      <c r="T482" s="4" t="str">
        <f>IF(Техлист!S482="","",CONCATENATE(ROW(Инвестиционные_проекты!$A487),", ",))</f>
        <v/>
      </c>
      <c r="U482" t="str">
        <f t="shared" si="83"/>
        <v/>
      </c>
      <c r="V482" s="5" t="str">
        <f>IF(Инвестиционные_проекты!O487&lt;Инвестиционные_проекты!N487,"Ошибка!","")</f>
        <v/>
      </c>
      <c r="W482" s="4" t="str">
        <f>IF(Техлист!V482="","",CONCATENATE(ROW(Инвестиционные_проекты!$A487),", ",))</f>
        <v/>
      </c>
      <c r="X482" t="str">
        <f t="shared" si="84"/>
        <v xml:space="preserve">8, </v>
      </c>
      <c r="Y482" s="5" t="str">
        <f>IF(Инвестиционные_проекты!N487&lt;Инвестиционные_проекты!M487,"Ошибка!","")</f>
        <v/>
      </c>
      <c r="Z482" s="4" t="str">
        <f>IF(Техлист!Y482="","",CONCATENATE(ROW(Инвестиционные_проекты!$A487),", ",))</f>
        <v/>
      </c>
      <c r="AA482" t="str">
        <f t="shared" si="85"/>
        <v/>
      </c>
      <c r="AB482" s="5" t="str">
        <f ca="1">IF(Инвестиционные_проекты!K487="реализация",IF(Инвестиционные_проекты!M487&gt;TODAY(),"Ошибка!",""),"")</f>
        <v/>
      </c>
      <c r="AC482" s="4" t="str">
        <f ca="1">IF(Техлист!AB482="","",CONCATENATE(ROW(Инвестиционные_проекты!$A487),", ",))</f>
        <v/>
      </c>
      <c r="AD482" t="str">
        <f t="shared" ca="1" si="86"/>
        <v/>
      </c>
      <c r="AE482" s="5" t="str">
        <f>IFERROR(IF(OR(Инвестиционные_проекты!K487="идея",Инвестиционные_проекты!K487="проектная стадия"),IF(Инвестиционные_проекты!M487&gt;DATEVALUE(ФЛК!CV481),"","Ошибка!"),""),"")</f>
        <v/>
      </c>
      <c r="AF482" s="4" t="str">
        <f>IF(Техлист!AE482="","",CONCATENATE(ROW(Инвестиционные_проекты!$A487),", ",))</f>
        <v/>
      </c>
      <c r="AG482" t="str">
        <f t="shared" si="87"/>
        <v/>
      </c>
    </row>
    <row r="483" spans="1:33" x14ac:dyDescent="0.25">
      <c r="A483" s="5" t="str">
        <f>IF(AND(COUNTBLANK(Инвестиционные_проекты!H488:Q488)+COUNTBLANK(Инвестиционные_проекты!S488:T488)+COUNTBLANK(Инвестиционные_проекты!Z488)+COUNTBLANK(Инвестиционные_проекты!B488:E488)&lt;&gt;17,COUNTBLANK(Инвестиционные_проекты!H488:Q488)+COUNTBLANK(Инвестиционные_проекты!S488:T488)+COUNTBLANK(Инвестиционные_проекты!Z488)+COUNTBLANK(Инвестиционные_проекты!B488:E488)&lt;&gt;0),"Ошибка!","")</f>
        <v/>
      </c>
      <c r="B483" s="4" t="str">
        <f>IF(A483="","",CONCATENATE(ROW(Инвестиционные_проекты!$A488),", ",))</f>
        <v/>
      </c>
      <c r="C483" t="str">
        <f t="shared" si="77"/>
        <v xml:space="preserve">8, </v>
      </c>
      <c r="D483" s="5" t="str">
        <f>IF(AND(COUNTBLANK(Инвестиционные_проекты!AB488)=0,COUNTBLANK(Инвестиционные_проекты!W488:Y488)&lt;&gt;0),"Ошибка!","")</f>
        <v/>
      </c>
      <c r="E483" s="4" t="str">
        <f>IF(D483="","",CONCATENATE(ROW(Инвестиционные_проекты!$A488),", ",))</f>
        <v/>
      </c>
      <c r="F483" t="str">
        <f t="shared" si="78"/>
        <v xml:space="preserve">8, </v>
      </c>
      <c r="G483" s="8" t="str">
        <f>IF(AND(Инвестиционные_проекты!J488="создание нового",Инвестиционные_проекты!S488=""),"Ошибка!","")</f>
        <v/>
      </c>
      <c r="H483" s="4" t="str">
        <f>IF(Техлист!G483="","",CONCATENATE(ROW(Инвестиционные_проекты!$A488),", ",))</f>
        <v/>
      </c>
      <c r="I483" t="str">
        <f t="shared" si="79"/>
        <v/>
      </c>
      <c r="J483" s="5" t="str">
        <f>IF(Инвестиционные_проекты!J488="модернизация",IF(COUNTBLANK(Инвестиционные_проекты!R488:S488)&lt;&gt;0,"Ошибка!",""),"")</f>
        <v/>
      </c>
      <c r="K483" s="9" t="str">
        <f>IF(Техлист!J483="","",CONCATENATE(ROW(Инвестиционные_проекты!$A488),", ",))</f>
        <v/>
      </c>
      <c r="L483" t="str">
        <f t="shared" si="80"/>
        <v/>
      </c>
      <c r="M483" s="5" t="str">
        <f>IF(Инвестиционные_проекты!S488&lt;Инвестиционные_проекты!R488,"Ошибка!","")</f>
        <v/>
      </c>
      <c r="N483" s="4" t="str">
        <f>IF(Техлист!M483="","",CONCATENATE(ROW(Инвестиционные_проекты!$A488),", ",))</f>
        <v/>
      </c>
      <c r="O483" t="str">
        <f t="shared" si="81"/>
        <v/>
      </c>
      <c r="P483" s="5" t="str">
        <f>IF(Инвестиционные_проекты!Z488&lt;&gt;SUM(Инвестиционные_проекты!AA488:AB488),"Ошибка!","")</f>
        <v/>
      </c>
      <c r="Q483" s="4" t="str">
        <f>IF(Техлист!P483="","",CONCATENATE(ROW(Инвестиционные_проекты!$A488),", ",))</f>
        <v/>
      </c>
      <c r="R483" t="str">
        <f t="shared" si="82"/>
        <v/>
      </c>
      <c r="S483" s="5" t="str">
        <f>IF(Инвестиционные_проекты!Y488&gt;Инвестиционные_проекты!AB488,"Ошибка!","")</f>
        <v/>
      </c>
      <c r="T483" s="4" t="str">
        <f>IF(Техлист!S483="","",CONCATENATE(ROW(Инвестиционные_проекты!$A488),", ",))</f>
        <v/>
      </c>
      <c r="U483" t="str">
        <f t="shared" si="83"/>
        <v/>
      </c>
      <c r="V483" s="5" t="str">
        <f>IF(Инвестиционные_проекты!O488&lt;Инвестиционные_проекты!N488,"Ошибка!","")</f>
        <v/>
      </c>
      <c r="W483" s="4" t="str">
        <f>IF(Техлист!V483="","",CONCATENATE(ROW(Инвестиционные_проекты!$A488),", ",))</f>
        <v/>
      </c>
      <c r="X483" t="str">
        <f t="shared" si="84"/>
        <v xml:space="preserve">8, </v>
      </c>
      <c r="Y483" s="5" t="str">
        <f>IF(Инвестиционные_проекты!N488&lt;Инвестиционные_проекты!M488,"Ошибка!","")</f>
        <v/>
      </c>
      <c r="Z483" s="4" t="str">
        <f>IF(Техлист!Y483="","",CONCATENATE(ROW(Инвестиционные_проекты!$A488),", ",))</f>
        <v/>
      </c>
      <c r="AA483" t="str">
        <f t="shared" si="85"/>
        <v/>
      </c>
      <c r="AB483" s="5" t="str">
        <f ca="1">IF(Инвестиционные_проекты!K488="реализация",IF(Инвестиционные_проекты!M488&gt;TODAY(),"Ошибка!",""),"")</f>
        <v/>
      </c>
      <c r="AC483" s="4" t="str">
        <f ca="1">IF(Техлист!AB483="","",CONCATENATE(ROW(Инвестиционные_проекты!$A488),", ",))</f>
        <v/>
      </c>
      <c r="AD483" t="str">
        <f t="shared" ca="1" si="86"/>
        <v/>
      </c>
      <c r="AE483" s="5" t="str">
        <f>IFERROR(IF(OR(Инвестиционные_проекты!K488="идея",Инвестиционные_проекты!K488="проектная стадия"),IF(Инвестиционные_проекты!M488&gt;DATEVALUE(ФЛК!CV482),"","Ошибка!"),""),"")</f>
        <v/>
      </c>
      <c r="AF483" s="4" t="str">
        <f>IF(Техлист!AE483="","",CONCATENATE(ROW(Инвестиционные_проекты!$A488),", ",))</f>
        <v/>
      </c>
      <c r="AG483" t="str">
        <f t="shared" si="87"/>
        <v/>
      </c>
    </row>
    <row r="484" spans="1:33" x14ac:dyDescent="0.25">
      <c r="A484" s="5" t="str">
        <f>IF(AND(COUNTBLANK(Инвестиционные_проекты!H489:Q489)+COUNTBLANK(Инвестиционные_проекты!S489:T489)+COUNTBLANK(Инвестиционные_проекты!Z489)+COUNTBLANK(Инвестиционные_проекты!B489:E489)&lt;&gt;17,COUNTBLANK(Инвестиционные_проекты!H489:Q489)+COUNTBLANK(Инвестиционные_проекты!S489:T489)+COUNTBLANK(Инвестиционные_проекты!Z489)+COUNTBLANK(Инвестиционные_проекты!B489:E489)&lt;&gt;0),"Ошибка!","")</f>
        <v/>
      </c>
      <c r="B484" s="4" t="str">
        <f>IF(A484="","",CONCATENATE(ROW(Инвестиционные_проекты!$A489),", ",))</f>
        <v/>
      </c>
      <c r="C484" t="str">
        <f t="shared" si="77"/>
        <v xml:space="preserve">8, </v>
      </c>
      <c r="D484" s="5" t="str">
        <f>IF(AND(COUNTBLANK(Инвестиционные_проекты!AB489)=0,COUNTBLANK(Инвестиционные_проекты!W489:Y489)&lt;&gt;0),"Ошибка!","")</f>
        <v/>
      </c>
      <c r="E484" s="4" t="str">
        <f>IF(D484="","",CONCATENATE(ROW(Инвестиционные_проекты!$A489),", ",))</f>
        <v/>
      </c>
      <c r="F484" t="str">
        <f t="shared" si="78"/>
        <v xml:space="preserve">8, </v>
      </c>
      <c r="G484" s="8" t="str">
        <f>IF(AND(Инвестиционные_проекты!J489="создание нового",Инвестиционные_проекты!S489=""),"Ошибка!","")</f>
        <v/>
      </c>
      <c r="H484" s="4" t="str">
        <f>IF(Техлист!G484="","",CONCATENATE(ROW(Инвестиционные_проекты!$A489),", ",))</f>
        <v/>
      </c>
      <c r="I484" t="str">
        <f t="shared" si="79"/>
        <v/>
      </c>
      <c r="J484" s="5" t="str">
        <f>IF(Инвестиционные_проекты!J489="модернизация",IF(COUNTBLANK(Инвестиционные_проекты!R489:S489)&lt;&gt;0,"Ошибка!",""),"")</f>
        <v/>
      </c>
      <c r="K484" s="9" t="str">
        <f>IF(Техлист!J484="","",CONCATENATE(ROW(Инвестиционные_проекты!$A489),", ",))</f>
        <v/>
      </c>
      <c r="L484" t="str">
        <f t="shared" si="80"/>
        <v/>
      </c>
      <c r="M484" s="5" t="str">
        <f>IF(Инвестиционные_проекты!S489&lt;Инвестиционные_проекты!R489,"Ошибка!","")</f>
        <v/>
      </c>
      <c r="N484" s="4" t="str">
        <f>IF(Техлист!M484="","",CONCATENATE(ROW(Инвестиционные_проекты!$A489),", ",))</f>
        <v/>
      </c>
      <c r="O484" t="str">
        <f t="shared" si="81"/>
        <v/>
      </c>
      <c r="P484" s="5" t="str">
        <f>IF(Инвестиционные_проекты!Z489&lt;&gt;SUM(Инвестиционные_проекты!AA489:AB489),"Ошибка!","")</f>
        <v/>
      </c>
      <c r="Q484" s="4" t="str">
        <f>IF(Техлист!P484="","",CONCATENATE(ROW(Инвестиционные_проекты!$A489),", ",))</f>
        <v/>
      </c>
      <c r="R484" t="str">
        <f t="shared" si="82"/>
        <v/>
      </c>
      <c r="S484" s="5" t="str">
        <f>IF(Инвестиционные_проекты!Y489&gt;Инвестиционные_проекты!AB489,"Ошибка!","")</f>
        <v/>
      </c>
      <c r="T484" s="4" t="str">
        <f>IF(Техлист!S484="","",CONCATENATE(ROW(Инвестиционные_проекты!$A489),", ",))</f>
        <v/>
      </c>
      <c r="U484" t="str">
        <f t="shared" si="83"/>
        <v/>
      </c>
      <c r="V484" s="5" t="str">
        <f>IF(Инвестиционные_проекты!O489&lt;Инвестиционные_проекты!N489,"Ошибка!","")</f>
        <v/>
      </c>
      <c r="W484" s="4" t="str">
        <f>IF(Техлист!V484="","",CONCATENATE(ROW(Инвестиционные_проекты!$A489),", ",))</f>
        <v/>
      </c>
      <c r="X484" t="str">
        <f t="shared" si="84"/>
        <v xml:space="preserve">8, </v>
      </c>
      <c r="Y484" s="5" t="str">
        <f>IF(Инвестиционные_проекты!N489&lt;Инвестиционные_проекты!M489,"Ошибка!","")</f>
        <v/>
      </c>
      <c r="Z484" s="4" t="str">
        <f>IF(Техлист!Y484="","",CONCATENATE(ROW(Инвестиционные_проекты!$A489),", ",))</f>
        <v/>
      </c>
      <c r="AA484" t="str">
        <f t="shared" si="85"/>
        <v/>
      </c>
      <c r="AB484" s="5" t="str">
        <f ca="1">IF(Инвестиционные_проекты!K489="реализация",IF(Инвестиционные_проекты!M489&gt;TODAY(),"Ошибка!",""),"")</f>
        <v/>
      </c>
      <c r="AC484" s="4" t="str">
        <f ca="1">IF(Техлист!AB484="","",CONCATENATE(ROW(Инвестиционные_проекты!$A489),", ",))</f>
        <v/>
      </c>
      <c r="AD484" t="str">
        <f t="shared" ca="1" si="86"/>
        <v/>
      </c>
      <c r="AE484" s="5" t="str">
        <f>IFERROR(IF(OR(Инвестиционные_проекты!K489="идея",Инвестиционные_проекты!K489="проектная стадия"),IF(Инвестиционные_проекты!M489&gt;DATEVALUE(ФЛК!CV483),"","Ошибка!"),""),"")</f>
        <v/>
      </c>
      <c r="AF484" s="4" t="str">
        <f>IF(Техлист!AE484="","",CONCATENATE(ROW(Инвестиционные_проекты!$A489),", ",))</f>
        <v/>
      </c>
      <c r="AG484" t="str">
        <f t="shared" si="87"/>
        <v/>
      </c>
    </row>
    <row r="485" spans="1:33" x14ac:dyDescent="0.25">
      <c r="A485" s="5" t="str">
        <f>IF(AND(COUNTBLANK(Инвестиционные_проекты!H490:Q490)+COUNTBLANK(Инвестиционные_проекты!S490:T490)+COUNTBLANK(Инвестиционные_проекты!Z490)+COUNTBLANK(Инвестиционные_проекты!B490:E490)&lt;&gt;17,COUNTBLANK(Инвестиционные_проекты!H490:Q490)+COUNTBLANK(Инвестиционные_проекты!S490:T490)+COUNTBLANK(Инвестиционные_проекты!Z490)+COUNTBLANK(Инвестиционные_проекты!B490:E490)&lt;&gt;0),"Ошибка!","")</f>
        <v/>
      </c>
      <c r="B485" s="4" t="str">
        <f>IF(A485="","",CONCATENATE(ROW(Инвестиционные_проекты!$A490),", ",))</f>
        <v/>
      </c>
      <c r="C485" t="str">
        <f t="shared" si="77"/>
        <v xml:space="preserve">8, </v>
      </c>
      <c r="D485" s="5" t="str">
        <f>IF(AND(COUNTBLANK(Инвестиционные_проекты!AB490)=0,COUNTBLANK(Инвестиционные_проекты!W490:Y490)&lt;&gt;0),"Ошибка!","")</f>
        <v/>
      </c>
      <c r="E485" s="4" t="str">
        <f>IF(D485="","",CONCATENATE(ROW(Инвестиционные_проекты!$A490),", ",))</f>
        <v/>
      </c>
      <c r="F485" t="str">
        <f t="shared" si="78"/>
        <v xml:space="preserve">8, </v>
      </c>
      <c r="G485" s="8" t="str">
        <f>IF(AND(Инвестиционные_проекты!J490="создание нового",Инвестиционные_проекты!S490=""),"Ошибка!","")</f>
        <v/>
      </c>
      <c r="H485" s="4" t="str">
        <f>IF(Техлист!G485="","",CONCATENATE(ROW(Инвестиционные_проекты!$A490),", ",))</f>
        <v/>
      </c>
      <c r="I485" t="str">
        <f t="shared" si="79"/>
        <v/>
      </c>
      <c r="J485" s="5" t="str">
        <f>IF(Инвестиционные_проекты!J490="модернизация",IF(COUNTBLANK(Инвестиционные_проекты!R490:S490)&lt;&gt;0,"Ошибка!",""),"")</f>
        <v/>
      </c>
      <c r="K485" s="9" t="str">
        <f>IF(Техлист!J485="","",CONCATENATE(ROW(Инвестиционные_проекты!$A490),", ",))</f>
        <v/>
      </c>
      <c r="L485" t="str">
        <f t="shared" si="80"/>
        <v/>
      </c>
      <c r="M485" s="5" t="str">
        <f>IF(Инвестиционные_проекты!S490&lt;Инвестиционные_проекты!R490,"Ошибка!","")</f>
        <v/>
      </c>
      <c r="N485" s="4" t="str">
        <f>IF(Техлист!M485="","",CONCATENATE(ROW(Инвестиционные_проекты!$A490),", ",))</f>
        <v/>
      </c>
      <c r="O485" t="str">
        <f t="shared" si="81"/>
        <v/>
      </c>
      <c r="P485" s="5" t="str">
        <f>IF(Инвестиционные_проекты!Z490&lt;&gt;SUM(Инвестиционные_проекты!AA490:AB490),"Ошибка!","")</f>
        <v/>
      </c>
      <c r="Q485" s="4" t="str">
        <f>IF(Техлист!P485="","",CONCATENATE(ROW(Инвестиционные_проекты!$A490),", ",))</f>
        <v/>
      </c>
      <c r="R485" t="str">
        <f t="shared" si="82"/>
        <v/>
      </c>
      <c r="S485" s="5" t="str">
        <f>IF(Инвестиционные_проекты!Y490&gt;Инвестиционные_проекты!AB490,"Ошибка!","")</f>
        <v/>
      </c>
      <c r="T485" s="4" t="str">
        <f>IF(Техлист!S485="","",CONCATENATE(ROW(Инвестиционные_проекты!$A490),", ",))</f>
        <v/>
      </c>
      <c r="U485" t="str">
        <f t="shared" si="83"/>
        <v/>
      </c>
      <c r="V485" s="5" t="str">
        <f>IF(Инвестиционные_проекты!O490&lt;Инвестиционные_проекты!N490,"Ошибка!","")</f>
        <v/>
      </c>
      <c r="W485" s="4" t="str">
        <f>IF(Техлист!V485="","",CONCATENATE(ROW(Инвестиционные_проекты!$A490),", ",))</f>
        <v/>
      </c>
      <c r="X485" t="str">
        <f t="shared" si="84"/>
        <v xml:space="preserve">8, </v>
      </c>
      <c r="Y485" s="5" t="str">
        <f>IF(Инвестиционные_проекты!N490&lt;Инвестиционные_проекты!M490,"Ошибка!","")</f>
        <v/>
      </c>
      <c r="Z485" s="4" t="str">
        <f>IF(Техлист!Y485="","",CONCATENATE(ROW(Инвестиционные_проекты!$A490),", ",))</f>
        <v/>
      </c>
      <c r="AA485" t="str">
        <f t="shared" si="85"/>
        <v/>
      </c>
      <c r="AB485" s="5" t="str">
        <f ca="1">IF(Инвестиционные_проекты!K490="реализация",IF(Инвестиционные_проекты!M490&gt;TODAY(),"Ошибка!",""),"")</f>
        <v/>
      </c>
      <c r="AC485" s="4" t="str">
        <f ca="1">IF(Техлист!AB485="","",CONCATENATE(ROW(Инвестиционные_проекты!$A490),", ",))</f>
        <v/>
      </c>
      <c r="AD485" t="str">
        <f t="shared" ca="1" si="86"/>
        <v/>
      </c>
      <c r="AE485" s="5" t="str">
        <f>IFERROR(IF(OR(Инвестиционные_проекты!K490="идея",Инвестиционные_проекты!K490="проектная стадия"),IF(Инвестиционные_проекты!M490&gt;DATEVALUE(ФЛК!CV484),"","Ошибка!"),""),"")</f>
        <v/>
      </c>
      <c r="AF485" s="4" t="str">
        <f>IF(Техлист!AE485="","",CONCATENATE(ROW(Инвестиционные_проекты!$A490),", ",))</f>
        <v/>
      </c>
      <c r="AG485" t="str">
        <f t="shared" si="87"/>
        <v/>
      </c>
    </row>
    <row r="486" spans="1:33" x14ac:dyDescent="0.25">
      <c r="A486" s="5" t="str">
        <f>IF(AND(COUNTBLANK(Инвестиционные_проекты!H491:Q491)+COUNTBLANK(Инвестиционные_проекты!S491:T491)+COUNTBLANK(Инвестиционные_проекты!Z491)+COUNTBLANK(Инвестиционные_проекты!B491:E491)&lt;&gt;17,COUNTBLANK(Инвестиционные_проекты!H491:Q491)+COUNTBLANK(Инвестиционные_проекты!S491:T491)+COUNTBLANK(Инвестиционные_проекты!Z491)+COUNTBLANK(Инвестиционные_проекты!B491:E491)&lt;&gt;0),"Ошибка!","")</f>
        <v/>
      </c>
      <c r="B486" s="4" t="str">
        <f>IF(A486="","",CONCATENATE(ROW(Инвестиционные_проекты!$A491),", ",))</f>
        <v/>
      </c>
      <c r="C486" t="str">
        <f t="shared" si="77"/>
        <v xml:space="preserve">8, </v>
      </c>
      <c r="D486" s="5" t="str">
        <f>IF(AND(COUNTBLANK(Инвестиционные_проекты!AB491)=0,COUNTBLANK(Инвестиционные_проекты!W491:Y491)&lt;&gt;0),"Ошибка!","")</f>
        <v/>
      </c>
      <c r="E486" s="4" t="str">
        <f>IF(D486="","",CONCATENATE(ROW(Инвестиционные_проекты!$A491),", ",))</f>
        <v/>
      </c>
      <c r="F486" t="str">
        <f t="shared" si="78"/>
        <v xml:space="preserve">8, </v>
      </c>
      <c r="G486" s="8" t="str">
        <f>IF(AND(Инвестиционные_проекты!J491="создание нового",Инвестиционные_проекты!S491=""),"Ошибка!","")</f>
        <v/>
      </c>
      <c r="H486" s="4" t="str">
        <f>IF(Техлист!G486="","",CONCATENATE(ROW(Инвестиционные_проекты!$A491),", ",))</f>
        <v/>
      </c>
      <c r="I486" t="str">
        <f t="shared" si="79"/>
        <v/>
      </c>
      <c r="J486" s="5" t="str">
        <f>IF(Инвестиционные_проекты!J491="модернизация",IF(COUNTBLANK(Инвестиционные_проекты!R491:S491)&lt;&gt;0,"Ошибка!",""),"")</f>
        <v/>
      </c>
      <c r="K486" s="9" t="str">
        <f>IF(Техлист!J486="","",CONCATENATE(ROW(Инвестиционные_проекты!$A491),", ",))</f>
        <v/>
      </c>
      <c r="L486" t="str">
        <f t="shared" si="80"/>
        <v/>
      </c>
      <c r="M486" s="5" t="str">
        <f>IF(Инвестиционные_проекты!S491&lt;Инвестиционные_проекты!R491,"Ошибка!","")</f>
        <v/>
      </c>
      <c r="N486" s="4" t="str">
        <f>IF(Техлист!M486="","",CONCATENATE(ROW(Инвестиционные_проекты!$A491),", ",))</f>
        <v/>
      </c>
      <c r="O486" t="str">
        <f t="shared" si="81"/>
        <v/>
      </c>
      <c r="P486" s="5" t="str">
        <f>IF(Инвестиционные_проекты!Z491&lt;&gt;SUM(Инвестиционные_проекты!AA491:AB491),"Ошибка!","")</f>
        <v/>
      </c>
      <c r="Q486" s="4" t="str">
        <f>IF(Техлист!P486="","",CONCATENATE(ROW(Инвестиционные_проекты!$A491),", ",))</f>
        <v/>
      </c>
      <c r="R486" t="str">
        <f t="shared" si="82"/>
        <v/>
      </c>
      <c r="S486" s="5" t="str">
        <f>IF(Инвестиционные_проекты!Y491&gt;Инвестиционные_проекты!AB491,"Ошибка!","")</f>
        <v/>
      </c>
      <c r="T486" s="4" t="str">
        <f>IF(Техлист!S486="","",CONCATENATE(ROW(Инвестиционные_проекты!$A491),", ",))</f>
        <v/>
      </c>
      <c r="U486" t="str">
        <f t="shared" si="83"/>
        <v/>
      </c>
      <c r="V486" s="5" t="str">
        <f>IF(Инвестиционные_проекты!O491&lt;Инвестиционные_проекты!N491,"Ошибка!","")</f>
        <v/>
      </c>
      <c r="W486" s="4" t="str">
        <f>IF(Техлист!V486="","",CONCATENATE(ROW(Инвестиционные_проекты!$A491),", ",))</f>
        <v/>
      </c>
      <c r="X486" t="str">
        <f t="shared" si="84"/>
        <v xml:space="preserve">8, </v>
      </c>
      <c r="Y486" s="5" t="str">
        <f>IF(Инвестиционные_проекты!N491&lt;Инвестиционные_проекты!M491,"Ошибка!","")</f>
        <v/>
      </c>
      <c r="Z486" s="4" t="str">
        <f>IF(Техлист!Y486="","",CONCATENATE(ROW(Инвестиционные_проекты!$A491),", ",))</f>
        <v/>
      </c>
      <c r="AA486" t="str">
        <f t="shared" si="85"/>
        <v/>
      </c>
      <c r="AB486" s="5" t="str">
        <f ca="1">IF(Инвестиционные_проекты!K491="реализация",IF(Инвестиционные_проекты!M491&gt;TODAY(),"Ошибка!",""),"")</f>
        <v/>
      </c>
      <c r="AC486" s="4" t="str">
        <f ca="1">IF(Техлист!AB486="","",CONCATENATE(ROW(Инвестиционные_проекты!$A491),", ",))</f>
        <v/>
      </c>
      <c r="AD486" t="str">
        <f t="shared" ca="1" si="86"/>
        <v/>
      </c>
      <c r="AE486" s="5" t="str">
        <f>IFERROR(IF(OR(Инвестиционные_проекты!K491="идея",Инвестиционные_проекты!K491="проектная стадия"),IF(Инвестиционные_проекты!M491&gt;DATEVALUE(ФЛК!CV485),"","Ошибка!"),""),"")</f>
        <v/>
      </c>
      <c r="AF486" s="4" t="str">
        <f>IF(Техлист!AE486="","",CONCATENATE(ROW(Инвестиционные_проекты!$A491),", ",))</f>
        <v/>
      </c>
      <c r="AG486" t="str">
        <f t="shared" si="87"/>
        <v/>
      </c>
    </row>
    <row r="487" spans="1:33" x14ac:dyDescent="0.25">
      <c r="A487" s="5" t="str">
        <f>IF(AND(COUNTBLANK(Инвестиционные_проекты!H492:Q492)+COUNTBLANK(Инвестиционные_проекты!S492:T492)+COUNTBLANK(Инвестиционные_проекты!Z492)+COUNTBLANK(Инвестиционные_проекты!B492:E492)&lt;&gt;17,COUNTBLANK(Инвестиционные_проекты!H492:Q492)+COUNTBLANK(Инвестиционные_проекты!S492:T492)+COUNTBLANK(Инвестиционные_проекты!Z492)+COUNTBLANK(Инвестиционные_проекты!B492:E492)&lt;&gt;0),"Ошибка!","")</f>
        <v/>
      </c>
      <c r="B487" s="4" t="str">
        <f>IF(A487="","",CONCATENATE(ROW(Инвестиционные_проекты!$A492),", ",))</f>
        <v/>
      </c>
      <c r="C487" t="str">
        <f t="shared" si="77"/>
        <v xml:space="preserve">8, </v>
      </c>
      <c r="D487" s="5" t="str">
        <f>IF(AND(COUNTBLANK(Инвестиционные_проекты!AB492)=0,COUNTBLANK(Инвестиционные_проекты!W492:Y492)&lt;&gt;0),"Ошибка!","")</f>
        <v/>
      </c>
      <c r="E487" s="4" t="str">
        <f>IF(D487="","",CONCATENATE(ROW(Инвестиционные_проекты!$A492),", ",))</f>
        <v/>
      </c>
      <c r="F487" t="str">
        <f t="shared" si="78"/>
        <v xml:space="preserve">8, </v>
      </c>
      <c r="G487" s="8" t="str">
        <f>IF(AND(Инвестиционные_проекты!J492="создание нового",Инвестиционные_проекты!S492=""),"Ошибка!","")</f>
        <v/>
      </c>
      <c r="H487" s="4" t="str">
        <f>IF(Техлист!G487="","",CONCATENATE(ROW(Инвестиционные_проекты!$A492),", ",))</f>
        <v/>
      </c>
      <c r="I487" t="str">
        <f t="shared" si="79"/>
        <v/>
      </c>
      <c r="J487" s="5" t="str">
        <f>IF(Инвестиционные_проекты!J492="модернизация",IF(COUNTBLANK(Инвестиционные_проекты!R492:S492)&lt;&gt;0,"Ошибка!",""),"")</f>
        <v/>
      </c>
      <c r="K487" s="9" t="str">
        <f>IF(Техлист!J487="","",CONCATENATE(ROW(Инвестиционные_проекты!$A492),", ",))</f>
        <v/>
      </c>
      <c r="L487" t="str">
        <f t="shared" si="80"/>
        <v/>
      </c>
      <c r="M487" s="5" t="str">
        <f>IF(Инвестиционные_проекты!S492&lt;Инвестиционные_проекты!R492,"Ошибка!","")</f>
        <v/>
      </c>
      <c r="N487" s="4" t="str">
        <f>IF(Техлист!M487="","",CONCATENATE(ROW(Инвестиционные_проекты!$A492),", ",))</f>
        <v/>
      </c>
      <c r="O487" t="str">
        <f t="shared" si="81"/>
        <v/>
      </c>
      <c r="P487" s="5" t="str">
        <f>IF(Инвестиционные_проекты!Z492&lt;&gt;SUM(Инвестиционные_проекты!AA492:AB492),"Ошибка!","")</f>
        <v/>
      </c>
      <c r="Q487" s="4" t="str">
        <f>IF(Техлист!P487="","",CONCATENATE(ROW(Инвестиционные_проекты!$A492),", ",))</f>
        <v/>
      </c>
      <c r="R487" t="str">
        <f t="shared" si="82"/>
        <v/>
      </c>
      <c r="S487" s="5" t="str">
        <f>IF(Инвестиционные_проекты!Y492&gt;Инвестиционные_проекты!AB492,"Ошибка!","")</f>
        <v/>
      </c>
      <c r="T487" s="4" t="str">
        <f>IF(Техлист!S487="","",CONCATENATE(ROW(Инвестиционные_проекты!$A492),", ",))</f>
        <v/>
      </c>
      <c r="U487" t="str">
        <f t="shared" si="83"/>
        <v/>
      </c>
      <c r="V487" s="5" t="str">
        <f>IF(Инвестиционные_проекты!O492&lt;Инвестиционные_проекты!N492,"Ошибка!","")</f>
        <v/>
      </c>
      <c r="W487" s="4" t="str">
        <f>IF(Техлист!V487="","",CONCATENATE(ROW(Инвестиционные_проекты!$A492),", ",))</f>
        <v/>
      </c>
      <c r="X487" t="str">
        <f t="shared" si="84"/>
        <v xml:space="preserve">8, </v>
      </c>
      <c r="Y487" s="5" t="str">
        <f>IF(Инвестиционные_проекты!N492&lt;Инвестиционные_проекты!M492,"Ошибка!","")</f>
        <v/>
      </c>
      <c r="Z487" s="4" t="str">
        <f>IF(Техлист!Y487="","",CONCATENATE(ROW(Инвестиционные_проекты!$A492),", ",))</f>
        <v/>
      </c>
      <c r="AA487" t="str">
        <f t="shared" si="85"/>
        <v/>
      </c>
      <c r="AB487" s="5" t="str">
        <f ca="1">IF(Инвестиционные_проекты!K492="реализация",IF(Инвестиционные_проекты!M492&gt;TODAY(),"Ошибка!",""),"")</f>
        <v/>
      </c>
      <c r="AC487" s="4" t="str">
        <f ca="1">IF(Техлист!AB487="","",CONCATENATE(ROW(Инвестиционные_проекты!$A492),", ",))</f>
        <v/>
      </c>
      <c r="AD487" t="str">
        <f t="shared" ca="1" si="86"/>
        <v/>
      </c>
      <c r="AE487" s="5" t="str">
        <f>IFERROR(IF(OR(Инвестиционные_проекты!K492="идея",Инвестиционные_проекты!K492="проектная стадия"),IF(Инвестиционные_проекты!M492&gt;DATEVALUE(ФЛК!CV486),"","Ошибка!"),""),"")</f>
        <v/>
      </c>
      <c r="AF487" s="4" t="str">
        <f>IF(Техлист!AE487="","",CONCATENATE(ROW(Инвестиционные_проекты!$A492),", ",))</f>
        <v/>
      </c>
      <c r="AG487" t="str">
        <f t="shared" si="87"/>
        <v/>
      </c>
    </row>
    <row r="488" spans="1:33" x14ac:dyDescent="0.25">
      <c r="A488" s="5" t="str">
        <f>IF(AND(COUNTBLANK(Инвестиционные_проекты!H493:Q493)+COUNTBLANK(Инвестиционные_проекты!S493:T493)+COUNTBLANK(Инвестиционные_проекты!Z493)+COUNTBLANK(Инвестиционные_проекты!B493:E493)&lt;&gt;17,COUNTBLANK(Инвестиционные_проекты!H493:Q493)+COUNTBLANK(Инвестиционные_проекты!S493:T493)+COUNTBLANK(Инвестиционные_проекты!Z493)+COUNTBLANK(Инвестиционные_проекты!B493:E493)&lt;&gt;0),"Ошибка!","")</f>
        <v/>
      </c>
      <c r="B488" s="4" t="str">
        <f>IF(A488="","",CONCATENATE(ROW(Инвестиционные_проекты!$A493),", ",))</f>
        <v/>
      </c>
      <c r="C488" t="str">
        <f t="shared" si="77"/>
        <v xml:space="preserve">8, </v>
      </c>
      <c r="D488" s="5" t="str">
        <f>IF(AND(COUNTBLANK(Инвестиционные_проекты!AB493)=0,COUNTBLANK(Инвестиционные_проекты!W493:Y493)&lt;&gt;0),"Ошибка!","")</f>
        <v/>
      </c>
      <c r="E488" s="4" t="str">
        <f>IF(D488="","",CONCATENATE(ROW(Инвестиционные_проекты!$A493),", ",))</f>
        <v/>
      </c>
      <c r="F488" t="str">
        <f t="shared" si="78"/>
        <v xml:space="preserve">8, </v>
      </c>
      <c r="G488" s="8" t="str">
        <f>IF(AND(Инвестиционные_проекты!J493="создание нового",Инвестиционные_проекты!S493=""),"Ошибка!","")</f>
        <v/>
      </c>
      <c r="H488" s="4" t="str">
        <f>IF(Техлист!G488="","",CONCATENATE(ROW(Инвестиционные_проекты!$A493),", ",))</f>
        <v/>
      </c>
      <c r="I488" t="str">
        <f t="shared" si="79"/>
        <v/>
      </c>
      <c r="J488" s="5" t="str">
        <f>IF(Инвестиционные_проекты!J493="модернизация",IF(COUNTBLANK(Инвестиционные_проекты!R493:S493)&lt;&gt;0,"Ошибка!",""),"")</f>
        <v/>
      </c>
      <c r="K488" s="9" t="str">
        <f>IF(Техлист!J488="","",CONCATENATE(ROW(Инвестиционные_проекты!$A493),", ",))</f>
        <v/>
      </c>
      <c r="L488" t="str">
        <f t="shared" si="80"/>
        <v/>
      </c>
      <c r="M488" s="5" t="str">
        <f>IF(Инвестиционные_проекты!S493&lt;Инвестиционные_проекты!R493,"Ошибка!","")</f>
        <v/>
      </c>
      <c r="N488" s="4" t="str">
        <f>IF(Техлист!M488="","",CONCATENATE(ROW(Инвестиционные_проекты!$A493),", ",))</f>
        <v/>
      </c>
      <c r="O488" t="str">
        <f t="shared" si="81"/>
        <v/>
      </c>
      <c r="P488" s="5" t="str">
        <f>IF(Инвестиционные_проекты!Z493&lt;&gt;SUM(Инвестиционные_проекты!AA493:AB493),"Ошибка!","")</f>
        <v/>
      </c>
      <c r="Q488" s="4" t="str">
        <f>IF(Техлист!P488="","",CONCATENATE(ROW(Инвестиционные_проекты!$A493),", ",))</f>
        <v/>
      </c>
      <c r="R488" t="str">
        <f t="shared" si="82"/>
        <v/>
      </c>
      <c r="S488" s="5" t="str">
        <f>IF(Инвестиционные_проекты!Y493&gt;Инвестиционные_проекты!AB493,"Ошибка!","")</f>
        <v/>
      </c>
      <c r="T488" s="4" t="str">
        <f>IF(Техлист!S488="","",CONCATENATE(ROW(Инвестиционные_проекты!$A493),", ",))</f>
        <v/>
      </c>
      <c r="U488" t="str">
        <f t="shared" si="83"/>
        <v/>
      </c>
      <c r="V488" s="5" t="str">
        <f>IF(Инвестиционные_проекты!O493&lt;Инвестиционные_проекты!N493,"Ошибка!","")</f>
        <v/>
      </c>
      <c r="W488" s="4" t="str">
        <f>IF(Техлист!V488="","",CONCATENATE(ROW(Инвестиционные_проекты!$A493),", ",))</f>
        <v/>
      </c>
      <c r="X488" t="str">
        <f t="shared" si="84"/>
        <v xml:space="preserve">8, </v>
      </c>
      <c r="Y488" s="5" t="str">
        <f>IF(Инвестиционные_проекты!N493&lt;Инвестиционные_проекты!M493,"Ошибка!","")</f>
        <v/>
      </c>
      <c r="Z488" s="4" t="str">
        <f>IF(Техлист!Y488="","",CONCATENATE(ROW(Инвестиционные_проекты!$A493),", ",))</f>
        <v/>
      </c>
      <c r="AA488" t="str">
        <f t="shared" si="85"/>
        <v/>
      </c>
      <c r="AB488" s="5" t="str">
        <f ca="1">IF(Инвестиционные_проекты!K493="реализация",IF(Инвестиционные_проекты!M493&gt;TODAY(),"Ошибка!",""),"")</f>
        <v/>
      </c>
      <c r="AC488" s="4" t="str">
        <f ca="1">IF(Техлист!AB488="","",CONCATENATE(ROW(Инвестиционные_проекты!$A493),", ",))</f>
        <v/>
      </c>
      <c r="AD488" t="str">
        <f t="shared" ca="1" si="86"/>
        <v/>
      </c>
      <c r="AE488" s="5" t="str">
        <f>IFERROR(IF(OR(Инвестиционные_проекты!K493="идея",Инвестиционные_проекты!K493="проектная стадия"),IF(Инвестиционные_проекты!M493&gt;DATEVALUE(ФЛК!CV487),"","Ошибка!"),""),"")</f>
        <v/>
      </c>
      <c r="AF488" s="4" t="str">
        <f>IF(Техлист!AE488="","",CONCATENATE(ROW(Инвестиционные_проекты!$A493),", ",))</f>
        <v/>
      </c>
      <c r="AG488" t="str">
        <f t="shared" si="87"/>
        <v/>
      </c>
    </row>
    <row r="489" spans="1:33" x14ac:dyDescent="0.25">
      <c r="A489" s="5" t="str">
        <f>IF(AND(COUNTBLANK(Инвестиционные_проекты!H494:Q494)+COUNTBLANK(Инвестиционные_проекты!S494:T494)+COUNTBLANK(Инвестиционные_проекты!Z494)+COUNTBLANK(Инвестиционные_проекты!B494:E494)&lt;&gt;17,COUNTBLANK(Инвестиционные_проекты!H494:Q494)+COUNTBLANK(Инвестиционные_проекты!S494:T494)+COUNTBLANK(Инвестиционные_проекты!Z494)+COUNTBLANK(Инвестиционные_проекты!B494:E494)&lt;&gt;0),"Ошибка!","")</f>
        <v/>
      </c>
      <c r="B489" s="4" t="str">
        <f>IF(A489="","",CONCATENATE(ROW(Инвестиционные_проекты!$A494),", ",))</f>
        <v/>
      </c>
      <c r="C489" t="str">
        <f t="shared" si="77"/>
        <v xml:space="preserve">8, </v>
      </c>
      <c r="D489" s="5" t="str">
        <f>IF(AND(COUNTBLANK(Инвестиционные_проекты!AB494)=0,COUNTBLANK(Инвестиционные_проекты!W494:Y494)&lt;&gt;0),"Ошибка!","")</f>
        <v/>
      </c>
      <c r="E489" s="4" t="str">
        <f>IF(D489="","",CONCATENATE(ROW(Инвестиционные_проекты!$A494),", ",))</f>
        <v/>
      </c>
      <c r="F489" t="str">
        <f t="shared" si="78"/>
        <v xml:space="preserve">8, </v>
      </c>
      <c r="G489" s="8" t="str">
        <f>IF(AND(Инвестиционные_проекты!J494="создание нового",Инвестиционные_проекты!S494=""),"Ошибка!","")</f>
        <v/>
      </c>
      <c r="H489" s="4" t="str">
        <f>IF(Техлист!G489="","",CONCATENATE(ROW(Инвестиционные_проекты!$A494),", ",))</f>
        <v/>
      </c>
      <c r="I489" t="str">
        <f t="shared" si="79"/>
        <v/>
      </c>
      <c r="J489" s="5" t="str">
        <f>IF(Инвестиционные_проекты!J494="модернизация",IF(COUNTBLANK(Инвестиционные_проекты!R494:S494)&lt;&gt;0,"Ошибка!",""),"")</f>
        <v/>
      </c>
      <c r="K489" s="9" t="str">
        <f>IF(Техлист!J489="","",CONCATENATE(ROW(Инвестиционные_проекты!$A494),", ",))</f>
        <v/>
      </c>
      <c r="L489" t="str">
        <f t="shared" si="80"/>
        <v/>
      </c>
      <c r="M489" s="5" t="str">
        <f>IF(Инвестиционные_проекты!S494&lt;Инвестиционные_проекты!R494,"Ошибка!","")</f>
        <v/>
      </c>
      <c r="N489" s="4" t="str">
        <f>IF(Техлист!M489="","",CONCATENATE(ROW(Инвестиционные_проекты!$A494),", ",))</f>
        <v/>
      </c>
      <c r="O489" t="str">
        <f t="shared" si="81"/>
        <v/>
      </c>
      <c r="P489" s="5" t="str">
        <f>IF(Инвестиционные_проекты!Z494&lt;&gt;SUM(Инвестиционные_проекты!AA494:AB494),"Ошибка!","")</f>
        <v/>
      </c>
      <c r="Q489" s="4" t="str">
        <f>IF(Техлист!P489="","",CONCATENATE(ROW(Инвестиционные_проекты!$A494),", ",))</f>
        <v/>
      </c>
      <c r="R489" t="str">
        <f t="shared" si="82"/>
        <v/>
      </c>
      <c r="S489" s="5" t="str">
        <f>IF(Инвестиционные_проекты!Y494&gt;Инвестиционные_проекты!AB494,"Ошибка!","")</f>
        <v/>
      </c>
      <c r="T489" s="4" t="str">
        <f>IF(Техлист!S489="","",CONCATENATE(ROW(Инвестиционные_проекты!$A494),", ",))</f>
        <v/>
      </c>
      <c r="U489" t="str">
        <f t="shared" si="83"/>
        <v/>
      </c>
      <c r="V489" s="5" t="str">
        <f>IF(Инвестиционные_проекты!O494&lt;Инвестиционные_проекты!N494,"Ошибка!","")</f>
        <v/>
      </c>
      <c r="W489" s="4" t="str">
        <f>IF(Техлист!V489="","",CONCATENATE(ROW(Инвестиционные_проекты!$A494),", ",))</f>
        <v/>
      </c>
      <c r="X489" t="str">
        <f t="shared" si="84"/>
        <v xml:space="preserve">8, </v>
      </c>
      <c r="Y489" s="5" t="str">
        <f>IF(Инвестиционные_проекты!N494&lt;Инвестиционные_проекты!M494,"Ошибка!","")</f>
        <v/>
      </c>
      <c r="Z489" s="4" t="str">
        <f>IF(Техлист!Y489="","",CONCATENATE(ROW(Инвестиционные_проекты!$A494),", ",))</f>
        <v/>
      </c>
      <c r="AA489" t="str">
        <f t="shared" si="85"/>
        <v/>
      </c>
      <c r="AB489" s="5" t="str">
        <f ca="1">IF(Инвестиционные_проекты!K494="реализация",IF(Инвестиционные_проекты!M494&gt;TODAY(),"Ошибка!",""),"")</f>
        <v/>
      </c>
      <c r="AC489" s="4" t="str">
        <f ca="1">IF(Техлист!AB489="","",CONCATENATE(ROW(Инвестиционные_проекты!$A494),", ",))</f>
        <v/>
      </c>
      <c r="AD489" t="str">
        <f t="shared" ca="1" si="86"/>
        <v/>
      </c>
      <c r="AE489" s="5" t="str">
        <f>IFERROR(IF(OR(Инвестиционные_проекты!K494="идея",Инвестиционные_проекты!K494="проектная стадия"),IF(Инвестиционные_проекты!M494&gt;DATEVALUE(ФЛК!CV488),"","Ошибка!"),""),"")</f>
        <v/>
      </c>
      <c r="AF489" s="4" t="str">
        <f>IF(Техлист!AE489="","",CONCATENATE(ROW(Инвестиционные_проекты!$A494),", ",))</f>
        <v/>
      </c>
      <c r="AG489" t="str">
        <f t="shared" si="87"/>
        <v/>
      </c>
    </row>
    <row r="490" spans="1:33" x14ac:dyDescent="0.25">
      <c r="A490" s="5" t="str">
        <f>IF(AND(COUNTBLANK(Инвестиционные_проекты!H495:Q495)+COUNTBLANK(Инвестиционные_проекты!S495:T495)+COUNTBLANK(Инвестиционные_проекты!Z495)+COUNTBLANK(Инвестиционные_проекты!B495:E495)&lt;&gt;17,COUNTBLANK(Инвестиционные_проекты!H495:Q495)+COUNTBLANK(Инвестиционные_проекты!S495:T495)+COUNTBLANK(Инвестиционные_проекты!Z495)+COUNTBLANK(Инвестиционные_проекты!B495:E495)&lt;&gt;0),"Ошибка!","")</f>
        <v/>
      </c>
      <c r="B490" s="4" t="str">
        <f>IF(A490="","",CONCATENATE(ROW(Инвестиционные_проекты!$A495),", ",))</f>
        <v/>
      </c>
      <c r="C490" t="str">
        <f t="shared" si="77"/>
        <v xml:space="preserve">8, </v>
      </c>
      <c r="D490" s="5" t="str">
        <f>IF(AND(COUNTBLANK(Инвестиционные_проекты!AB495)=0,COUNTBLANK(Инвестиционные_проекты!W495:Y495)&lt;&gt;0),"Ошибка!","")</f>
        <v/>
      </c>
      <c r="E490" s="4" t="str">
        <f>IF(D490="","",CONCATENATE(ROW(Инвестиционные_проекты!$A495),", ",))</f>
        <v/>
      </c>
      <c r="F490" t="str">
        <f t="shared" si="78"/>
        <v xml:space="preserve">8, </v>
      </c>
      <c r="G490" s="8" t="str">
        <f>IF(AND(Инвестиционные_проекты!J495="создание нового",Инвестиционные_проекты!S495=""),"Ошибка!","")</f>
        <v/>
      </c>
      <c r="H490" s="4" t="str">
        <f>IF(Техлист!G490="","",CONCATENATE(ROW(Инвестиционные_проекты!$A495),", ",))</f>
        <v/>
      </c>
      <c r="I490" t="str">
        <f t="shared" si="79"/>
        <v/>
      </c>
      <c r="J490" s="5" t="str">
        <f>IF(Инвестиционные_проекты!J495="модернизация",IF(COUNTBLANK(Инвестиционные_проекты!R495:S495)&lt;&gt;0,"Ошибка!",""),"")</f>
        <v/>
      </c>
      <c r="K490" s="9" t="str">
        <f>IF(Техлист!J490="","",CONCATENATE(ROW(Инвестиционные_проекты!$A495),", ",))</f>
        <v/>
      </c>
      <c r="L490" t="str">
        <f t="shared" si="80"/>
        <v/>
      </c>
      <c r="M490" s="5" t="str">
        <f>IF(Инвестиционные_проекты!S495&lt;Инвестиционные_проекты!R495,"Ошибка!","")</f>
        <v/>
      </c>
      <c r="N490" s="4" t="str">
        <f>IF(Техлист!M490="","",CONCATENATE(ROW(Инвестиционные_проекты!$A495),", ",))</f>
        <v/>
      </c>
      <c r="O490" t="str">
        <f t="shared" si="81"/>
        <v/>
      </c>
      <c r="P490" s="5" t="str">
        <f>IF(Инвестиционные_проекты!Z495&lt;&gt;SUM(Инвестиционные_проекты!AA495:AB495),"Ошибка!","")</f>
        <v/>
      </c>
      <c r="Q490" s="4" t="str">
        <f>IF(Техлист!P490="","",CONCATENATE(ROW(Инвестиционные_проекты!$A495),", ",))</f>
        <v/>
      </c>
      <c r="R490" t="str">
        <f t="shared" si="82"/>
        <v/>
      </c>
      <c r="S490" s="5" t="str">
        <f>IF(Инвестиционные_проекты!Y495&gt;Инвестиционные_проекты!AB495,"Ошибка!","")</f>
        <v/>
      </c>
      <c r="T490" s="4" t="str">
        <f>IF(Техлист!S490="","",CONCATENATE(ROW(Инвестиционные_проекты!$A495),", ",))</f>
        <v/>
      </c>
      <c r="U490" t="str">
        <f t="shared" si="83"/>
        <v/>
      </c>
      <c r="V490" s="5" t="str">
        <f>IF(Инвестиционные_проекты!O495&lt;Инвестиционные_проекты!N495,"Ошибка!","")</f>
        <v/>
      </c>
      <c r="W490" s="4" t="str">
        <f>IF(Техлист!V490="","",CONCATENATE(ROW(Инвестиционные_проекты!$A495),", ",))</f>
        <v/>
      </c>
      <c r="X490" t="str">
        <f t="shared" si="84"/>
        <v xml:space="preserve">8, </v>
      </c>
      <c r="Y490" s="5" t="str">
        <f>IF(Инвестиционные_проекты!N495&lt;Инвестиционные_проекты!M495,"Ошибка!","")</f>
        <v/>
      </c>
      <c r="Z490" s="4" t="str">
        <f>IF(Техлист!Y490="","",CONCATENATE(ROW(Инвестиционные_проекты!$A495),", ",))</f>
        <v/>
      </c>
      <c r="AA490" t="str">
        <f t="shared" si="85"/>
        <v/>
      </c>
      <c r="AB490" s="5" t="str">
        <f ca="1">IF(Инвестиционные_проекты!K495="реализация",IF(Инвестиционные_проекты!M495&gt;TODAY(),"Ошибка!",""),"")</f>
        <v/>
      </c>
      <c r="AC490" s="4" t="str">
        <f ca="1">IF(Техлист!AB490="","",CONCATENATE(ROW(Инвестиционные_проекты!$A495),", ",))</f>
        <v/>
      </c>
      <c r="AD490" t="str">
        <f t="shared" ca="1" si="86"/>
        <v/>
      </c>
      <c r="AE490" s="5" t="str">
        <f>IFERROR(IF(OR(Инвестиционные_проекты!K495="идея",Инвестиционные_проекты!K495="проектная стадия"),IF(Инвестиционные_проекты!M495&gt;DATEVALUE(ФЛК!CV489),"","Ошибка!"),""),"")</f>
        <v/>
      </c>
      <c r="AF490" s="4" t="str">
        <f>IF(Техлист!AE490="","",CONCATENATE(ROW(Инвестиционные_проекты!$A495),", ",))</f>
        <v/>
      </c>
      <c r="AG490" t="str">
        <f t="shared" si="87"/>
        <v/>
      </c>
    </row>
    <row r="491" spans="1:33" x14ac:dyDescent="0.25">
      <c r="A491" s="5" t="str">
        <f>IF(AND(COUNTBLANK(Инвестиционные_проекты!H496:Q496)+COUNTBLANK(Инвестиционные_проекты!S496:T496)+COUNTBLANK(Инвестиционные_проекты!Z496)+COUNTBLANK(Инвестиционные_проекты!B496:E496)&lt;&gt;17,COUNTBLANK(Инвестиционные_проекты!H496:Q496)+COUNTBLANK(Инвестиционные_проекты!S496:T496)+COUNTBLANK(Инвестиционные_проекты!Z496)+COUNTBLANK(Инвестиционные_проекты!B496:E496)&lt;&gt;0),"Ошибка!","")</f>
        <v/>
      </c>
      <c r="B491" s="4" t="str">
        <f>IF(A491="","",CONCATENATE(ROW(Инвестиционные_проекты!$A496),", ",))</f>
        <v/>
      </c>
      <c r="C491" t="str">
        <f t="shared" si="77"/>
        <v xml:space="preserve">8, </v>
      </c>
      <c r="D491" s="5" t="str">
        <f>IF(AND(COUNTBLANK(Инвестиционные_проекты!AB496)=0,COUNTBLANK(Инвестиционные_проекты!W496:Y496)&lt;&gt;0),"Ошибка!","")</f>
        <v/>
      </c>
      <c r="E491" s="4" t="str">
        <f>IF(D491="","",CONCATENATE(ROW(Инвестиционные_проекты!$A496),", ",))</f>
        <v/>
      </c>
      <c r="F491" t="str">
        <f t="shared" si="78"/>
        <v xml:space="preserve">8, </v>
      </c>
      <c r="G491" s="8" t="str">
        <f>IF(AND(Инвестиционные_проекты!J496="создание нового",Инвестиционные_проекты!S496=""),"Ошибка!","")</f>
        <v/>
      </c>
      <c r="H491" s="4" t="str">
        <f>IF(Техлист!G491="","",CONCATENATE(ROW(Инвестиционные_проекты!$A496),", ",))</f>
        <v/>
      </c>
      <c r="I491" t="str">
        <f t="shared" si="79"/>
        <v/>
      </c>
      <c r="J491" s="5" t="str">
        <f>IF(Инвестиционные_проекты!J496="модернизация",IF(COUNTBLANK(Инвестиционные_проекты!R496:S496)&lt;&gt;0,"Ошибка!",""),"")</f>
        <v/>
      </c>
      <c r="K491" s="9" t="str">
        <f>IF(Техлист!J491="","",CONCATENATE(ROW(Инвестиционные_проекты!$A496),", ",))</f>
        <v/>
      </c>
      <c r="L491" t="str">
        <f t="shared" si="80"/>
        <v/>
      </c>
      <c r="M491" s="5" t="str">
        <f>IF(Инвестиционные_проекты!S496&lt;Инвестиционные_проекты!R496,"Ошибка!","")</f>
        <v/>
      </c>
      <c r="N491" s="4" t="str">
        <f>IF(Техлист!M491="","",CONCATENATE(ROW(Инвестиционные_проекты!$A496),", ",))</f>
        <v/>
      </c>
      <c r="O491" t="str">
        <f t="shared" si="81"/>
        <v/>
      </c>
      <c r="P491" s="5" t="str">
        <f>IF(Инвестиционные_проекты!Z496&lt;&gt;SUM(Инвестиционные_проекты!AA496:AB496),"Ошибка!","")</f>
        <v/>
      </c>
      <c r="Q491" s="4" t="str">
        <f>IF(Техлист!P491="","",CONCATENATE(ROW(Инвестиционные_проекты!$A496),", ",))</f>
        <v/>
      </c>
      <c r="R491" t="str">
        <f t="shared" si="82"/>
        <v/>
      </c>
      <c r="S491" s="5" t="str">
        <f>IF(Инвестиционные_проекты!Y496&gt;Инвестиционные_проекты!AB496,"Ошибка!","")</f>
        <v/>
      </c>
      <c r="T491" s="4" t="str">
        <f>IF(Техлист!S491="","",CONCATENATE(ROW(Инвестиционные_проекты!$A496),", ",))</f>
        <v/>
      </c>
      <c r="U491" t="str">
        <f t="shared" si="83"/>
        <v/>
      </c>
      <c r="V491" s="5" t="str">
        <f>IF(Инвестиционные_проекты!O496&lt;Инвестиционные_проекты!N496,"Ошибка!","")</f>
        <v/>
      </c>
      <c r="W491" s="4" t="str">
        <f>IF(Техлист!V491="","",CONCATENATE(ROW(Инвестиционные_проекты!$A496),", ",))</f>
        <v/>
      </c>
      <c r="X491" t="str">
        <f t="shared" si="84"/>
        <v xml:space="preserve">8, </v>
      </c>
      <c r="Y491" s="5" t="str">
        <f>IF(Инвестиционные_проекты!N496&lt;Инвестиционные_проекты!M496,"Ошибка!","")</f>
        <v/>
      </c>
      <c r="Z491" s="4" t="str">
        <f>IF(Техлист!Y491="","",CONCATENATE(ROW(Инвестиционные_проекты!$A496),", ",))</f>
        <v/>
      </c>
      <c r="AA491" t="str">
        <f t="shared" si="85"/>
        <v/>
      </c>
      <c r="AB491" s="5" t="str">
        <f ca="1">IF(Инвестиционные_проекты!K496="реализация",IF(Инвестиционные_проекты!M496&gt;TODAY(),"Ошибка!",""),"")</f>
        <v/>
      </c>
      <c r="AC491" s="4" t="str">
        <f ca="1">IF(Техлист!AB491="","",CONCATENATE(ROW(Инвестиционные_проекты!$A496),", ",))</f>
        <v/>
      </c>
      <c r="AD491" t="str">
        <f t="shared" ca="1" si="86"/>
        <v/>
      </c>
      <c r="AE491" s="5" t="str">
        <f>IFERROR(IF(OR(Инвестиционные_проекты!K496="идея",Инвестиционные_проекты!K496="проектная стадия"),IF(Инвестиционные_проекты!M496&gt;DATEVALUE(ФЛК!CV490),"","Ошибка!"),""),"")</f>
        <v/>
      </c>
      <c r="AF491" s="4" t="str">
        <f>IF(Техлист!AE491="","",CONCATENATE(ROW(Инвестиционные_проекты!$A496),", ",))</f>
        <v/>
      </c>
      <c r="AG491" t="str">
        <f t="shared" si="87"/>
        <v/>
      </c>
    </row>
    <row r="492" spans="1:33" x14ac:dyDescent="0.25">
      <c r="A492" s="5" t="str">
        <f>IF(AND(COUNTBLANK(Инвестиционные_проекты!H497:Q497)+COUNTBLANK(Инвестиционные_проекты!S497:T497)+COUNTBLANK(Инвестиционные_проекты!Z497)+COUNTBLANK(Инвестиционные_проекты!B497:E497)&lt;&gt;17,COUNTBLANK(Инвестиционные_проекты!H497:Q497)+COUNTBLANK(Инвестиционные_проекты!S497:T497)+COUNTBLANK(Инвестиционные_проекты!Z497)+COUNTBLANK(Инвестиционные_проекты!B497:E497)&lt;&gt;0),"Ошибка!","")</f>
        <v/>
      </c>
      <c r="B492" s="4" t="str">
        <f>IF(A492="","",CONCATENATE(ROW(Инвестиционные_проекты!$A497),", ",))</f>
        <v/>
      </c>
      <c r="C492" t="str">
        <f t="shared" si="77"/>
        <v xml:space="preserve">8, </v>
      </c>
      <c r="D492" s="5" t="str">
        <f>IF(AND(COUNTBLANK(Инвестиционные_проекты!AB497)=0,COUNTBLANK(Инвестиционные_проекты!W497:Y497)&lt;&gt;0),"Ошибка!","")</f>
        <v/>
      </c>
      <c r="E492" s="4" t="str">
        <f>IF(D492="","",CONCATENATE(ROW(Инвестиционные_проекты!$A497),", ",))</f>
        <v/>
      </c>
      <c r="F492" t="str">
        <f t="shared" si="78"/>
        <v xml:space="preserve">8, </v>
      </c>
      <c r="G492" s="8" t="str">
        <f>IF(AND(Инвестиционные_проекты!J497="создание нового",Инвестиционные_проекты!S497=""),"Ошибка!","")</f>
        <v/>
      </c>
      <c r="H492" s="4" t="str">
        <f>IF(Техлист!G492="","",CONCATENATE(ROW(Инвестиционные_проекты!$A497),", ",))</f>
        <v/>
      </c>
      <c r="I492" t="str">
        <f t="shared" si="79"/>
        <v/>
      </c>
      <c r="J492" s="5" t="str">
        <f>IF(Инвестиционные_проекты!J497="модернизация",IF(COUNTBLANK(Инвестиционные_проекты!R497:S497)&lt;&gt;0,"Ошибка!",""),"")</f>
        <v/>
      </c>
      <c r="K492" s="9" t="str">
        <f>IF(Техлист!J492="","",CONCATENATE(ROW(Инвестиционные_проекты!$A497),", ",))</f>
        <v/>
      </c>
      <c r="L492" t="str">
        <f t="shared" si="80"/>
        <v/>
      </c>
      <c r="M492" s="5" t="str">
        <f>IF(Инвестиционные_проекты!S497&lt;Инвестиционные_проекты!R497,"Ошибка!","")</f>
        <v/>
      </c>
      <c r="N492" s="4" t="str">
        <f>IF(Техлист!M492="","",CONCATENATE(ROW(Инвестиционные_проекты!$A497),", ",))</f>
        <v/>
      </c>
      <c r="O492" t="str">
        <f t="shared" si="81"/>
        <v/>
      </c>
      <c r="P492" s="5" t="str">
        <f>IF(Инвестиционные_проекты!Z497&lt;&gt;SUM(Инвестиционные_проекты!AA497:AB497),"Ошибка!","")</f>
        <v/>
      </c>
      <c r="Q492" s="4" t="str">
        <f>IF(Техлист!P492="","",CONCATENATE(ROW(Инвестиционные_проекты!$A497),", ",))</f>
        <v/>
      </c>
      <c r="R492" t="str">
        <f t="shared" si="82"/>
        <v/>
      </c>
      <c r="S492" s="5" t="str">
        <f>IF(Инвестиционные_проекты!Y497&gt;Инвестиционные_проекты!AB497,"Ошибка!","")</f>
        <v/>
      </c>
      <c r="T492" s="4" t="str">
        <f>IF(Техлист!S492="","",CONCATENATE(ROW(Инвестиционные_проекты!$A497),", ",))</f>
        <v/>
      </c>
      <c r="U492" t="str">
        <f t="shared" si="83"/>
        <v/>
      </c>
      <c r="V492" s="5" t="str">
        <f>IF(Инвестиционные_проекты!O497&lt;Инвестиционные_проекты!N497,"Ошибка!","")</f>
        <v/>
      </c>
      <c r="W492" s="4" t="str">
        <f>IF(Техлист!V492="","",CONCATENATE(ROW(Инвестиционные_проекты!$A497),", ",))</f>
        <v/>
      </c>
      <c r="X492" t="str">
        <f t="shared" si="84"/>
        <v xml:space="preserve">8, </v>
      </c>
      <c r="Y492" s="5" t="str">
        <f>IF(Инвестиционные_проекты!N497&lt;Инвестиционные_проекты!M497,"Ошибка!","")</f>
        <v/>
      </c>
      <c r="Z492" s="4" t="str">
        <f>IF(Техлист!Y492="","",CONCATENATE(ROW(Инвестиционные_проекты!$A497),", ",))</f>
        <v/>
      </c>
      <c r="AA492" t="str">
        <f t="shared" si="85"/>
        <v/>
      </c>
      <c r="AB492" s="5" t="str">
        <f ca="1">IF(Инвестиционные_проекты!K497="реализация",IF(Инвестиционные_проекты!M497&gt;TODAY(),"Ошибка!",""),"")</f>
        <v/>
      </c>
      <c r="AC492" s="4" t="str">
        <f ca="1">IF(Техлист!AB492="","",CONCATENATE(ROW(Инвестиционные_проекты!$A497),", ",))</f>
        <v/>
      </c>
      <c r="AD492" t="str">
        <f t="shared" ca="1" si="86"/>
        <v/>
      </c>
      <c r="AE492" s="5" t="str">
        <f>IFERROR(IF(OR(Инвестиционные_проекты!K497="идея",Инвестиционные_проекты!K497="проектная стадия"),IF(Инвестиционные_проекты!M497&gt;DATEVALUE(ФЛК!CV491),"","Ошибка!"),""),"")</f>
        <v/>
      </c>
      <c r="AF492" s="4" t="str">
        <f>IF(Техлист!AE492="","",CONCATENATE(ROW(Инвестиционные_проекты!$A497),", ",))</f>
        <v/>
      </c>
      <c r="AG492" t="str">
        <f t="shared" si="87"/>
        <v/>
      </c>
    </row>
    <row r="493" spans="1:33" x14ac:dyDescent="0.25">
      <c r="A493" s="5" t="str">
        <f>IF(AND(COUNTBLANK(Инвестиционные_проекты!H498:Q498)+COUNTBLANK(Инвестиционные_проекты!S498:T498)+COUNTBLANK(Инвестиционные_проекты!Z498)+COUNTBLANK(Инвестиционные_проекты!B498:E498)&lt;&gt;17,COUNTBLANK(Инвестиционные_проекты!H498:Q498)+COUNTBLANK(Инвестиционные_проекты!S498:T498)+COUNTBLANK(Инвестиционные_проекты!Z498)+COUNTBLANK(Инвестиционные_проекты!B498:E498)&lt;&gt;0),"Ошибка!","")</f>
        <v/>
      </c>
      <c r="B493" s="4" t="str">
        <f>IF(A493="","",CONCATENATE(ROW(Инвестиционные_проекты!$A498),", ",))</f>
        <v/>
      </c>
      <c r="C493" t="str">
        <f t="shared" si="77"/>
        <v xml:space="preserve">8, </v>
      </c>
      <c r="D493" s="5" t="str">
        <f>IF(AND(COUNTBLANK(Инвестиционные_проекты!AB498)=0,COUNTBLANK(Инвестиционные_проекты!W498:Y498)&lt;&gt;0),"Ошибка!","")</f>
        <v/>
      </c>
      <c r="E493" s="4" t="str">
        <f>IF(D493="","",CONCATENATE(ROW(Инвестиционные_проекты!$A498),", ",))</f>
        <v/>
      </c>
      <c r="F493" t="str">
        <f t="shared" si="78"/>
        <v xml:space="preserve">8, </v>
      </c>
      <c r="G493" s="8" t="str">
        <f>IF(AND(Инвестиционные_проекты!J498="создание нового",Инвестиционные_проекты!S498=""),"Ошибка!","")</f>
        <v/>
      </c>
      <c r="H493" s="4" t="str">
        <f>IF(Техлист!G493="","",CONCATENATE(ROW(Инвестиционные_проекты!$A498),", ",))</f>
        <v/>
      </c>
      <c r="I493" t="str">
        <f t="shared" si="79"/>
        <v/>
      </c>
      <c r="J493" s="5" t="str">
        <f>IF(Инвестиционные_проекты!J498="модернизация",IF(COUNTBLANK(Инвестиционные_проекты!R498:S498)&lt;&gt;0,"Ошибка!",""),"")</f>
        <v/>
      </c>
      <c r="K493" s="9" t="str">
        <f>IF(Техлист!J493="","",CONCATENATE(ROW(Инвестиционные_проекты!$A498),", ",))</f>
        <v/>
      </c>
      <c r="L493" t="str">
        <f t="shared" si="80"/>
        <v/>
      </c>
      <c r="M493" s="5" t="str">
        <f>IF(Инвестиционные_проекты!S498&lt;Инвестиционные_проекты!R498,"Ошибка!","")</f>
        <v/>
      </c>
      <c r="N493" s="4" t="str">
        <f>IF(Техлист!M493="","",CONCATENATE(ROW(Инвестиционные_проекты!$A498),", ",))</f>
        <v/>
      </c>
      <c r="O493" t="str">
        <f t="shared" si="81"/>
        <v/>
      </c>
      <c r="P493" s="5" t="str">
        <f>IF(Инвестиционные_проекты!Z498&lt;&gt;SUM(Инвестиционные_проекты!AA498:AB498),"Ошибка!","")</f>
        <v/>
      </c>
      <c r="Q493" s="4" t="str">
        <f>IF(Техлист!P493="","",CONCATENATE(ROW(Инвестиционные_проекты!$A498),", ",))</f>
        <v/>
      </c>
      <c r="R493" t="str">
        <f t="shared" si="82"/>
        <v/>
      </c>
      <c r="S493" s="5" t="str">
        <f>IF(Инвестиционные_проекты!Y498&gt;Инвестиционные_проекты!AB498,"Ошибка!","")</f>
        <v/>
      </c>
      <c r="T493" s="4" t="str">
        <f>IF(Техлист!S493="","",CONCATENATE(ROW(Инвестиционные_проекты!$A498),", ",))</f>
        <v/>
      </c>
      <c r="U493" t="str">
        <f t="shared" si="83"/>
        <v/>
      </c>
      <c r="V493" s="5" t="str">
        <f>IF(Инвестиционные_проекты!O498&lt;Инвестиционные_проекты!N498,"Ошибка!","")</f>
        <v/>
      </c>
      <c r="W493" s="4" t="str">
        <f>IF(Техлист!V493="","",CONCATENATE(ROW(Инвестиционные_проекты!$A498),", ",))</f>
        <v/>
      </c>
      <c r="X493" t="str">
        <f t="shared" si="84"/>
        <v xml:space="preserve">8, </v>
      </c>
      <c r="Y493" s="5" t="str">
        <f>IF(Инвестиционные_проекты!N498&lt;Инвестиционные_проекты!M498,"Ошибка!","")</f>
        <v/>
      </c>
      <c r="Z493" s="4" t="str">
        <f>IF(Техлист!Y493="","",CONCATENATE(ROW(Инвестиционные_проекты!$A498),", ",))</f>
        <v/>
      </c>
      <c r="AA493" t="str">
        <f t="shared" si="85"/>
        <v/>
      </c>
      <c r="AB493" s="5" t="str">
        <f ca="1">IF(Инвестиционные_проекты!K498="реализация",IF(Инвестиционные_проекты!M498&gt;TODAY(),"Ошибка!",""),"")</f>
        <v/>
      </c>
      <c r="AC493" s="4" t="str">
        <f ca="1">IF(Техлист!AB493="","",CONCATENATE(ROW(Инвестиционные_проекты!$A498),", ",))</f>
        <v/>
      </c>
      <c r="AD493" t="str">
        <f t="shared" ca="1" si="86"/>
        <v/>
      </c>
      <c r="AE493" s="5" t="str">
        <f>IFERROR(IF(OR(Инвестиционные_проекты!K498="идея",Инвестиционные_проекты!K498="проектная стадия"),IF(Инвестиционные_проекты!M498&gt;DATEVALUE(ФЛК!CV492),"","Ошибка!"),""),"")</f>
        <v/>
      </c>
      <c r="AF493" s="4" t="str">
        <f>IF(Техлист!AE493="","",CONCATENATE(ROW(Инвестиционные_проекты!$A498),", ",))</f>
        <v/>
      </c>
      <c r="AG493" t="str">
        <f t="shared" si="87"/>
        <v/>
      </c>
    </row>
    <row r="494" spans="1:33" x14ac:dyDescent="0.25">
      <c r="A494" s="5" t="str">
        <f>IF(AND(COUNTBLANK(Инвестиционные_проекты!H499:Q499)+COUNTBLANK(Инвестиционные_проекты!S499:T499)+COUNTBLANK(Инвестиционные_проекты!Z499)+COUNTBLANK(Инвестиционные_проекты!B499:E499)&lt;&gt;17,COUNTBLANK(Инвестиционные_проекты!H499:Q499)+COUNTBLANK(Инвестиционные_проекты!S499:T499)+COUNTBLANK(Инвестиционные_проекты!Z499)+COUNTBLANK(Инвестиционные_проекты!B499:E499)&lt;&gt;0),"Ошибка!","")</f>
        <v/>
      </c>
      <c r="B494" s="4" t="str">
        <f>IF(A494="","",CONCATENATE(ROW(Инвестиционные_проекты!$A499),", ",))</f>
        <v/>
      </c>
      <c r="C494" t="str">
        <f t="shared" si="77"/>
        <v xml:space="preserve">8, </v>
      </c>
      <c r="D494" s="5" t="str">
        <f>IF(AND(COUNTBLANK(Инвестиционные_проекты!AB499)=0,COUNTBLANK(Инвестиционные_проекты!W499:Y499)&lt;&gt;0),"Ошибка!","")</f>
        <v/>
      </c>
      <c r="E494" s="4" t="str">
        <f>IF(D494="","",CONCATENATE(ROW(Инвестиционные_проекты!$A499),", ",))</f>
        <v/>
      </c>
      <c r="F494" t="str">
        <f t="shared" si="78"/>
        <v xml:space="preserve">8, </v>
      </c>
      <c r="G494" s="8" t="str">
        <f>IF(AND(Инвестиционные_проекты!J499="создание нового",Инвестиционные_проекты!S499=""),"Ошибка!","")</f>
        <v/>
      </c>
      <c r="H494" s="4" t="str">
        <f>IF(Техлист!G494="","",CONCATENATE(ROW(Инвестиционные_проекты!$A499),", ",))</f>
        <v/>
      </c>
      <c r="I494" t="str">
        <f t="shared" si="79"/>
        <v/>
      </c>
      <c r="J494" s="5" t="str">
        <f>IF(Инвестиционные_проекты!J499="модернизация",IF(COUNTBLANK(Инвестиционные_проекты!R499:S499)&lt;&gt;0,"Ошибка!",""),"")</f>
        <v/>
      </c>
      <c r="K494" s="9" t="str">
        <f>IF(Техлист!J494="","",CONCATENATE(ROW(Инвестиционные_проекты!$A499),", ",))</f>
        <v/>
      </c>
      <c r="L494" t="str">
        <f t="shared" si="80"/>
        <v/>
      </c>
      <c r="M494" s="5" t="str">
        <f>IF(Инвестиционные_проекты!S499&lt;Инвестиционные_проекты!R499,"Ошибка!","")</f>
        <v/>
      </c>
      <c r="N494" s="4" t="str">
        <f>IF(Техлист!M494="","",CONCATENATE(ROW(Инвестиционные_проекты!$A499),", ",))</f>
        <v/>
      </c>
      <c r="O494" t="str">
        <f t="shared" si="81"/>
        <v/>
      </c>
      <c r="P494" s="5" t="str">
        <f>IF(Инвестиционные_проекты!Z499&lt;&gt;SUM(Инвестиционные_проекты!AA499:AB499),"Ошибка!","")</f>
        <v/>
      </c>
      <c r="Q494" s="4" t="str">
        <f>IF(Техлист!P494="","",CONCATENATE(ROW(Инвестиционные_проекты!$A499),", ",))</f>
        <v/>
      </c>
      <c r="R494" t="str">
        <f t="shared" si="82"/>
        <v/>
      </c>
      <c r="S494" s="5" t="str">
        <f>IF(Инвестиционные_проекты!Y499&gt;Инвестиционные_проекты!AB499,"Ошибка!","")</f>
        <v/>
      </c>
      <c r="T494" s="4" t="str">
        <f>IF(Техлист!S494="","",CONCATENATE(ROW(Инвестиционные_проекты!$A499),", ",))</f>
        <v/>
      </c>
      <c r="U494" t="str">
        <f t="shared" si="83"/>
        <v/>
      </c>
      <c r="V494" s="5" t="str">
        <f>IF(Инвестиционные_проекты!O499&lt;Инвестиционные_проекты!N499,"Ошибка!","")</f>
        <v/>
      </c>
      <c r="W494" s="4" t="str">
        <f>IF(Техлист!V494="","",CONCATENATE(ROW(Инвестиционные_проекты!$A499),", ",))</f>
        <v/>
      </c>
      <c r="X494" t="str">
        <f t="shared" si="84"/>
        <v xml:space="preserve">8, </v>
      </c>
      <c r="Y494" s="5" t="str">
        <f>IF(Инвестиционные_проекты!N499&lt;Инвестиционные_проекты!M499,"Ошибка!","")</f>
        <v/>
      </c>
      <c r="Z494" s="4" t="str">
        <f>IF(Техлист!Y494="","",CONCATENATE(ROW(Инвестиционные_проекты!$A499),", ",))</f>
        <v/>
      </c>
      <c r="AA494" t="str">
        <f t="shared" si="85"/>
        <v/>
      </c>
      <c r="AB494" s="5" t="str">
        <f ca="1">IF(Инвестиционные_проекты!K499="реализация",IF(Инвестиционные_проекты!M499&gt;TODAY(),"Ошибка!",""),"")</f>
        <v/>
      </c>
      <c r="AC494" s="4" t="str">
        <f ca="1">IF(Техлист!AB494="","",CONCATENATE(ROW(Инвестиционные_проекты!$A499),", ",))</f>
        <v/>
      </c>
      <c r="AD494" t="str">
        <f t="shared" ca="1" si="86"/>
        <v/>
      </c>
      <c r="AE494" s="5" t="str">
        <f>IFERROR(IF(OR(Инвестиционные_проекты!K499="идея",Инвестиционные_проекты!K499="проектная стадия"),IF(Инвестиционные_проекты!M499&gt;DATEVALUE(ФЛК!CV493),"","Ошибка!"),""),"")</f>
        <v/>
      </c>
      <c r="AF494" s="4" t="str">
        <f>IF(Техлист!AE494="","",CONCATENATE(ROW(Инвестиционные_проекты!$A499),", ",))</f>
        <v/>
      </c>
      <c r="AG494" t="str">
        <f t="shared" si="87"/>
        <v/>
      </c>
    </row>
    <row r="495" spans="1:33" x14ac:dyDescent="0.25">
      <c r="A495" s="5" t="str">
        <f>IF(AND(COUNTBLANK(Инвестиционные_проекты!H500:Q500)+COUNTBLANK(Инвестиционные_проекты!S500:T500)+COUNTBLANK(Инвестиционные_проекты!Z500)+COUNTBLANK(Инвестиционные_проекты!B500:E500)&lt;&gt;17,COUNTBLANK(Инвестиционные_проекты!H500:Q500)+COUNTBLANK(Инвестиционные_проекты!S500:T500)+COUNTBLANK(Инвестиционные_проекты!Z500)+COUNTBLANK(Инвестиционные_проекты!B500:E500)&lt;&gt;0),"Ошибка!","")</f>
        <v/>
      </c>
      <c r="B495" s="4" t="str">
        <f>IF(A495="","",CONCATENATE(ROW(Инвестиционные_проекты!$A500),", ",))</f>
        <v/>
      </c>
      <c r="C495" t="str">
        <f t="shared" si="77"/>
        <v xml:space="preserve">8, </v>
      </c>
      <c r="D495" s="5" t="str">
        <f>IF(AND(COUNTBLANK(Инвестиционные_проекты!AB500)=0,COUNTBLANK(Инвестиционные_проекты!W500:Y500)&lt;&gt;0),"Ошибка!","")</f>
        <v/>
      </c>
      <c r="E495" s="4" t="str">
        <f>IF(D495="","",CONCATENATE(ROW(Инвестиционные_проекты!$A500),", ",))</f>
        <v/>
      </c>
      <c r="F495" t="str">
        <f t="shared" si="78"/>
        <v xml:space="preserve">8, </v>
      </c>
      <c r="G495" s="8" t="str">
        <f>IF(AND(Инвестиционные_проекты!J500="создание нового",Инвестиционные_проекты!S500=""),"Ошибка!","")</f>
        <v/>
      </c>
      <c r="H495" s="4" t="str">
        <f>IF(Техлист!G495="","",CONCATENATE(ROW(Инвестиционные_проекты!$A500),", ",))</f>
        <v/>
      </c>
      <c r="I495" t="str">
        <f t="shared" si="79"/>
        <v/>
      </c>
      <c r="J495" s="5" t="str">
        <f>IF(Инвестиционные_проекты!J500="модернизация",IF(COUNTBLANK(Инвестиционные_проекты!R500:S500)&lt;&gt;0,"Ошибка!",""),"")</f>
        <v/>
      </c>
      <c r="K495" s="9" t="str">
        <f>IF(Техлист!J495="","",CONCATENATE(ROW(Инвестиционные_проекты!$A500),", ",))</f>
        <v/>
      </c>
      <c r="L495" t="str">
        <f t="shared" si="80"/>
        <v/>
      </c>
      <c r="M495" s="5" t="str">
        <f>IF(Инвестиционные_проекты!S500&lt;Инвестиционные_проекты!R500,"Ошибка!","")</f>
        <v/>
      </c>
      <c r="N495" s="4" t="str">
        <f>IF(Техлист!M495="","",CONCATENATE(ROW(Инвестиционные_проекты!$A500),", ",))</f>
        <v/>
      </c>
      <c r="O495" t="str">
        <f t="shared" si="81"/>
        <v/>
      </c>
      <c r="P495" s="5" t="str">
        <f>IF(Инвестиционные_проекты!Z500&lt;&gt;SUM(Инвестиционные_проекты!AA500:AB500),"Ошибка!","")</f>
        <v/>
      </c>
      <c r="Q495" s="4" t="str">
        <f>IF(Техлист!P495="","",CONCATENATE(ROW(Инвестиционные_проекты!$A500),", ",))</f>
        <v/>
      </c>
      <c r="R495" t="str">
        <f t="shared" si="82"/>
        <v/>
      </c>
      <c r="S495" s="5" t="str">
        <f>IF(Инвестиционные_проекты!Y500&gt;Инвестиционные_проекты!AB500,"Ошибка!","")</f>
        <v/>
      </c>
      <c r="T495" s="4" t="str">
        <f>IF(Техлист!S495="","",CONCATENATE(ROW(Инвестиционные_проекты!$A500),", ",))</f>
        <v/>
      </c>
      <c r="U495" t="str">
        <f t="shared" si="83"/>
        <v/>
      </c>
      <c r="V495" s="5" t="str">
        <f>IF(Инвестиционные_проекты!O500&lt;Инвестиционные_проекты!N500,"Ошибка!","")</f>
        <v/>
      </c>
      <c r="W495" s="4" t="str">
        <f>IF(Техлист!V495="","",CONCATENATE(ROW(Инвестиционные_проекты!$A500),", ",))</f>
        <v/>
      </c>
      <c r="X495" t="str">
        <f t="shared" si="84"/>
        <v xml:space="preserve">8, </v>
      </c>
      <c r="Y495" s="5" t="str">
        <f>IF(Инвестиционные_проекты!N500&lt;Инвестиционные_проекты!M500,"Ошибка!","")</f>
        <v/>
      </c>
      <c r="Z495" s="4" t="str">
        <f>IF(Техлист!Y495="","",CONCATENATE(ROW(Инвестиционные_проекты!$A500),", ",))</f>
        <v/>
      </c>
      <c r="AA495" t="str">
        <f t="shared" si="85"/>
        <v/>
      </c>
      <c r="AB495" s="5" t="str">
        <f ca="1">IF(Инвестиционные_проекты!K500="реализация",IF(Инвестиционные_проекты!M500&gt;TODAY(),"Ошибка!",""),"")</f>
        <v/>
      </c>
      <c r="AC495" s="4" t="str">
        <f ca="1">IF(Техлист!AB495="","",CONCATENATE(ROW(Инвестиционные_проекты!$A500),", ",))</f>
        <v/>
      </c>
      <c r="AD495" t="str">
        <f t="shared" ca="1" si="86"/>
        <v/>
      </c>
      <c r="AE495" s="5" t="str">
        <f>IFERROR(IF(OR(Инвестиционные_проекты!K500="идея",Инвестиционные_проекты!K500="проектная стадия"),IF(Инвестиционные_проекты!M500&gt;DATEVALUE(ФЛК!CV494),"","Ошибка!"),""),"")</f>
        <v/>
      </c>
      <c r="AF495" s="4" t="str">
        <f>IF(Техлист!AE495="","",CONCATENATE(ROW(Инвестиционные_проекты!$A500),", ",))</f>
        <v/>
      </c>
      <c r="AG495" t="str">
        <f t="shared" si="87"/>
        <v/>
      </c>
    </row>
    <row r="496" spans="1:33" x14ac:dyDescent="0.25">
      <c r="A496" s="5" t="str">
        <f>IF(AND(COUNTBLANK(Инвестиционные_проекты!H501:Q501)+COUNTBLANK(Инвестиционные_проекты!S501:T501)+COUNTBLANK(Инвестиционные_проекты!Z501)+COUNTBLANK(Инвестиционные_проекты!B501:E501)&lt;&gt;17,COUNTBLANK(Инвестиционные_проекты!H501:Q501)+COUNTBLANK(Инвестиционные_проекты!S501:T501)+COUNTBLANK(Инвестиционные_проекты!Z501)+COUNTBLANK(Инвестиционные_проекты!B501:E501)&lt;&gt;0),"Ошибка!","")</f>
        <v/>
      </c>
      <c r="B496" s="4" t="str">
        <f>IF(A496="","",CONCATENATE(ROW(Инвестиционные_проекты!$A501),", ",))</f>
        <v/>
      </c>
      <c r="C496" t="str">
        <f t="shared" si="77"/>
        <v xml:space="preserve">8, </v>
      </c>
      <c r="D496" s="5" t="str">
        <f>IF(AND(COUNTBLANK(Инвестиционные_проекты!AB501)=0,COUNTBLANK(Инвестиционные_проекты!W501:Y501)&lt;&gt;0),"Ошибка!","")</f>
        <v/>
      </c>
      <c r="E496" s="4" t="str">
        <f>IF(D496="","",CONCATENATE(ROW(Инвестиционные_проекты!$A501),", ",))</f>
        <v/>
      </c>
      <c r="F496" t="str">
        <f t="shared" si="78"/>
        <v xml:space="preserve">8, </v>
      </c>
      <c r="G496" s="8" t="str">
        <f>IF(AND(Инвестиционные_проекты!J501="создание нового",Инвестиционные_проекты!S501=""),"Ошибка!","")</f>
        <v/>
      </c>
      <c r="H496" s="4" t="str">
        <f>IF(Техлист!G496="","",CONCATENATE(ROW(Инвестиционные_проекты!$A501),", ",))</f>
        <v/>
      </c>
      <c r="I496" t="str">
        <f t="shared" si="79"/>
        <v/>
      </c>
      <c r="J496" s="5" t="str">
        <f>IF(Инвестиционные_проекты!J501="модернизация",IF(COUNTBLANK(Инвестиционные_проекты!R501:S501)&lt;&gt;0,"Ошибка!",""),"")</f>
        <v/>
      </c>
      <c r="K496" s="9" t="str">
        <f>IF(Техлист!J496="","",CONCATENATE(ROW(Инвестиционные_проекты!$A501),", ",))</f>
        <v/>
      </c>
      <c r="L496" t="str">
        <f t="shared" si="80"/>
        <v/>
      </c>
      <c r="M496" s="5" t="str">
        <f>IF(Инвестиционные_проекты!S501&lt;Инвестиционные_проекты!R501,"Ошибка!","")</f>
        <v/>
      </c>
      <c r="N496" s="4" t="str">
        <f>IF(Техлист!M496="","",CONCATENATE(ROW(Инвестиционные_проекты!$A501),", ",))</f>
        <v/>
      </c>
      <c r="O496" t="str">
        <f t="shared" si="81"/>
        <v/>
      </c>
      <c r="P496" s="5" t="str">
        <f>IF(Инвестиционные_проекты!Z501&lt;&gt;SUM(Инвестиционные_проекты!AA501:AB501),"Ошибка!","")</f>
        <v/>
      </c>
      <c r="Q496" s="4" t="str">
        <f>IF(Техлист!P496="","",CONCATENATE(ROW(Инвестиционные_проекты!$A501),", ",))</f>
        <v/>
      </c>
      <c r="R496" t="str">
        <f t="shared" si="82"/>
        <v/>
      </c>
      <c r="S496" s="5" t="str">
        <f>IF(Инвестиционные_проекты!Y501&gt;Инвестиционные_проекты!AB501,"Ошибка!","")</f>
        <v/>
      </c>
      <c r="T496" s="4" t="str">
        <f>IF(Техлист!S496="","",CONCATENATE(ROW(Инвестиционные_проекты!$A501),", ",))</f>
        <v/>
      </c>
      <c r="U496" t="str">
        <f t="shared" si="83"/>
        <v/>
      </c>
      <c r="V496" s="5" t="str">
        <f>IF(Инвестиционные_проекты!O501&lt;Инвестиционные_проекты!N501,"Ошибка!","")</f>
        <v/>
      </c>
      <c r="W496" s="4" t="str">
        <f>IF(Техлист!V496="","",CONCATENATE(ROW(Инвестиционные_проекты!$A501),", ",))</f>
        <v/>
      </c>
      <c r="X496" t="str">
        <f t="shared" si="84"/>
        <v xml:space="preserve">8, </v>
      </c>
      <c r="Y496" s="5" t="str">
        <f>IF(Инвестиционные_проекты!N501&lt;Инвестиционные_проекты!M501,"Ошибка!","")</f>
        <v/>
      </c>
      <c r="Z496" s="4" t="str">
        <f>IF(Техлист!Y496="","",CONCATENATE(ROW(Инвестиционные_проекты!$A501),", ",))</f>
        <v/>
      </c>
      <c r="AA496" t="str">
        <f t="shared" si="85"/>
        <v/>
      </c>
      <c r="AB496" s="5" t="str">
        <f ca="1">IF(Инвестиционные_проекты!K501="реализация",IF(Инвестиционные_проекты!M501&gt;TODAY(),"Ошибка!",""),"")</f>
        <v/>
      </c>
      <c r="AC496" s="4" t="str">
        <f ca="1">IF(Техлист!AB496="","",CONCATENATE(ROW(Инвестиционные_проекты!$A501),", ",))</f>
        <v/>
      </c>
      <c r="AD496" t="str">
        <f t="shared" ca="1" si="86"/>
        <v/>
      </c>
      <c r="AE496" s="5" t="str">
        <f>IFERROR(IF(OR(Инвестиционные_проекты!K501="идея",Инвестиционные_проекты!K501="проектная стадия"),IF(Инвестиционные_проекты!M501&gt;DATEVALUE(ФЛК!CV495),"","Ошибка!"),""),"")</f>
        <v/>
      </c>
      <c r="AF496" s="4" t="str">
        <f>IF(Техлист!AE496="","",CONCATENATE(ROW(Инвестиционные_проекты!$A501),", ",))</f>
        <v/>
      </c>
      <c r="AG496" t="str">
        <f t="shared" si="87"/>
        <v/>
      </c>
    </row>
    <row r="497" spans="1:33" x14ac:dyDescent="0.25">
      <c r="A497" s="5" t="str">
        <f>IF(AND(COUNTBLANK(Инвестиционные_проекты!H502:Q502)+COUNTBLANK(Инвестиционные_проекты!S502:T502)+COUNTBLANK(Инвестиционные_проекты!Z502)+COUNTBLANK(Инвестиционные_проекты!B502:E502)&lt;&gt;17,COUNTBLANK(Инвестиционные_проекты!H502:Q502)+COUNTBLANK(Инвестиционные_проекты!S502:T502)+COUNTBLANK(Инвестиционные_проекты!Z502)+COUNTBLANK(Инвестиционные_проекты!B502:E502)&lt;&gt;0),"Ошибка!","")</f>
        <v/>
      </c>
      <c r="B497" s="4" t="str">
        <f>IF(A497="","",CONCATENATE(ROW(Инвестиционные_проекты!$A502),", ",))</f>
        <v/>
      </c>
      <c r="C497" t="str">
        <f t="shared" si="77"/>
        <v xml:space="preserve">8, </v>
      </c>
      <c r="D497" s="5" t="str">
        <f>IF(AND(COUNTBLANK(Инвестиционные_проекты!AB502)=0,COUNTBLANK(Инвестиционные_проекты!W502:Y502)&lt;&gt;0),"Ошибка!","")</f>
        <v/>
      </c>
      <c r="E497" s="4" t="str">
        <f>IF(D497="","",CONCATENATE(ROW(Инвестиционные_проекты!$A502),", ",))</f>
        <v/>
      </c>
      <c r="F497" t="str">
        <f t="shared" si="78"/>
        <v xml:space="preserve">8, </v>
      </c>
      <c r="G497" s="8" t="str">
        <f>IF(AND(Инвестиционные_проекты!J502="создание нового",Инвестиционные_проекты!S502=""),"Ошибка!","")</f>
        <v/>
      </c>
      <c r="H497" s="4" t="str">
        <f>IF(Техлист!G497="","",CONCATENATE(ROW(Инвестиционные_проекты!$A502),", ",))</f>
        <v/>
      </c>
      <c r="I497" t="str">
        <f t="shared" si="79"/>
        <v/>
      </c>
      <c r="J497" s="5" t="str">
        <f>IF(Инвестиционные_проекты!J502="модернизация",IF(COUNTBLANK(Инвестиционные_проекты!R502:S502)&lt;&gt;0,"Ошибка!",""),"")</f>
        <v/>
      </c>
      <c r="K497" s="9" t="str">
        <f>IF(Техлист!J497="","",CONCATENATE(ROW(Инвестиционные_проекты!$A502),", ",))</f>
        <v/>
      </c>
      <c r="L497" t="str">
        <f t="shared" si="80"/>
        <v/>
      </c>
      <c r="M497" s="5" t="str">
        <f>IF(Инвестиционные_проекты!S502&lt;Инвестиционные_проекты!R502,"Ошибка!","")</f>
        <v/>
      </c>
      <c r="N497" s="4" t="str">
        <f>IF(Техлист!M497="","",CONCATENATE(ROW(Инвестиционные_проекты!$A502),", ",))</f>
        <v/>
      </c>
      <c r="O497" t="str">
        <f t="shared" si="81"/>
        <v/>
      </c>
      <c r="P497" s="5" t="str">
        <f>IF(Инвестиционные_проекты!Z502&lt;&gt;SUM(Инвестиционные_проекты!AA502:AB502),"Ошибка!","")</f>
        <v/>
      </c>
      <c r="Q497" s="4" t="str">
        <f>IF(Техлист!P497="","",CONCATENATE(ROW(Инвестиционные_проекты!$A502),", ",))</f>
        <v/>
      </c>
      <c r="R497" t="str">
        <f t="shared" si="82"/>
        <v/>
      </c>
      <c r="S497" s="5" t="str">
        <f>IF(Инвестиционные_проекты!Y502&gt;Инвестиционные_проекты!AB502,"Ошибка!","")</f>
        <v/>
      </c>
      <c r="T497" s="4" t="str">
        <f>IF(Техлист!S497="","",CONCATENATE(ROW(Инвестиционные_проекты!$A502),", ",))</f>
        <v/>
      </c>
      <c r="U497" t="str">
        <f t="shared" si="83"/>
        <v/>
      </c>
      <c r="V497" s="5" t="str">
        <f>IF(Инвестиционные_проекты!O502&lt;Инвестиционные_проекты!N502,"Ошибка!","")</f>
        <v/>
      </c>
      <c r="W497" s="4" t="str">
        <f>IF(Техлист!V497="","",CONCATENATE(ROW(Инвестиционные_проекты!$A502),", ",))</f>
        <v/>
      </c>
      <c r="X497" t="str">
        <f t="shared" si="84"/>
        <v xml:space="preserve">8, </v>
      </c>
      <c r="Y497" s="5" t="str">
        <f>IF(Инвестиционные_проекты!N502&lt;Инвестиционные_проекты!M502,"Ошибка!","")</f>
        <v/>
      </c>
      <c r="Z497" s="4" t="str">
        <f>IF(Техлист!Y497="","",CONCATENATE(ROW(Инвестиционные_проекты!$A502),", ",))</f>
        <v/>
      </c>
      <c r="AA497" t="str">
        <f t="shared" si="85"/>
        <v/>
      </c>
      <c r="AB497" s="5" t="str">
        <f ca="1">IF(Инвестиционные_проекты!K502="реализация",IF(Инвестиционные_проекты!M502&gt;TODAY(),"Ошибка!",""),"")</f>
        <v/>
      </c>
      <c r="AC497" s="4" t="str">
        <f ca="1">IF(Техлист!AB497="","",CONCATENATE(ROW(Инвестиционные_проекты!$A502),", ",))</f>
        <v/>
      </c>
      <c r="AD497" t="str">
        <f t="shared" ca="1" si="86"/>
        <v/>
      </c>
      <c r="AE497" s="5" t="str">
        <f>IFERROR(IF(OR(Инвестиционные_проекты!K502="идея",Инвестиционные_проекты!K502="проектная стадия"),IF(Инвестиционные_проекты!M502&gt;DATEVALUE(ФЛК!CV496),"","Ошибка!"),""),"")</f>
        <v/>
      </c>
      <c r="AF497" s="4" t="str">
        <f>IF(Техлист!AE497="","",CONCATENATE(ROW(Инвестиционные_проекты!$A502),", ",))</f>
        <v/>
      </c>
      <c r="AG497" t="str">
        <f t="shared" si="87"/>
        <v/>
      </c>
    </row>
    <row r="498" spans="1:33" x14ac:dyDescent="0.25">
      <c r="A498" s="5" t="str">
        <f>IF(AND(COUNTBLANK(Инвестиционные_проекты!H503:Q503)+COUNTBLANK(Инвестиционные_проекты!S503:T503)+COUNTBLANK(Инвестиционные_проекты!Z503)+COUNTBLANK(Инвестиционные_проекты!B503:E503)&lt;&gt;17,COUNTBLANK(Инвестиционные_проекты!H503:Q503)+COUNTBLANK(Инвестиционные_проекты!S503:T503)+COUNTBLANK(Инвестиционные_проекты!Z503)+COUNTBLANK(Инвестиционные_проекты!B503:E503)&lt;&gt;0),"Ошибка!","")</f>
        <v/>
      </c>
      <c r="B498" s="4" t="str">
        <f>IF(A498="","",CONCATENATE(ROW(Инвестиционные_проекты!$A503),", ",))</f>
        <v/>
      </c>
      <c r="C498" t="str">
        <f t="shared" si="77"/>
        <v xml:space="preserve">8, </v>
      </c>
      <c r="D498" s="5" t="str">
        <f>IF(AND(COUNTBLANK(Инвестиционные_проекты!AB503)=0,COUNTBLANK(Инвестиционные_проекты!W503:Y503)&lt;&gt;0),"Ошибка!","")</f>
        <v/>
      </c>
      <c r="E498" s="4" t="str">
        <f>IF(D498="","",CONCATENATE(ROW(Инвестиционные_проекты!$A503),", ",))</f>
        <v/>
      </c>
      <c r="F498" t="str">
        <f t="shared" si="78"/>
        <v xml:space="preserve">8, </v>
      </c>
      <c r="G498" s="8" t="str">
        <f>IF(AND(Инвестиционные_проекты!J503="создание нового",Инвестиционные_проекты!S503=""),"Ошибка!","")</f>
        <v/>
      </c>
      <c r="H498" s="4" t="str">
        <f>IF(Техлист!G498="","",CONCATENATE(ROW(Инвестиционные_проекты!$A503),", ",))</f>
        <v/>
      </c>
      <c r="I498" t="str">
        <f t="shared" si="79"/>
        <v/>
      </c>
      <c r="J498" s="5" t="str">
        <f>IF(Инвестиционные_проекты!J503="модернизация",IF(COUNTBLANK(Инвестиционные_проекты!R503:S503)&lt;&gt;0,"Ошибка!",""),"")</f>
        <v/>
      </c>
      <c r="K498" s="9" t="str">
        <f>IF(Техлист!J498="","",CONCATENATE(ROW(Инвестиционные_проекты!$A503),", ",))</f>
        <v/>
      </c>
      <c r="L498" t="str">
        <f t="shared" si="80"/>
        <v/>
      </c>
      <c r="M498" s="5" t="str">
        <f>IF(Инвестиционные_проекты!S503&lt;Инвестиционные_проекты!R503,"Ошибка!","")</f>
        <v/>
      </c>
      <c r="N498" s="4" t="str">
        <f>IF(Техлист!M498="","",CONCATENATE(ROW(Инвестиционные_проекты!$A503),", ",))</f>
        <v/>
      </c>
      <c r="O498" t="str">
        <f t="shared" si="81"/>
        <v/>
      </c>
      <c r="P498" s="5" t="str">
        <f>IF(Инвестиционные_проекты!Z503&lt;&gt;SUM(Инвестиционные_проекты!AA503:AB503),"Ошибка!","")</f>
        <v/>
      </c>
      <c r="Q498" s="4" t="str">
        <f>IF(Техлист!P498="","",CONCATENATE(ROW(Инвестиционные_проекты!$A503),", ",))</f>
        <v/>
      </c>
      <c r="R498" t="str">
        <f t="shared" si="82"/>
        <v/>
      </c>
      <c r="S498" s="5" t="str">
        <f>IF(Инвестиционные_проекты!Y503&gt;Инвестиционные_проекты!AB503,"Ошибка!","")</f>
        <v/>
      </c>
      <c r="T498" s="4" t="str">
        <f>IF(Техлист!S498="","",CONCATENATE(ROW(Инвестиционные_проекты!$A503),", ",))</f>
        <v/>
      </c>
      <c r="U498" t="str">
        <f t="shared" si="83"/>
        <v/>
      </c>
      <c r="V498" s="5" t="str">
        <f>IF(Инвестиционные_проекты!O503&lt;Инвестиционные_проекты!N503,"Ошибка!","")</f>
        <v/>
      </c>
      <c r="W498" s="4" t="str">
        <f>IF(Техлист!V498="","",CONCATENATE(ROW(Инвестиционные_проекты!$A503),", ",))</f>
        <v/>
      </c>
      <c r="X498" t="str">
        <f t="shared" si="84"/>
        <v xml:space="preserve">8, </v>
      </c>
      <c r="Y498" s="5" t="str">
        <f>IF(Инвестиционные_проекты!N503&lt;Инвестиционные_проекты!M503,"Ошибка!","")</f>
        <v/>
      </c>
      <c r="Z498" s="4" t="str">
        <f>IF(Техлист!Y498="","",CONCATENATE(ROW(Инвестиционные_проекты!$A503),", ",))</f>
        <v/>
      </c>
      <c r="AA498" t="str">
        <f t="shared" si="85"/>
        <v/>
      </c>
      <c r="AB498" s="5" t="str">
        <f ca="1">IF(Инвестиционные_проекты!K503="реализация",IF(Инвестиционные_проекты!M503&gt;TODAY(),"Ошибка!",""),"")</f>
        <v/>
      </c>
      <c r="AC498" s="4" t="str">
        <f ca="1">IF(Техлист!AB498="","",CONCATENATE(ROW(Инвестиционные_проекты!$A503),", ",))</f>
        <v/>
      </c>
      <c r="AD498" t="str">
        <f t="shared" ca="1" si="86"/>
        <v/>
      </c>
      <c r="AE498" s="5" t="str">
        <f>IFERROR(IF(OR(Инвестиционные_проекты!K503="идея",Инвестиционные_проекты!K503="проектная стадия"),IF(Инвестиционные_проекты!M503&gt;DATEVALUE(ФЛК!CV497),"","Ошибка!"),""),"")</f>
        <v/>
      </c>
      <c r="AF498" s="4" t="str">
        <f>IF(Техлист!AE498="","",CONCATENATE(ROW(Инвестиционные_проекты!$A503),", ",))</f>
        <v/>
      </c>
      <c r="AG498" t="str">
        <f t="shared" si="87"/>
        <v/>
      </c>
    </row>
    <row r="499" spans="1:33" x14ac:dyDescent="0.25">
      <c r="A499" s="5" t="str">
        <f>IF(AND(COUNTBLANK(Инвестиционные_проекты!H504:Q504)+COUNTBLANK(Инвестиционные_проекты!S504:T504)+COUNTBLANK(Инвестиционные_проекты!Z504)+COUNTBLANK(Инвестиционные_проекты!B504:E504)&lt;&gt;17,COUNTBLANK(Инвестиционные_проекты!H504:Q504)+COUNTBLANK(Инвестиционные_проекты!S504:T504)+COUNTBLANK(Инвестиционные_проекты!Z504)+COUNTBLANK(Инвестиционные_проекты!B504:E504)&lt;&gt;0),"Ошибка!","")</f>
        <v/>
      </c>
      <c r="B499" s="4" t="str">
        <f>IF(A499="","",CONCATENATE(ROW(Инвестиционные_проекты!$A504),", ",))</f>
        <v/>
      </c>
      <c r="C499" t="str">
        <f t="shared" si="77"/>
        <v xml:space="preserve">8, </v>
      </c>
      <c r="D499" s="5" t="str">
        <f>IF(AND(COUNTBLANK(Инвестиционные_проекты!AB504)=0,COUNTBLANK(Инвестиционные_проекты!W504:Y504)&lt;&gt;0),"Ошибка!","")</f>
        <v/>
      </c>
      <c r="E499" s="4" t="str">
        <f>IF(D499="","",CONCATENATE(ROW(Инвестиционные_проекты!$A504),", ",))</f>
        <v/>
      </c>
      <c r="F499" t="str">
        <f t="shared" si="78"/>
        <v xml:space="preserve">8, </v>
      </c>
      <c r="G499" s="8" t="str">
        <f>IF(AND(Инвестиционные_проекты!J504="создание нового",Инвестиционные_проекты!S504=""),"Ошибка!","")</f>
        <v/>
      </c>
      <c r="H499" s="4" t="str">
        <f>IF(Техлист!G499="","",CONCATENATE(ROW(Инвестиционные_проекты!$A504),", ",))</f>
        <v/>
      </c>
      <c r="I499" t="str">
        <f t="shared" si="79"/>
        <v/>
      </c>
      <c r="J499" s="5" t="str">
        <f>IF(Инвестиционные_проекты!J504="модернизация",IF(COUNTBLANK(Инвестиционные_проекты!R504:S504)&lt;&gt;0,"Ошибка!",""),"")</f>
        <v/>
      </c>
      <c r="K499" s="9" t="str">
        <f>IF(Техлист!J499="","",CONCATENATE(ROW(Инвестиционные_проекты!$A504),", ",))</f>
        <v/>
      </c>
      <c r="L499" t="str">
        <f t="shared" si="80"/>
        <v/>
      </c>
      <c r="M499" s="5" t="str">
        <f>IF(Инвестиционные_проекты!S504&lt;Инвестиционные_проекты!R504,"Ошибка!","")</f>
        <v/>
      </c>
      <c r="N499" s="4" t="str">
        <f>IF(Техлист!M499="","",CONCATENATE(ROW(Инвестиционные_проекты!$A504),", ",))</f>
        <v/>
      </c>
      <c r="O499" t="str">
        <f t="shared" si="81"/>
        <v/>
      </c>
      <c r="P499" s="5" t="str">
        <f>IF(Инвестиционные_проекты!Z504&lt;&gt;SUM(Инвестиционные_проекты!AA504:AB504),"Ошибка!","")</f>
        <v/>
      </c>
      <c r="Q499" s="4" t="str">
        <f>IF(Техлист!P499="","",CONCATENATE(ROW(Инвестиционные_проекты!$A504),", ",))</f>
        <v/>
      </c>
      <c r="R499" t="str">
        <f t="shared" si="82"/>
        <v/>
      </c>
      <c r="S499" s="5" t="str">
        <f>IF(Инвестиционные_проекты!Y504&gt;Инвестиционные_проекты!AB504,"Ошибка!","")</f>
        <v/>
      </c>
      <c r="T499" s="4" t="str">
        <f>IF(Техлист!S499="","",CONCATENATE(ROW(Инвестиционные_проекты!$A504),", ",))</f>
        <v/>
      </c>
      <c r="U499" t="str">
        <f t="shared" si="83"/>
        <v/>
      </c>
      <c r="V499" s="5" t="str">
        <f>IF(Инвестиционные_проекты!O504&lt;Инвестиционные_проекты!N504,"Ошибка!","")</f>
        <v/>
      </c>
      <c r="W499" s="4" t="str">
        <f>IF(Техлист!V499="","",CONCATENATE(ROW(Инвестиционные_проекты!$A504),", ",))</f>
        <v/>
      </c>
      <c r="X499" t="str">
        <f t="shared" si="84"/>
        <v xml:space="preserve">8, </v>
      </c>
      <c r="Y499" s="5" t="str">
        <f>IF(Инвестиционные_проекты!N504&lt;Инвестиционные_проекты!M504,"Ошибка!","")</f>
        <v/>
      </c>
      <c r="Z499" s="4" t="str">
        <f>IF(Техлист!Y499="","",CONCATENATE(ROW(Инвестиционные_проекты!$A504),", ",))</f>
        <v/>
      </c>
      <c r="AA499" t="str">
        <f t="shared" si="85"/>
        <v/>
      </c>
      <c r="AB499" s="5" t="str">
        <f ca="1">IF(Инвестиционные_проекты!K504="реализация",IF(Инвестиционные_проекты!M504&gt;TODAY(),"Ошибка!",""),"")</f>
        <v/>
      </c>
      <c r="AC499" s="4" t="str">
        <f ca="1">IF(Техлист!AB499="","",CONCATENATE(ROW(Инвестиционные_проекты!$A504),", ",))</f>
        <v/>
      </c>
      <c r="AD499" t="str">
        <f t="shared" ca="1" si="86"/>
        <v/>
      </c>
      <c r="AE499" s="5" t="str">
        <f>IFERROR(IF(OR(Инвестиционные_проекты!K504="идея",Инвестиционные_проекты!K504="проектная стадия"),IF(Инвестиционные_проекты!M504&gt;DATEVALUE(ФЛК!CV498),"","Ошибка!"),""),"")</f>
        <v/>
      </c>
      <c r="AF499" s="4" t="str">
        <f>IF(Техлист!AE499="","",CONCATENATE(ROW(Инвестиционные_проекты!$A504),", ",))</f>
        <v/>
      </c>
      <c r="AG499" t="str">
        <f t="shared" si="87"/>
        <v/>
      </c>
    </row>
    <row r="500" spans="1:33" x14ac:dyDescent="0.25">
      <c r="A500" s="5" t="str">
        <f>IF(AND(COUNTBLANK(Инвестиционные_проекты!H505:Q505)+COUNTBLANK(Инвестиционные_проекты!S505:T505)+COUNTBLANK(Инвестиционные_проекты!Z505)+COUNTBLANK(Инвестиционные_проекты!B505:E505)&lt;&gt;17,COUNTBLANK(Инвестиционные_проекты!H505:Q505)+COUNTBLANK(Инвестиционные_проекты!S505:T505)+COUNTBLANK(Инвестиционные_проекты!Z505)+COUNTBLANK(Инвестиционные_проекты!B505:E505)&lt;&gt;0),"Ошибка!","")</f>
        <v/>
      </c>
      <c r="B500" s="4" t="str">
        <f>IF(A500="","",CONCATENATE(ROW(Инвестиционные_проекты!$A505),", ",))</f>
        <v/>
      </c>
      <c r="C500" t="str">
        <f t="shared" si="77"/>
        <v xml:space="preserve">8, </v>
      </c>
      <c r="D500" s="5" t="str">
        <f>IF(AND(COUNTBLANK(Инвестиционные_проекты!AB505)=0,COUNTBLANK(Инвестиционные_проекты!W505:Y505)&lt;&gt;0),"Ошибка!","")</f>
        <v/>
      </c>
      <c r="E500" s="4" t="str">
        <f>IF(D500="","",CONCATENATE(ROW(Инвестиционные_проекты!$A505),", ",))</f>
        <v/>
      </c>
      <c r="F500" t="str">
        <f t="shared" si="78"/>
        <v xml:space="preserve">8, </v>
      </c>
      <c r="G500" s="8" t="str">
        <f>IF(AND(Инвестиционные_проекты!J505="создание нового",Инвестиционные_проекты!S505=""),"Ошибка!","")</f>
        <v/>
      </c>
      <c r="H500" s="4" t="str">
        <f>IF(Техлист!G500="","",CONCATENATE(ROW(Инвестиционные_проекты!$A505),", ",))</f>
        <v/>
      </c>
      <c r="I500" t="str">
        <f t="shared" si="79"/>
        <v/>
      </c>
      <c r="J500" s="5" t="str">
        <f>IF(Инвестиционные_проекты!J505="модернизация",IF(COUNTBLANK(Инвестиционные_проекты!R505:S505)&lt;&gt;0,"Ошибка!",""),"")</f>
        <v/>
      </c>
      <c r="K500" s="9" t="str">
        <f>IF(Техлист!J500="","",CONCATENATE(ROW(Инвестиционные_проекты!$A505),", ",))</f>
        <v/>
      </c>
      <c r="L500" t="str">
        <f t="shared" si="80"/>
        <v/>
      </c>
      <c r="M500" s="5" t="str">
        <f>IF(Инвестиционные_проекты!S505&lt;Инвестиционные_проекты!R505,"Ошибка!","")</f>
        <v/>
      </c>
      <c r="N500" s="4" t="str">
        <f>IF(Техлист!M500="","",CONCATENATE(ROW(Инвестиционные_проекты!$A505),", ",))</f>
        <v/>
      </c>
      <c r="O500" t="str">
        <f t="shared" si="81"/>
        <v/>
      </c>
      <c r="P500" s="5" t="str">
        <f>IF(Инвестиционные_проекты!Z505&lt;&gt;SUM(Инвестиционные_проекты!AA505:AB505),"Ошибка!","")</f>
        <v/>
      </c>
      <c r="Q500" s="4" t="str">
        <f>IF(Техлист!P500="","",CONCATENATE(ROW(Инвестиционные_проекты!$A505),", ",))</f>
        <v/>
      </c>
      <c r="R500" t="str">
        <f t="shared" si="82"/>
        <v/>
      </c>
      <c r="S500" s="5" t="str">
        <f>IF(Инвестиционные_проекты!Y505&gt;Инвестиционные_проекты!AB505,"Ошибка!","")</f>
        <v/>
      </c>
      <c r="T500" s="4" t="str">
        <f>IF(Техлист!S500="","",CONCATENATE(ROW(Инвестиционные_проекты!$A505),", ",))</f>
        <v/>
      </c>
      <c r="U500" t="str">
        <f t="shared" si="83"/>
        <v/>
      </c>
      <c r="V500" s="5" t="str">
        <f>IF(Инвестиционные_проекты!O505&lt;Инвестиционные_проекты!N505,"Ошибка!","")</f>
        <v/>
      </c>
      <c r="W500" s="4" t="str">
        <f>IF(Техлист!V500="","",CONCATENATE(ROW(Инвестиционные_проекты!$A505),", ",))</f>
        <v/>
      </c>
      <c r="X500" t="str">
        <f t="shared" si="84"/>
        <v xml:space="preserve">8, </v>
      </c>
      <c r="Y500" s="5" t="str">
        <f>IF(Инвестиционные_проекты!N505&lt;Инвестиционные_проекты!M505,"Ошибка!","")</f>
        <v/>
      </c>
      <c r="Z500" s="4" t="str">
        <f>IF(Техлист!Y500="","",CONCATENATE(ROW(Инвестиционные_проекты!$A505),", ",))</f>
        <v/>
      </c>
      <c r="AA500" t="str">
        <f t="shared" si="85"/>
        <v/>
      </c>
      <c r="AB500" s="5" t="str">
        <f ca="1">IF(Инвестиционные_проекты!K505="реализация",IF(Инвестиционные_проекты!M505&gt;TODAY(),"Ошибка!",""),"")</f>
        <v/>
      </c>
      <c r="AC500" s="4" t="str">
        <f ca="1">IF(Техлист!AB500="","",CONCATENATE(ROW(Инвестиционные_проекты!$A505),", ",))</f>
        <v/>
      </c>
      <c r="AD500" t="str">
        <f t="shared" ca="1" si="86"/>
        <v/>
      </c>
      <c r="AE500" s="5" t="str">
        <f>IFERROR(IF(OR(Инвестиционные_проекты!K505="идея",Инвестиционные_проекты!K505="проектная стадия"),IF(Инвестиционные_проекты!M505&gt;DATEVALUE(ФЛК!CV499),"","Ошибка!"),""),"")</f>
        <v/>
      </c>
      <c r="AF500" s="4" t="str">
        <f>IF(Техлист!AE500="","",CONCATENATE(ROW(Инвестиционные_проекты!$A505),", ",))</f>
        <v/>
      </c>
      <c r="AG500" t="str">
        <f t="shared" si="87"/>
        <v/>
      </c>
    </row>
    <row r="501" spans="1:33" x14ac:dyDescent="0.25">
      <c r="A501" s="5" t="str">
        <f>IF(AND(COUNTBLANK(Инвестиционные_проекты!H506:Q506)+COUNTBLANK(Инвестиционные_проекты!S506:T506)+COUNTBLANK(Инвестиционные_проекты!Z506)+COUNTBLANK(Инвестиционные_проекты!B506:E506)&lt;&gt;17,COUNTBLANK(Инвестиционные_проекты!H506:Q506)+COUNTBLANK(Инвестиционные_проекты!S506:T506)+COUNTBLANK(Инвестиционные_проекты!Z506)+COUNTBLANK(Инвестиционные_проекты!B506:E506)&lt;&gt;0),"Ошибка!","")</f>
        <v/>
      </c>
      <c r="B501" s="4" t="str">
        <f>IF(A501="","",CONCATENATE(ROW(Инвестиционные_проекты!$A506),", ",))</f>
        <v/>
      </c>
      <c r="C501" t="str">
        <f t="shared" si="77"/>
        <v xml:space="preserve">8, </v>
      </c>
      <c r="D501" s="5" t="str">
        <f>IF(AND(COUNTBLANK(Инвестиционные_проекты!AB506)=0,COUNTBLANK(Инвестиционные_проекты!W506:Y506)&lt;&gt;0),"Ошибка!","")</f>
        <v/>
      </c>
      <c r="E501" s="4" t="str">
        <f>IF(D501="","",CONCATENATE(ROW(Инвестиционные_проекты!$A506),", ",))</f>
        <v/>
      </c>
      <c r="F501" t="str">
        <f t="shared" si="78"/>
        <v xml:space="preserve">8, </v>
      </c>
      <c r="G501" s="8" t="str">
        <f>IF(AND(Инвестиционные_проекты!J506="создание нового",Инвестиционные_проекты!S506=""),"Ошибка!","")</f>
        <v/>
      </c>
      <c r="H501" s="4" t="str">
        <f>IF(Техлист!G501="","",CONCATENATE(ROW(Инвестиционные_проекты!$A506),", ",))</f>
        <v/>
      </c>
      <c r="I501" t="str">
        <f t="shared" si="79"/>
        <v/>
      </c>
      <c r="J501" s="5" t="str">
        <f>IF(Инвестиционные_проекты!J506="модернизация",IF(COUNTBLANK(Инвестиционные_проекты!R506:S506)&lt;&gt;0,"Ошибка!",""),"")</f>
        <v/>
      </c>
      <c r="K501" s="9" t="str">
        <f>IF(Техлист!J501="","",CONCATENATE(ROW(Инвестиционные_проекты!$A506),", ",))</f>
        <v/>
      </c>
      <c r="L501" t="str">
        <f t="shared" si="80"/>
        <v/>
      </c>
      <c r="M501" s="5" t="str">
        <f>IF(Инвестиционные_проекты!S506&lt;Инвестиционные_проекты!R506,"Ошибка!","")</f>
        <v/>
      </c>
      <c r="N501" s="4" t="str">
        <f>IF(Техлист!M501="","",CONCATENATE(ROW(Инвестиционные_проекты!$A506),", ",))</f>
        <v/>
      </c>
      <c r="O501" t="str">
        <f t="shared" si="81"/>
        <v/>
      </c>
      <c r="P501" s="5" t="str">
        <f>IF(Инвестиционные_проекты!Z506&lt;&gt;SUM(Инвестиционные_проекты!AA506:AB506),"Ошибка!","")</f>
        <v/>
      </c>
      <c r="Q501" s="4" t="str">
        <f>IF(Техлист!P501="","",CONCATENATE(ROW(Инвестиционные_проекты!$A506),", ",))</f>
        <v/>
      </c>
      <c r="R501" t="str">
        <f t="shared" si="82"/>
        <v/>
      </c>
      <c r="S501" s="5" t="str">
        <f>IF(Инвестиционные_проекты!Y506&gt;Инвестиционные_проекты!AB506,"Ошибка!","")</f>
        <v/>
      </c>
      <c r="T501" s="4" t="str">
        <f>IF(Техлист!S501="","",CONCATENATE(ROW(Инвестиционные_проекты!$A506),", ",))</f>
        <v/>
      </c>
      <c r="U501" t="str">
        <f t="shared" si="83"/>
        <v/>
      </c>
      <c r="V501" s="5" t="str">
        <f>IF(Инвестиционные_проекты!O506&lt;Инвестиционные_проекты!N506,"Ошибка!","")</f>
        <v/>
      </c>
      <c r="W501" s="4" t="str">
        <f>IF(Техлист!V501="","",CONCATENATE(ROW(Инвестиционные_проекты!$A506),", ",))</f>
        <v/>
      </c>
      <c r="X501" t="str">
        <f t="shared" si="84"/>
        <v xml:space="preserve">8, </v>
      </c>
      <c r="Y501" s="5" t="str">
        <f>IF(Инвестиционные_проекты!N506&lt;Инвестиционные_проекты!M506,"Ошибка!","")</f>
        <v/>
      </c>
      <c r="Z501" s="4" t="str">
        <f>IF(Техлист!Y501="","",CONCATENATE(ROW(Инвестиционные_проекты!$A506),", ",))</f>
        <v/>
      </c>
      <c r="AA501" t="str">
        <f t="shared" si="85"/>
        <v/>
      </c>
      <c r="AB501" s="5" t="str">
        <f ca="1">IF(Инвестиционные_проекты!K506="реализация",IF(Инвестиционные_проекты!M506&gt;TODAY(),"Ошибка!",""),"")</f>
        <v/>
      </c>
      <c r="AC501" s="4" t="str">
        <f ca="1">IF(Техлист!AB501="","",CONCATENATE(ROW(Инвестиционные_проекты!$A506),", ",))</f>
        <v/>
      </c>
      <c r="AD501" t="str">
        <f t="shared" ca="1" si="86"/>
        <v/>
      </c>
      <c r="AE501" s="5" t="str">
        <f>IFERROR(IF(OR(Инвестиционные_проекты!K506="идея",Инвестиционные_проекты!K506="проектная стадия"),IF(Инвестиционные_проекты!M506&gt;DATEVALUE(ФЛК!CV500),"","Ошибка!"),""),"")</f>
        <v/>
      </c>
      <c r="AF501" s="4" t="str">
        <f>IF(Техлист!AE501="","",CONCATENATE(ROW(Инвестиционные_проекты!$A506),", ",))</f>
        <v/>
      </c>
      <c r="AG501" t="str">
        <f t="shared" si="87"/>
        <v/>
      </c>
    </row>
    <row r="502" spans="1:33" x14ac:dyDescent="0.25">
      <c r="A502" s="5" t="str">
        <f>IF(AND(COUNTBLANK(Инвестиционные_проекты!H507:Q507)+COUNTBLANK(Инвестиционные_проекты!S507:T507)+COUNTBLANK(Инвестиционные_проекты!Z507)+COUNTBLANK(Инвестиционные_проекты!B507:E507)&lt;&gt;17,COUNTBLANK(Инвестиционные_проекты!H507:Q507)+COUNTBLANK(Инвестиционные_проекты!S507:T507)+COUNTBLANK(Инвестиционные_проекты!Z507)+COUNTBLANK(Инвестиционные_проекты!B507:E507)&lt;&gt;0),"Ошибка!","")</f>
        <v/>
      </c>
      <c r="B502" s="4" t="str">
        <f>IF(A502="","",CONCATENATE(ROW(Инвестиционные_проекты!$A507),", ",))</f>
        <v/>
      </c>
      <c r="C502" t="str">
        <f t="shared" si="77"/>
        <v xml:space="preserve">8, </v>
      </c>
      <c r="D502" s="5" t="str">
        <f>IF(AND(COUNTBLANK(Инвестиционные_проекты!AB507)=0,COUNTBLANK(Инвестиционные_проекты!W507:Y507)&lt;&gt;0),"Ошибка!","")</f>
        <v/>
      </c>
      <c r="E502" s="4" t="str">
        <f>IF(D502="","",CONCATENATE(ROW(Инвестиционные_проекты!$A507),", ",))</f>
        <v/>
      </c>
      <c r="F502" t="str">
        <f t="shared" si="78"/>
        <v xml:space="preserve">8, </v>
      </c>
      <c r="G502" s="8" t="str">
        <f>IF(AND(Инвестиционные_проекты!J507="создание нового",Инвестиционные_проекты!S507=""),"Ошибка!","")</f>
        <v/>
      </c>
      <c r="H502" s="4" t="str">
        <f>IF(Техлист!G502="","",CONCATENATE(ROW(Инвестиционные_проекты!$A507),", ",))</f>
        <v/>
      </c>
      <c r="I502" t="str">
        <f t="shared" si="79"/>
        <v/>
      </c>
      <c r="J502" s="5" t="str">
        <f>IF(Инвестиционные_проекты!J507="модернизация",IF(COUNTBLANK(Инвестиционные_проекты!R507:S507)&lt;&gt;0,"Ошибка!",""),"")</f>
        <v/>
      </c>
      <c r="K502" s="9" t="str">
        <f>IF(Техлист!J502="","",CONCATENATE(ROW(Инвестиционные_проекты!$A507),", ",))</f>
        <v/>
      </c>
      <c r="L502" t="str">
        <f t="shared" si="80"/>
        <v/>
      </c>
      <c r="M502" s="5" t="str">
        <f>IF(Инвестиционные_проекты!S507&lt;Инвестиционные_проекты!R507,"Ошибка!","")</f>
        <v/>
      </c>
      <c r="N502" s="4" t="str">
        <f>IF(Техлист!M502="","",CONCATENATE(ROW(Инвестиционные_проекты!$A507),", ",))</f>
        <v/>
      </c>
      <c r="O502" t="str">
        <f t="shared" si="81"/>
        <v/>
      </c>
      <c r="P502" s="5" t="str">
        <f>IF(Инвестиционные_проекты!Z507&lt;&gt;SUM(Инвестиционные_проекты!AA507:AB507),"Ошибка!","")</f>
        <v/>
      </c>
      <c r="Q502" s="4" t="str">
        <f>IF(Техлист!P502="","",CONCATENATE(ROW(Инвестиционные_проекты!$A507),", ",))</f>
        <v/>
      </c>
      <c r="R502" t="str">
        <f t="shared" si="82"/>
        <v/>
      </c>
      <c r="S502" s="5" t="str">
        <f>IF(Инвестиционные_проекты!Y507&gt;Инвестиционные_проекты!AB507,"Ошибка!","")</f>
        <v/>
      </c>
      <c r="T502" s="4" t="str">
        <f>IF(Техлист!S502="","",CONCATENATE(ROW(Инвестиционные_проекты!$A507),", ",))</f>
        <v/>
      </c>
      <c r="U502" t="str">
        <f t="shared" si="83"/>
        <v/>
      </c>
      <c r="V502" s="5" t="str">
        <f>IF(Инвестиционные_проекты!O507&lt;Инвестиционные_проекты!N507,"Ошибка!","")</f>
        <v/>
      </c>
      <c r="W502" s="4" t="str">
        <f>IF(Техлист!V502="","",CONCATENATE(ROW(Инвестиционные_проекты!$A507),", ",))</f>
        <v/>
      </c>
      <c r="X502" t="str">
        <f t="shared" si="84"/>
        <v xml:space="preserve">8, </v>
      </c>
      <c r="Y502" s="5" t="str">
        <f>IF(Инвестиционные_проекты!N507&lt;Инвестиционные_проекты!M507,"Ошибка!","")</f>
        <v/>
      </c>
      <c r="Z502" s="4" t="str">
        <f>IF(Техлист!Y502="","",CONCATENATE(ROW(Инвестиционные_проекты!$A507),", ",))</f>
        <v/>
      </c>
      <c r="AA502" t="str">
        <f t="shared" si="85"/>
        <v/>
      </c>
      <c r="AB502" s="5" t="str">
        <f ca="1">IF(Инвестиционные_проекты!K507="реализация",IF(Инвестиционные_проекты!M507&gt;TODAY(),"Ошибка!",""),"")</f>
        <v/>
      </c>
      <c r="AC502" s="4" t="str">
        <f ca="1">IF(Техлист!AB502="","",CONCATENATE(ROW(Инвестиционные_проекты!$A507),", ",))</f>
        <v/>
      </c>
      <c r="AD502" t="str">
        <f t="shared" ca="1" si="86"/>
        <v/>
      </c>
      <c r="AE502" s="5" t="str">
        <f>IFERROR(IF(OR(Инвестиционные_проекты!K507="идея",Инвестиционные_проекты!K507="проектная стадия"),IF(Инвестиционные_проекты!M507&gt;DATEVALUE(ФЛК!CV501),"","Ошибка!"),""),"")</f>
        <v/>
      </c>
      <c r="AF502" s="4" t="str">
        <f>IF(Техлист!AE502="","",CONCATENATE(ROW(Инвестиционные_проекты!$A507),", ",))</f>
        <v/>
      </c>
      <c r="AG502" t="str">
        <f t="shared" si="87"/>
        <v/>
      </c>
    </row>
    <row r="503" spans="1:33" x14ac:dyDescent="0.25">
      <c r="A503" s="5" t="str">
        <f>IF(AND(COUNTBLANK(Инвестиционные_проекты!H508:Q508)+COUNTBLANK(Инвестиционные_проекты!S508:T508)+COUNTBLANK(Инвестиционные_проекты!Z508)+COUNTBLANK(Инвестиционные_проекты!B508:E508)&lt;&gt;17,COUNTBLANK(Инвестиционные_проекты!H508:Q508)+COUNTBLANK(Инвестиционные_проекты!S508:T508)+COUNTBLANK(Инвестиционные_проекты!Z508)+COUNTBLANK(Инвестиционные_проекты!B508:E508)&lt;&gt;0),"Ошибка!","")</f>
        <v/>
      </c>
      <c r="B503" s="4" t="str">
        <f>IF(A503="","",CONCATENATE(ROW(Инвестиционные_проекты!$A508),", ",))</f>
        <v/>
      </c>
      <c r="C503" t="str">
        <f t="shared" si="77"/>
        <v xml:space="preserve">8, </v>
      </c>
      <c r="D503" s="5" t="str">
        <f>IF(AND(COUNTBLANK(Инвестиционные_проекты!AB508)=0,COUNTBLANK(Инвестиционные_проекты!W508:Y508)&lt;&gt;0),"Ошибка!","")</f>
        <v/>
      </c>
      <c r="E503" s="4" t="str">
        <f>IF(D503="","",CONCATENATE(ROW(Инвестиционные_проекты!$A508),", ",))</f>
        <v/>
      </c>
      <c r="F503" t="str">
        <f t="shared" si="78"/>
        <v xml:space="preserve">8, </v>
      </c>
      <c r="G503" s="8" t="str">
        <f>IF(AND(Инвестиционные_проекты!J508="создание нового",Инвестиционные_проекты!S508=""),"Ошибка!","")</f>
        <v/>
      </c>
      <c r="H503" s="4" t="str">
        <f>IF(Техлист!G503="","",CONCATENATE(ROW(Инвестиционные_проекты!$A508),", ",))</f>
        <v/>
      </c>
      <c r="I503" t="str">
        <f t="shared" si="79"/>
        <v/>
      </c>
      <c r="J503" s="5" t="str">
        <f>IF(Инвестиционные_проекты!J508="модернизация",IF(COUNTBLANK(Инвестиционные_проекты!R508:S508)&lt;&gt;0,"Ошибка!",""),"")</f>
        <v/>
      </c>
      <c r="K503" s="9" t="str">
        <f>IF(Техлист!J503="","",CONCATENATE(ROW(Инвестиционные_проекты!$A508),", ",))</f>
        <v/>
      </c>
      <c r="L503" t="str">
        <f t="shared" si="80"/>
        <v/>
      </c>
      <c r="M503" s="5" t="str">
        <f>IF(Инвестиционные_проекты!S508&lt;Инвестиционные_проекты!R508,"Ошибка!","")</f>
        <v/>
      </c>
      <c r="N503" s="4" t="str">
        <f>IF(Техлист!M503="","",CONCATENATE(ROW(Инвестиционные_проекты!$A508),", ",))</f>
        <v/>
      </c>
      <c r="O503" t="str">
        <f t="shared" si="81"/>
        <v/>
      </c>
      <c r="P503" s="5" t="str">
        <f>IF(Инвестиционные_проекты!Z508&lt;&gt;SUM(Инвестиционные_проекты!AA508:AB508),"Ошибка!","")</f>
        <v/>
      </c>
      <c r="Q503" s="4" t="str">
        <f>IF(Техлист!P503="","",CONCATENATE(ROW(Инвестиционные_проекты!$A508),", ",))</f>
        <v/>
      </c>
      <c r="R503" t="str">
        <f t="shared" si="82"/>
        <v/>
      </c>
      <c r="S503" s="5" t="str">
        <f>IF(Инвестиционные_проекты!Y508&gt;Инвестиционные_проекты!AB508,"Ошибка!","")</f>
        <v/>
      </c>
      <c r="T503" s="4" t="str">
        <f>IF(Техлист!S503="","",CONCATENATE(ROW(Инвестиционные_проекты!$A508),", ",))</f>
        <v/>
      </c>
      <c r="U503" t="str">
        <f t="shared" si="83"/>
        <v/>
      </c>
      <c r="V503" s="5" t="str">
        <f>IF(Инвестиционные_проекты!O508&lt;Инвестиционные_проекты!N508,"Ошибка!","")</f>
        <v/>
      </c>
      <c r="W503" s="4" t="str">
        <f>IF(Техлист!V503="","",CONCATENATE(ROW(Инвестиционные_проекты!$A508),", ",))</f>
        <v/>
      </c>
      <c r="X503" t="str">
        <f t="shared" si="84"/>
        <v xml:space="preserve">8, </v>
      </c>
      <c r="Y503" s="5" t="str">
        <f>IF(Инвестиционные_проекты!N508&lt;Инвестиционные_проекты!M508,"Ошибка!","")</f>
        <v/>
      </c>
      <c r="Z503" s="4" t="str">
        <f>IF(Техлист!Y503="","",CONCATENATE(ROW(Инвестиционные_проекты!$A508),", ",))</f>
        <v/>
      </c>
      <c r="AA503" t="str">
        <f t="shared" si="85"/>
        <v/>
      </c>
      <c r="AB503" s="5" t="str">
        <f ca="1">IF(Инвестиционные_проекты!K508="реализация",IF(Инвестиционные_проекты!M508&gt;TODAY(),"Ошибка!",""),"")</f>
        <v/>
      </c>
      <c r="AC503" s="4" t="str">
        <f ca="1">IF(Техлист!AB503="","",CONCATENATE(ROW(Инвестиционные_проекты!$A508),", ",))</f>
        <v/>
      </c>
      <c r="AD503" t="str">
        <f t="shared" ca="1" si="86"/>
        <v/>
      </c>
      <c r="AE503" s="5" t="str">
        <f>IFERROR(IF(OR(Инвестиционные_проекты!K508="идея",Инвестиционные_проекты!K508="проектная стадия"),IF(Инвестиционные_проекты!M508&gt;DATEVALUE(ФЛК!CV502),"","Ошибка!"),""),"")</f>
        <v/>
      </c>
      <c r="AF503" s="4" t="str">
        <f>IF(Техлист!AE503="","",CONCATENATE(ROW(Инвестиционные_проекты!$A508),", ",))</f>
        <v/>
      </c>
      <c r="AG503" t="str">
        <f t="shared" si="87"/>
        <v/>
      </c>
    </row>
    <row r="504" spans="1:33" x14ac:dyDescent="0.25">
      <c r="A504" s="5" t="str">
        <f>IF(AND(COUNTBLANK(Инвестиционные_проекты!H509:Q509)+COUNTBLANK(Инвестиционные_проекты!S509:T509)+COUNTBLANK(Инвестиционные_проекты!Z509)+COUNTBLANK(Инвестиционные_проекты!B509:E509)&lt;&gt;17,COUNTBLANK(Инвестиционные_проекты!H509:Q509)+COUNTBLANK(Инвестиционные_проекты!S509:T509)+COUNTBLANK(Инвестиционные_проекты!Z509)+COUNTBLANK(Инвестиционные_проекты!B509:E509)&lt;&gt;0),"Ошибка!","")</f>
        <v/>
      </c>
      <c r="B504" s="4" t="str">
        <f>IF(A504="","",CONCATENATE(ROW(Инвестиционные_проекты!$A509),", ",))</f>
        <v/>
      </c>
      <c r="C504" t="str">
        <f t="shared" si="77"/>
        <v xml:space="preserve">8, </v>
      </c>
      <c r="D504" s="5" t="str">
        <f>IF(AND(COUNTBLANK(Инвестиционные_проекты!AB509)=0,COUNTBLANK(Инвестиционные_проекты!W509:Y509)&lt;&gt;0),"Ошибка!","")</f>
        <v/>
      </c>
      <c r="E504" s="4" t="str">
        <f>IF(D504="","",CONCATENATE(ROW(Инвестиционные_проекты!$A509),", ",))</f>
        <v/>
      </c>
      <c r="F504" t="str">
        <f t="shared" si="78"/>
        <v xml:space="preserve">8, </v>
      </c>
      <c r="G504" s="8" t="str">
        <f>IF(AND(Инвестиционные_проекты!J509="создание нового",Инвестиционные_проекты!S509=""),"Ошибка!","")</f>
        <v/>
      </c>
      <c r="H504" s="4" t="str">
        <f>IF(Техлист!G504="","",CONCATENATE(ROW(Инвестиционные_проекты!$A509),", ",))</f>
        <v/>
      </c>
      <c r="I504" t="str">
        <f t="shared" si="79"/>
        <v/>
      </c>
      <c r="J504" s="5" t="str">
        <f>IF(Инвестиционные_проекты!J509="модернизация",IF(COUNTBLANK(Инвестиционные_проекты!R509:S509)&lt;&gt;0,"Ошибка!",""),"")</f>
        <v/>
      </c>
      <c r="K504" s="9" t="str">
        <f>IF(Техлист!J504="","",CONCATENATE(ROW(Инвестиционные_проекты!$A509),", ",))</f>
        <v/>
      </c>
      <c r="L504" t="str">
        <f t="shared" si="80"/>
        <v/>
      </c>
      <c r="M504" s="5" t="str">
        <f>IF(Инвестиционные_проекты!S509&lt;Инвестиционные_проекты!R509,"Ошибка!","")</f>
        <v/>
      </c>
      <c r="N504" s="4" t="str">
        <f>IF(Техлист!M504="","",CONCATENATE(ROW(Инвестиционные_проекты!$A509),", ",))</f>
        <v/>
      </c>
      <c r="O504" t="str">
        <f t="shared" si="81"/>
        <v/>
      </c>
      <c r="P504" s="5" t="str">
        <f>IF(Инвестиционные_проекты!Z509&lt;&gt;SUM(Инвестиционные_проекты!AA509:AB509),"Ошибка!","")</f>
        <v/>
      </c>
      <c r="Q504" s="4" t="str">
        <f>IF(Техлист!P504="","",CONCATENATE(ROW(Инвестиционные_проекты!$A509),", ",))</f>
        <v/>
      </c>
      <c r="R504" t="str">
        <f t="shared" si="82"/>
        <v/>
      </c>
      <c r="S504" s="5" t="str">
        <f>IF(Инвестиционные_проекты!Y509&gt;Инвестиционные_проекты!AB509,"Ошибка!","")</f>
        <v/>
      </c>
      <c r="T504" s="4" t="str">
        <f>IF(Техлист!S504="","",CONCATENATE(ROW(Инвестиционные_проекты!$A509),", ",))</f>
        <v/>
      </c>
      <c r="U504" t="str">
        <f t="shared" si="83"/>
        <v/>
      </c>
      <c r="V504" s="5" t="str">
        <f>IF(Инвестиционные_проекты!O509&lt;Инвестиционные_проекты!N509,"Ошибка!","")</f>
        <v/>
      </c>
      <c r="W504" s="4" t="str">
        <f>IF(Техлист!V504="","",CONCATENATE(ROW(Инвестиционные_проекты!$A509),", ",))</f>
        <v/>
      </c>
      <c r="X504" t="str">
        <f t="shared" si="84"/>
        <v xml:space="preserve">8, </v>
      </c>
      <c r="Y504" s="5" t="str">
        <f>IF(Инвестиционные_проекты!N509&lt;Инвестиционные_проекты!M509,"Ошибка!","")</f>
        <v/>
      </c>
      <c r="Z504" s="4" t="str">
        <f>IF(Техлист!Y504="","",CONCATENATE(ROW(Инвестиционные_проекты!$A509),", ",))</f>
        <v/>
      </c>
      <c r="AA504" t="str">
        <f t="shared" si="85"/>
        <v/>
      </c>
      <c r="AB504" s="5" t="str">
        <f ca="1">IF(Инвестиционные_проекты!K509="реализация",IF(Инвестиционные_проекты!M509&gt;TODAY(),"Ошибка!",""),"")</f>
        <v/>
      </c>
      <c r="AC504" s="4" t="str">
        <f ca="1">IF(Техлист!AB504="","",CONCATENATE(ROW(Инвестиционные_проекты!$A509),", ",))</f>
        <v/>
      </c>
      <c r="AD504" t="str">
        <f t="shared" ca="1" si="86"/>
        <v/>
      </c>
      <c r="AE504" s="5" t="str">
        <f>IFERROR(IF(OR(Инвестиционные_проекты!K509="идея",Инвестиционные_проекты!K509="проектная стадия"),IF(Инвестиционные_проекты!M509&gt;DATEVALUE(ФЛК!CV503),"","Ошибка!"),""),"")</f>
        <v/>
      </c>
      <c r="AF504" s="4" t="str">
        <f>IF(Техлист!AE504="","",CONCATENATE(ROW(Инвестиционные_проекты!$A509),", ",))</f>
        <v/>
      </c>
      <c r="AG504" t="str">
        <f t="shared" si="87"/>
        <v/>
      </c>
    </row>
    <row r="505" spans="1:33" x14ac:dyDescent="0.25">
      <c r="A505" s="5" t="str">
        <f>IF(AND(COUNTBLANK(Инвестиционные_проекты!H510:Q510)+COUNTBLANK(Инвестиционные_проекты!S510:T510)+COUNTBLANK(Инвестиционные_проекты!Z510)+COUNTBLANK(Инвестиционные_проекты!B510:E510)&lt;&gt;17,COUNTBLANK(Инвестиционные_проекты!H510:Q510)+COUNTBLANK(Инвестиционные_проекты!S510:T510)+COUNTBLANK(Инвестиционные_проекты!Z510)+COUNTBLANK(Инвестиционные_проекты!B510:E510)&lt;&gt;0),"Ошибка!","")</f>
        <v/>
      </c>
      <c r="B505" s="4" t="str">
        <f>IF(A505="","",CONCATENATE(ROW(Инвестиционные_проекты!$A510),", ",))</f>
        <v/>
      </c>
      <c r="C505" t="str">
        <f t="shared" si="77"/>
        <v xml:space="preserve">8, </v>
      </c>
      <c r="D505" s="5" t="str">
        <f>IF(AND(COUNTBLANK(Инвестиционные_проекты!AB510)=0,COUNTBLANK(Инвестиционные_проекты!W510:Y510)&lt;&gt;0),"Ошибка!","")</f>
        <v/>
      </c>
      <c r="E505" s="4" t="str">
        <f>IF(D505="","",CONCATENATE(ROW(Инвестиционные_проекты!$A510),", ",))</f>
        <v/>
      </c>
      <c r="F505" t="str">
        <f t="shared" si="78"/>
        <v xml:space="preserve">8, </v>
      </c>
      <c r="G505" s="8" t="str">
        <f>IF(AND(Инвестиционные_проекты!J510="создание нового",Инвестиционные_проекты!S510=""),"Ошибка!","")</f>
        <v/>
      </c>
      <c r="H505" s="4" t="str">
        <f>IF(Техлист!G505="","",CONCATENATE(ROW(Инвестиционные_проекты!$A510),", ",))</f>
        <v/>
      </c>
      <c r="I505" t="str">
        <f t="shared" si="79"/>
        <v/>
      </c>
      <c r="J505" s="5" t="str">
        <f>IF(Инвестиционные_проекты!J510="модернизация",IF(COUNTBLANK(Инвестиционные_проекты!R510:S510)&lt;&gt;0,"Ошибка!",""),"")</f>
        <v/>
      </c>
      <c r="K505" s="9" t="str">
        <f>IF(Техлист!J505="","",CONCATENATE(ROW(Инвестиционные_проекты!$A510),", ",))</f>
        <v/>
      </c>
      <c r="L505" t="str">
        <f t="shared" si="80"/>
        <v/>
      </c>
      <c r="M505" s="5" t="str">
        <f>IF(Инвестиционные_проекты!S510&lt;Инвестиционные_проекты!R510,"Ошибка!","")</f>
        <v/>
      </c>
      <c r="N505" s="4" t="str">
        <f>IF(Техлист!M505="","",CONCATENATE(ROW(Инвестиционные_проекты!$A510),", ",))</f>
        <v/>
      </c>
      <c r="O505" t="str">
        <f t="shared" si="81"/>
        <v/>
      </c>
      <c r="P505" s="5" t="str">
        <f>IF(Инвестиционные_проекты!Z510&lt;&gt;SUM(Инвестиционные_проекты!AA510:AB510),"Ошибка!","")</f>
        <v/>
      </c>
      <c r="Q505" s="4" t="str">
        <f>IF(Техлист!P505="","",CONCATENATE(ROW(Инвестиционные_проекты!$A510),", ",))</f>
        <v/>
      </c>
      <c r="R505" t="str">
        <f t="shared" si="82"/>
        <v/>
      </c>
      <c r="S505" s="5" t="str">
        <f>IF(Инвестиционные_проекты!Y510&gt;Инвестиционные_проекты!AB510,"Ошибка!","")</f>
        <v/>
      </c>
      <c r="T505" s="4" t="str">
        <f>IF(Техлист!S505="","",CONCATENATE(ROW(Инвестиционные_проекты!$A510),", ",))</f>
        <v/>
      </c>
      <c r="U505" t="str">
        <f t="shared" si="83"/>
        <v/>
      </c>
      <c r="V505" s="5" t="str">
        <f>IF(Инвестиционные_проекты!O510&lt;Инвестиционные_проекты!N510,"Ошибка!","")</f>
        <v/>
      </c>
      <c r="W505" s="4" t="str">
        <f>IF(Техлист!V505="","",CONCATENATE(ROW(Инвестиционные_проекты!$A510),", ",))</f>
        <v/>
      </c>
      <c r="X505" t="str">
        <f t="shared" si="84"/>
        <v xml:space="preserve">8, </v>
      </c>
      <c r="Y505" s="5" t="str">
        <f>IF(Инвестиционные_проекты!N510&lt;Инвестиционные_проекты!M510,"Ошибка!","")</f>
        <v/>
      </c>
      <c r="Z505" s="4" t="str">
        <f>IF(Техлист!Y505="","",CONCATENATE(ROW(Инвестиционные_проекты!$A510),", ",))</f>
        <v/>
      </c>
      <c r="AA505" t="str">
        <f t="shared" si="85"/>
        <v/>
      </c>
      <c r="AB505" s="5" t="str">
        <f ca="1">IF(Инвестиционные_проекты!K510="реализация",IF(Инвестиционные_проекты!M510&gt;TODAY(),"Ошибка!",""),"")</f>
        <v/>
      </c>
      <c r="AC505" s="4" t="str">
        <f ca="1">IF(Техлист!AB505="","",CONCATENATE(ROW(Инвестиционные_проекты!$A510),", ",))</f>
        <v/>
      </c>
      <c r="AD505" t="str">
        <f t="shared" ca="1" si="86"/>
        <v/>
      </c>
      <c r="AE505" s="5" t="str">
        <f>IFERROR(IF(OR(Инвестиционные_проекты!K510="идея",Инвестиционные_проекты!K510="проектная стадия"),IF(Инвестиционные_проекты!M510&gt;DATEVALUE(ФЛК!CV504),"","Ошибка!"),""),"")</f>
        <v/>
      </c>
      <c r="AF505" s="4" t="str">
        <f>IF(Техлист!AE505="","",CONCATENATE(ROW(Инвестиционные_проекты!$A510),", ",))</f>
        <v/>
      </c>
      <c r="AG505" t="str">
        <f t="shared" si="87"/>
        <v/>
      </c>
    </row>
    <row r="506" spans="1:33" x14ac:dyDescent="0.25">
      <c r="A506" s="5" t="str">
        <f>IF(AND(COUNTBLANK(Инвестиционные_проекты!H511:Q511)+COUNTBLANK(Инвестиционные_проекты!S511:T511)+COUNTBLANK(Инвестиционные_проекты!Z511)+COUNTBLANK(Инвестиционные_проекты!B511:E511)&lt;&gt;17,COUNTBLANK(Инвестиционные_проекты!H511:Q511)+COUNTBLANK(Инвестиционные_проекты!S511:T511)+COUNTBLANK(Инвестиционные_проекты!Z511)+COUNTBLANK(Инвестиционные_проекты!B511:E511)&lt;&gt;0),"Ошибка!","")</f>
        <v/>
      </c>
      <c r="B506" s="4" t="str">
        <f>IF(A506="","",CONCATENATE(ROW(Инвестиционные_проекты!$A511),", ",))</f>
        <v/>
      </c>
      <c r="C506" t="str">
        <f t="shared" si="77"/>
        <v xml:space="preserve">8, </v>
      </c>
      <c r="D506" s="5" t="str">
        <f>IF(AND(COUNTBLANK(Инвестиционные_проекты!AB511)=0,COUNTBLANK(Инвестиционные_проекты!W511:Y511)&lt;&gt;0),"Ошибка!","")</f>
        <v/>
      </c>
      <c r="E506" s="4" t="str">
        <f>IF(D506="","",CONCATENATE(ROW(Инвестиционные_проекты!$A511),", ",))</f>
        <v/>
      </c>
      <c r="F506" t="str">
        <f t="shared" si="78"/>
        <v xml:space="preserve">8, </v>
      </c>
      <c r="G506" s="8" t="str">
        <f>IF(AND(Инвестиционные_проекты!J511="создание нового",Инвестиционные_проекты!S511=""),"Ошибка!","")</f>
        <v/>
      </c>
      <c r="H506" s="4" t="str">
        <f>IF(Техлист!G506="","",CONCATENATE(ROW(Инвестиционные_проекты!$A511),", ",))</f>
        <v/>
      </c>
      <c r="I506" t="str">
        <f t="shared" si="79"/>
        <v/>
      </c>
      <c r="J506" s="5" t="str">
        <f>IF(Инвестиционные_проекты!J511="модернизация",IF(COUNTBLANK(Инвестиционные_проекты!R511:S511)&lt;&gt;0,"Ошибка!",""),"")</f>
        <v/>
      </c>
      <c r="K506" s="9" t="str">
        <f>IF(Техлист!J506="","",CONCATENATE(ROW(Инвестиционные_проекты!$A511),", ",))</f>
        <v/>
      </c>
      <c r="L506" t="str">
        <f t="shared" si="80"/>
        <v/>
      </c>
      <c r="M506" s="5" t="str">
        <f>IF(Инвестиционные_проекты!S511&lt;Инвестиционные_проекты!R511,"Ошибка!","")</f>
        <v/>
      </c>
      <c r="N506" s="4" t="str">
        <f>IF(Техлист!M506="","",CONCATENATE(ROW(Инвестиционные_проекты!$A511),", ",))</f>
        <v/>
      </c>
      <c r="O506" t="str">
        <f t="shared" si="81"/>
        <v/>
      </c>
      <c r="P506" s="5" t="str">
        <f>IF(Инвестиционные_проекты!Z511&lt;&gt;SUM(Инвестиционные_проекты!AA511:AB511),"Ошибка!","")</f>
        <v/>
      </c>
      <c r="Q506" s="4" t="str">
        <f>IF(Техлист!P506="","",CONCATENATE(ROW(Инвестиционные_проекты!$A511),", ",))</f>
        <v/>
      </c>
      <c r="R506" t="str">
        <f t="shared" si="82"/>
        <v/>
      </c>
      <c r="S506" s="5" t="str">
        <f>IF(Инвестиционные_проекты!Y511&gt;Инвестиционные_проекты!AB511,"Ошибка!","")</f>
        <v/>
      </c>
      <c r="T506" s="4" t="str">
        <f>IF(Техлист!S506="","",CONCATENATE(ROW(Инвестиционные_проекты!$A511),", ",))</f>
        <v/>
      </c>
      <c r="U506" t="str">
        <f t="shared" si="83"/>
        <v/>
      </c>
      <c r="V506" s="5" t="str">
        <f>IF(Инвестиционные_проекты!O511&lt;Инвестиционные_проекты!N511,"Ошибка!","")</f>
        <v/>
      </c>
      <c r="W506" s="4" t="str">
        <f>IF(Техлист!V506="","",CONCATENATE(ROW(Инвестиционные_проекты!$A511),", ",))</f>
        <v/>
      </c>
      <c r="X506" t="str">
        <f t="shared" si="84"/>
        <v xml:space="preserve">8, </v>
      </c>
      <c r="Y506" s="5" t="str">
        <f>IF(Инвестиционные_проекты!N511&lt;Инвестиционные_проекты!M511,"Ошибка!","")</f>
        <v/>
      </c>
      <c r="Z506" s="4" t="str">
        <f>IF(Техлист!Y506="","",CONCATENATE(ROW(Инвестиционные_проекты!$A511),", ",))</f>
        <v/>
      </c>
      <c r="AA506" t="str">
        <f t="shared" si="85"/>
        <v/>
      </c>
      <c r="AB506" s="5" t="str">
        <f ca="1">IF(Инвестиционные_проекты!K511="реализация",IF(Инвестиционные_проекты!M511&gt;TODAY(),"Ошибка!",""),"")</f>
        <v/>
      </c>
      <c r="AC506" s="4" t="str">
        <f ca="1">IF(Техлист!AB506="","",CONCATENATE(ROW(Инвестиционные_проекты!$A511),", ",))</f>
        <v/>
      </c>
      <c r="AD506" t="str">
        <f t="shared" ca="1" si="86"/>
        <v/>
      </c>
      <c r="AE506" s="5" t="str">
        <f>IFERROR(IF(OR(Инвестиционные_проекты!K511="идея",Инвестиционные_проекты!K511="проектная стадия"),IF(Инвестиционные_проекты!M511&gt;DATEVALUE(ФЛК!CV505),"","Ошибка!"),""),"")</f>
        <v/>
      </c>
      <c r="AF506" s="4" t="str">
        <f>IF(Техлист!AE506="","",CONCATENATE(ROW(Инвестиционные_проекты!$A511),", ",))</f>
        <v/>
      </c>
      <c r="AG506" t="str">
        <f t="shared" si="87"/>
        <v/>
      </c>
    </row>
    <row r="507" spans="1:33" x14ac:dyDescent="0.25">
      <c r="A507" s="5" t="str">
        <f>IF(AND(COUNTBLANK(Инвестиционные_проекты!H512:Q512)+COUNTBLANK(Инвестиционные_проекты!S512:T512)+COUNTBLANK(Инвестиционные_проекты!Z512)+COUNTBLANK(Инвестиционные_проекты!B512:E512)&lt;&gt;17,COUNTBLANK(Инвестиционные_проекты!H512:Q512)+COUNTBLANK(Инвестиционные_проекты!S512:T512)+COUNTBLANK(Инвестиционные_проекты!Z512)+COUNTBLANK(Инвестиционные_проекты!B512:E512)&lt;&gt;0),"Ошибка!","")</f>
        <v/>
      </c>
      <c r="B507" s="4" t="str">
        <f>IF(A507="","",CONCATENATE(ROW(Инвестиционные_проекты!$A512),", ",))</f>
        <v/>
      </c>
      <c r="C507" t="str">
        <f t="shared" si="77"/>
        <v xml:space="preserve">8, </v>
      </c>
      <c r="D507" s="5" t="str">
        <f>IF(AND(COUNTBLANK(Инвестиционные_проекты!AB512)=0,COUNTBLANK(Инвестиционные_проекты!W512:Y512)&lt;&gt;0),"Ошибка!","")</f>
        <v/>
      </c>
      <c r="E507" s="4" t="str">
        <f>IF(D507="","",CONCATENATE(ROW(Инвестиционные_проекты!$A512),", ",))</f>
        <v/>
      </c>
      <c r="F507" t="str">
        <f t="shared" si="78"/>
        <v xml:space="preserve">8, </v>
      </c>
      <c r="G507" s="8" t="str">
        <f>IF(AND(Инвестиционные_проекты!J512="создание нового",Инвестиционные_проекты!S512=""),"Ошибка!","")</f>
        <v/>
      </c>
      <c r="H507" s="4" t="str">
        <f>IF(Техлист!G507="","",CONCATENATE(ROW(Инвестиционные_проекты!$A512),", ",))</f>
        <v/>
      </c>
      <c r="I507" t="str">
        <f t="shared" si="79"/>
        <v/>
      </c>
      <c r="J507" s="5" t="str">
        <f>IF(Инвестиционные_проекты!J512="модернизация",IF(COUNTBLANK(Инвестиционные_проекты!R512:S512)&lt;&gt;0,"Ошибка!",""),"")</f>
        <v/>
      </c>
      <c r="K507" s="9" t="str">
        <f>IF(Техлист!J507="","",CONCATENATE(ROW(Инвестиционные_проекты!$A512),", ",))</f>
        <v/>
      </c>
      <c r="L507" t="str">
        <f t="shared" si="80"/>
        <v/>
      </c>
      <c r="M507" s="5" t="str">
        <f>IF(Инвестиционные_проекты!S512&lt;Инвестиционные_проекты!R512,"Ошибка!","")</f>
        <v/>
      </c>
      <c r="N507" s="4" t="str">
        <f>IF(Техлист!M507="","",CONCATENATE(ROW(Инвестиционные_проекты!$A512),", ",))</f>
        <v/>
      </c>
      <c r="O507" t="str">
        <f t="shared" si="81"/>
        <v/>
      </c>
      <c r="P507" s="5" t="str">
        <f>IF(Инвестиционные_проекты!Z512&lt;&gt;SUM(Инвестиционные_проекты!AA512:AB512),"Ошибка!","")</f>
        <v/>
      </c>
      <c r="Q507" s="4" t="str">
        <f>IF(Техлист!P507="","",CONCATENATE(ROW(Инвестиционные_проекты!$A512),", ",))</f>
        <v/>
      </c>
      <c r="R507" t="str">
        <f t="shared" si="82"/>
        <v/>
      </c>
      <c r="S507" s="5" t="str">
        <f>IF(Инвестиционные_проекты!Y512&gt;Инвестиционные_проекты!AB512,"Ошибка!","")</f>
        <v/>
      </c>
      <c r="T507" s="4" t="str">
        <f>IF(Техлист!S507="","",CONCATENATE(ROW(Инвестиционные_проекты!$A512),", ",))</f>
        <v/>
      </c>
      <c r="U507" t="str">
        <f t="shared" si="83"/>
        <v/>
      </c>
      <c r="V507" s="5" t="str">
        <f>IF(Инвестиционные_проекты!O512&lt;Инвестиционные_проекты!N512,"Ошибка!","")</f>
        <v/>
      </c>
      <c r="W507" s="4" t="str">
        <f>IF(Техлист!V507="","",CONCATENATE(ROW(Инвестиционные_проекты!$A512),", ",))</f>
        <v/>
      </c>
      <c r="X507" t="str">
        <f t="shared" si="84"/>
        <v xml:space="preserve">8, </v>
      </c>
      <c r="Y507" s="5" t="str">
        <f>IF(Инвестиционные_проекты!N512&lt;Инвестиционные_проекты!M512,"Ошибка!","")</f>
        <v/>
      </c>
      <c r="Z507" s="4" t="str">
        <f>IF(Техлист!Y507="","",CONCATENATE(ROW(Инвестиционные_проекты!$A512),", ",))</f>
        <v/>
      </c>
      <c r="AA507" t="str">
        <f t="shared" si="85"/>
        <v/>
      </c>
      <c r="AB507" s="5" t="str">
        <f ca="1">IF(Инвестиционные_проекты!K512="реализация",IF(Инвестиционные_проекты!M512&gt;TODAY(),"Ошибка!",""),"")</f>
        <v/>
      </c>
      <c r="AC507" s="4" t="str">
        <f ca="1">IF(Техлист!AB507="","",CONCATENATE(ROW(Инвестиционные_проекты!$A512),", ",))</f>
        <v/>
      </c>
      <c r="AD507" t="str">
        <f t="shared" ca="1" si="86"/>
        <v/>
      </c>
      <c r="AE507" s="5" t="str">
        <f>IFERROR(IF(OR(Инвестиционные_проекты!K512="идея",Инвестиционные_проекты!K512="проектная стадия"),IF(Инвестиционные_проекты!M512&gt;DATEVALUE(ФЛК!CV506),"","Ошибка!"),""),"")</f>
        <v/>
      </c>
      <c r="AF507" s="4" t="str">
        <f>IF(Техлист!AE507="","",CONCATENATE(ROW(Инвестиционные_проекты!$A512),", ",))</f>
        <v/>
      </c>
      <c r="AG507" t="str">
        <f t="shared" si="87"/>
        <v/>
      </c>
    </row>
    <row r="508" spans="1:33" x14ac:dyDescent="0.25">
      <c r="A508" s="5" t="str">
        <f>IF(AND(COUNTBLANK(Инвестиционные_проекты!H513:Q513)+COUNTBLANK(Инвестиционные_проекты!S513:T513)+COUNTBLANK(Инвестиционные_проекты!Z513)+COUNTBLANK(Инвестиционные_проекты!B513:E513)&lt;&gt;17,COUNTBLANK(Инвестиционные_проекты!H513:Q513)+COUNTBLANK(Инвестиционные_проекты!S513:T513)+COUNTBLANK(Инвестиционные_проекты!Z513)+COUNTBLANK(Инвестиционные_проекты!B513:E513)&lt;&gt;0),"Ошибка!","")</f>
        <v/>
      </c>
      <c r="B508" s="4" t="str">
        <f>IF(A508="","",CONCATENATE(ROW(Инвестиционные_проекты!$A513),", ",))</f>
        <v/>
      </c>
      <c r="C508" t="str">
        <f t="shared" si="77"/>
        <v xml:space="preserve">8, </v>
      </c>
      <c r="D508" s="5" t="str">
        <f>IF(AND(COUNTBLANK(Инвестиционные_проекты!AB513)=0,COUNTBLANK(Инвестиционные_проекты!W513:Y513)&lt;&gt;0),"Ошибка!","")</f>
        <v/>
      </c>
      <c r="E508" s="4" t="str">
        <f>IF(D508="","",CONCATENATE(ROW(Инвестиционные_проекты!$A513),", ",))</f>
        <v/>
      </c>
      <c r="F508" t="str">
        <f t="shared" si="78"/>
        <v xml:space="preserve">8, </v>
      </c>
      <c r="G508" s="8" t="str">
        <f>IF(AND(Инвестиционные_проекты!J513="создание нового",Инвестиционные_проекты!S513=""),"Ошибка!","")</f>
        <v/>
      </c>
      <c r="H508" s="4" t="str">
        <f>IF(Техлист!G508="","",CONCATENATE(ROW(Инвестиционные_проекты!$A513),", ",))</f>
        <v/>
      </c>
      <c r="I508" t="str">
        <f t="shared" si="79"/>
        <v/>
      </c>
      <c r="J508" s="5" t="str">
        <f>IF(Инвестиционные_проекты!J513="модернизация",IF(COUNTBLANK(Инвестиционные_проекты!R513:S513)&lt;&gt;0,"Ошибка!",""),"")</f>
        <v/>
      </c>
      <c r="K508" s="9" t="str">
        <f>IF(Техлист!J508="","",CONCATENATE(ROW(Инвестиционные_проекты!$A513),", ",))</f>
        <v/>
      </c>
      <c r="L508" t="str">
        <f t="shared" si="80"/>
        <v/>
      </c>
      <c r="M508" s="5" t="str">
        <f>IF(Инвестиционные_проекты!S513&lt;Инвестиционные_проекты!R513,"Ошибка!","")</f>
        <v/>
      </c>
      <c r="N508" s="4" t="str">
        <f>IF(Техлист!M508="","",CONCATENATE(ROW(Инвестиционные_проекты!$A513),", ",))</f>
        <v/>
      </c>
      <c r="O508" t="str">
        <f t="shared" si="81"/>
        <v/>
      </c>
      <c r="P508" s="5" t="str">
        <f>IF(Инвестиционные_проекты!Z513&lt;&gt;SUM(Инвестиционные_проекты!AA513:AB513),"Ошибка!","")</f>
        <v/>
      </c>
      <c r="Q508" s="4" t="str">
        <f>IF(Техлист!P508="","",CONCATENATE(ROW(Инвестиционные_проекты!$A513),", ",))</f>
        <v/>
      </c>
      <c r="R508" t="str">
        <f t="shared" si="82"/>
        <v/>
      </c>
      <c r="S508" s="5" t="str">
        <f>IF(Инвестиционные_проекты!Y513&gt;Инвестиционные_проекты!AB513,"Ошибка!","")</f>
        <v/>
      </c>
      <c r="T508" s="4" t="str">
        <f>IF(Техлист!S508="","",CONCATENATE(ROW(Инвестиционные_проекты!$A513),", ",))</f>
        <v/>
      </c>
      <c r="U508" t="str">
        <f t="shared" si="83"/>
        <v/>
      </c>
      <c r="V508" s="5" t="str">
        <f>IF(Инвестиционные_проекты!O513&lt;Инвестиционные_проекты!N513,"Ошибка!","")</f>
        <v/>
      </c>
      <c r="W508" s="4" t="str">
        <f>IF(Техлист!V508="","",CONCATENATE(ROW(Инвестиционные_проекты!$A513),", ",))</f>
        <v/>
      </c>
      <c r="X508" t="str">
        <f t="shared" si="84"/>
        <v xml:space="preserve">8, </v>
      </c>
      <c r="Y508" s="5" t="str">
        <f>IF(Инвестиционные_проекты!N513&lt;Инвестиционные_проекты!M513,"Ошибка!","")</f>
        <v/>
      </c>
      <c r="Z508" s="4" t="str">
        <f>IF(Техлист!Y508="","",CONCATENATE(ROW(Инвестиционные_проекты!$A513),", ",))</f>
        <v/>
      </c>
      <c r="AA508" t="str">
        <f t="shared" si="85"/>
        <v/>
      </c>
      <c r="AB508" s="5" t="str">
        <f ca="1">IF(Инвестиционные_проекты!K513="реализация",IF(Инвестиционные_проекты!M513&gt;TODAY(),"Ошибка!",""),"")</f>
        <v/>
      </c>
      <c r="AC508" s="4" t="str">
        <f ca="1">IF(Техлист!AB508="","",CONCATENATE(ROW(Инвестиционные_проекты!$A513),", ",))</f>
        <v/>
      </c>
      <c r="AD508" t="str">
        <f t="shared" ca="1" si="86"/>
        <v/>
      </c>
      <c r="AE508" s="5" t="str">
        <f>IFERROR(IF(OR(Инвестиционные_проекты!K513="идея",Инвестиционные_проекты!K513="проектная стадия"),IF(Инвестиционные_проекты!M513&gt;DATEVALUE(ФЛК!CV507),"","Ошибка!"),""),"")</f>
        <v/>
      </c>
      <c r="AF508" s="4" t="str">
        <f>IF(Техлист!AE508="","",CONCATENATE(ROW(Инвестиционные_проекты!$A513),", ",))</f>
        <v/>
      </c>
      <c r="AG508" t="str">
        <f t="shared" si="87"/>
        <v/>
      </c>
    </row>
    <row r="509" spans="1:33" x14ac:dyDescent="0.25">
      <c r="A509" s="5" t="str">
        <f>IF(AND(COUNTBLANK(Инвестиционные_проекты!H514:Q514)+COUNTBLANK(Инвестиционные_проекты!S514:T514)+COUNTBLANK(Инвестиционные_проекты!Z514)+COUNTBLANK(Инвестиционные_проекты!B514:E514)&lt;&gt;17,COUNTBLANK(Инвестиционные_проекты!H514:Q514)+COUNTBLANK(Инвестиционные_проекты!S514:T514)+COUNTBLANK(Инвестиционные_проекты!Z514)+COUNTBLANK(Инвестиционные_проекты!B514:E514)&lt;&gt;0),"Ошибка!","")</f>
        <v/>
      </c>
      <c r="B509" s="4" t="str">
        <f>IF(A509="","",CONCATENATE(ROW(Инвестиционные_проекты!$A514),", ",))</f>
        <v/>
      </c>
      <c r="C509" t="str">
        <f t="shared" si="77"/>
        <v xml:space="preserve">8, </v>
      </c>
      <c r="D509" s="5" t="str">
        <f>IF(AND(COUNTBLANK(Инвестиционные_проекты!AB514)=0,COUNTBLANK(Инвестиционные_проекты!W514:Y514)&lt;&gt;0),"Ошибка!","")</f>
        <v/>
      </c>
      <c r="E509" s="4" t="str">
        <f>IF(D509="","",CONCATENATE(ROW(Инвестиционные_проекты!$A514),", ",))</f>
        <v/>
      </c>
      <c r="F509" t="str">
        <f t="shared" si="78"/>
        <v xml:space="preserve">8, </v>
      </c>
      <c r="G509" s="8" t="str">
        <f>IF(AND(Инвестиционные_проекты!J514="создание нового",Инвестиционные_проекты!S514=""),"Ошибка!","")</f>
        <v/>
      </c>
      <c r="H509" s="4" t="str">
        <f>IF(Техлист!G509="","",CONCATENATE(ROW(Инвестиционные_проекты!$A514),", ",))</f>
        <v/>
      </c>
      <c r="I509" t="str">
        <f t="shared" si="79"/>
        <v/>
      </c>
      <c r="J509" s="5" t="str">
        <f>IF(Инвестиционные_проекты!J514="модернизация",IF(COUNTBLANK(Инвестиционные_проекты!R514:S514)&lt;&gt;0,"Ошибка!",""),"")</f>
        <v/>
      </c>
      <c r="K509" s="9" t="str">
        <f>IF(Техлист!J509="","",CONCATENATE(ROW(Инвестиционные_проекты!$A514),", ",))</f>
        <v/>
      </c>
      <c r="L509" t="str">
        <f t="shared" si="80"/>
        <v/>
      </c>
      <c r="M509" s="5" t="str">
        <f>IF(Инвестиционные_проекты!S514&lt;Инвестиционные_проекты!R514,"Ошибка!","")</f>
        <v/>
      </c>
      <c r="N509" s="4" t="str">
        <f>IF(Техлист!M509="","",CONCATENATE(ROW(Инвестиционные_проекты!$A514),", ",))</f>
        <v/>
      </c>
      <c r="O509" t="str">
        <f t="shared" si="81"/>
        <v/>
      </c>
      <c r="P509" s="5" t="str">
        <f>IF(Инвестиционные_проекты!Z514&lt;&gt;SUM(Инвестиционные_проекты!AA514:AB514),"Ошибка!","")</f>
        <v/>
      </c>
      <c r="Q509" s="4" t="str">
        <f>IF(Техлист!P509="","",CONCATENATE(ROW(Инвестиционные_проекты!$A514),", ",))</f>
        <v/>
      </c>
      <c r="R509" t="str">
        <f t="shared" si="82"/>
        <v/>
      </c>
      <c r="S509" s="5" t="str">
        <f>IF(Инвестиционные_проекты!Y514&gt;Инвестиционные_проекты!AB514,"Ошибка!","")</f>
        <v/>
      </c>
      <c r="T509" s="4" t="str">
        <f>IF(Техлист!S509="","",CONCATENATE(ROW(Инвестиционные_проекты!$A514),", ",))</f>
        <v/>
      </c>
      <c r="U509" t="str">
        <f t="shared" si="83"/>
        <v/>
      </c>
      <c r="V509" s="5" t="str">
        <f>IF(Инвестиционные_проекты!O514&lt;Инвестиционные_проекты!N514,"Ошибка!","")</f>
        <v/>
      </c>
      <c r="W509" s="4" t="str">
        <f>IF(Техлист!V509="","",CONCATENATE(ROW(Инвестиционные_проекты!$A514),", ",))</f>
        <v/>
      </c>
      <c r="X509" t="str">
        <f t="shared" si="84"/>
        <v xml:space="preserve">8, </v>
      </c>
      <c r="Y509" s="5" t="str">
        <f>IF(Инвестиционные_проекты!N514&lt;Инвестиционные_проекты!M514,"Ошибка!","")</f>
        <v/>
      </c>
      <c r="Z509" s="4" t="str">
        <f>IF(Техлист!Y509="","",CONCATENATE(ROW(Инвестиционные_проекты!$A514),", ",))</f>
        <v/>
      </c>
      <c r="AA509" t="str">
        <f t="shared" si="85"/>
        <v/>
      </c>
      <c r="AB509" s="5" t="str">
        <f ca="1">IF(Инвестиционные_проекты!K514="реализация",IF(Инвестиционные_проекты!M514&gt;TODAY(),"Ошибка!",""),"")</f>
        <v/>
      </c>
      <c r="AC509" s="4" t="str">
        <f ca="1">IF(Техлист!AB509="","",CONCATENATE(ROW(Инвестиционные_проекты!$A514),", ",))</f>
        <v/>
      </c>
      <c r="AD509" t="str">
        <f t="shared" ca="1" si="86"/>
        <v/>
      </c>
      <c r="AE509" s="5" t="str">
        <f>IFERROR(IF(OR(Инвестиционные_проекты!K514="идея",Инвестиционные_проекты!K514="проектная стадия"),IF(Инвестиционные_проекты!M514&gt;DATEVALUE(ФЛК!CV508),"","Ошибка!"),""),"")</f>
        <v/>
      </c>
      <c r="AF509" s="4" t="str">
        <f>IF(Техлист!AE509="","",CONCATENATE(ROW(Инвестиционные_проекты!$A514),", ",))</f>
        <v/>
      </c>
      <c r="AG509" t="str">
        <f t="shared" si="87"/>
        <v/>
      </c>
    </row>
    <row r="510" spans="1:33" x14ac:dyDescent="0.25">
      <c r="A510" s="5" t="str">
        <f>IF(AND(COUNTBLANK(Инвестиционные_проекты!H515:Q515)+COUNTBLANK(Инвестиционные_проекты!S515:T515)+COUNTBLANK(Инвестиционные_проекты!Z515)+COUNTBLANK(Инвестиционные_проекты!B515:E515)&lt;&gt;17,COUNTBLANK(Инвестиционные_проекты!H515:Q515)+COUNTBLANK(Инвестиционные_проекты!S515:T515)+COUNTBLANK(Инвестиционные_проекты!Z515)+COUNTBLANK(Инвестиционные_проекты!B515:E515)&lt;&gt;0),"Ошибка!","")</f>
        <v/>
      </c>
      <c r="B510" s="4" t="str">
        <f>IF(A510="","",CONCATENATE(ROW(Инвестиционные_проекты!$A515),", ",))</f>
        <v/>
      </c>
      <c r="C510" t="str">
        <f t="shared" si="77"/>
        <v xml:space="preserve">8, </v>
      </c>
      <c r="D510" s="5" t="str">
        <f>IF(AND(COUNTBLANK(Инвестиционные_проекты!AB515)=0,COUNTBLANK(Инвестиционные_проекты!W515:Y515)&lt;&gt;0),"Ошибка!","")</f>
        <v/>
      </c>
      <c r="E510" s="4" t="str">
        <f>IF(D510="","",CONCATENATE(ROW(Инвестиционные_проекты!$A515),", ",))</f>
        <v/>
      </c>
      <c r="F510" t="str">
        <f t="shared" si="78"/>
        <v xml:space="preserve">8, </v>
      </c>
      <c r="G510" s="8" t="str">
        <f>IF(AND(Инвестиционные_проекты!J515="создание нового",Инвестиционные_проекты!S515=""),"Ошибка!","")</f>
        <v/>
      </c>
      <c r="H510" s="4" t="str">
        <f>IF(Техлист!G510="","",CONCATENATE(ROW(Инвестиционные_проекты!$A515),", ",))</f>
        <v/>
      </c>
      <c r="I510" t="str">
        <f t="shared" si="79"/>
        <v/>
      </c>
      <c r="J510" s="5" t="str">
        <f>IF(Инвестиционные_проекты!J515="модернизация",IF(COUNTBLANK(Инвестиционные_проекты!R515:S515)&lt;&gt;0,"Ошибка!",""),"")</f>
        <v/>
      </c>
      <c r="K510" s="9" t="str">
        <f>IF(Техлист!J510="","",CONCATENATE(ROW(Инвестиционные_проекты!$A515),", ",))</f>
        <v/>
      </c>
      <c r="L510" t="str">
        <f t="shared" si="80"/>
        <v/>
      </c>
      <c r="M510" s="5" t="str">
        <f>IF(Инвестиционные_проекты!S515&lt;Инвестиционные_проекты!R515,"Ошибка!","")</f>
        <v/>
      </c>
      <c r="N510" s="4" t="str">
        <f>IF(Техлист!M510="","",CONCATENATE(ROW(Инвестиционные_проекты!$A515),", ",))</f>
        <v/>
      </c>
      <c r="O510" t="str">
        <f t="shared" si="81"/>
        <v/>
      </c>
      <c r="P510" s="5" t="str">
        <f>IF(Инвестиционные_проекты!Z515&lt;&gt;SUM(Инвестиционные_проекты!AA515:AB515),"Ошибка!","")</f>
        <v/>
      </c>
      <c r="Q510" s="4" t="str">
        <f>IF(Техлист!P510="","",CONCATENATE(ROW(Инвестиционные_проекты!$A515),", ",))</f>
        <v/>
      </c>
      <c r="R510" t="str">
        <f t="shared" si="82"/>
        <v/>
      </c>
      <c r="S510" s="5" t="str">
        <f>IF(Инвестиционные_проекты!Y515&gt;Инвестиционные_проекты!AB515,"Ошибка!","")</f>
        <v/>
      </c>
      <c r="T510" s="4" t="str">
        <f>IF(Техлист!S510="","",CONCATENATE(ROW(Инвестиционные_проекты!$A515),", ",))</f>
        <v/>
      </c>
      <c r="U510" t="str">
        <f t="shared" si="83"/>
        <v/>
      </c>
      <c r="V510" s="5" t="str">
        <f>IF(Инвестиционные_проекты!O515&lt;Инвестиционные_проекты!N515,"Ошибка!","")</f>
        <v/>
      </c>
      <c r="W510" s="4" t="str">
        <f>IF(Техлист!V510="","",CONCATENATE(ROW(Инвестиционные_проекты!$A515),", ",))</f>
        <v/>
      </c>
      <c r="X510" t="str">
        <f t="shared" si="84"/>
        <v xml:space="preserve">8, </v>
      </c>
      <c r="Y510" s="5" t="str">
        <f>IF(Инвестиционные_проекты!N515&lt;Инвестиционные_проекты!M515,"Ошибка!","")</f>
        <v/>
      </c>
      <c r="Z510" s="4" t="str">
        <f>IF(Техлист!Y510="","",CONCATENATE(ROW(Инвестиционные_проекты!$A515),", ",))</f>
        <v/>
      </c>
      <c r="AA510" t="str">
        <f t="shared" si="85"/>
        <v/>
      </c>
      <c r="AB510" s="5" t="str">
        <f ca="1">IF(Инвестиционные_проекты!K515="реализация",IF(Инвестиционные_проекты!M515&gt;TODAY(),"Ошибка!",""),"")</f>
        <v/>
      </c>
      <c r="AC510" s="4" t="str">
        <f ca="1">IF(Техлист!AB510="","",CONCATENATE(ROW(Инвестиционные_проекты!$A515),", ",))</f>
        <v/>
      </c>
      <c r="AD510" t="str">
        <f t="shared" ca="1" si="86"/>
        <v/>
      </c>
      <c r="AE510" s="5" t="str">
        <f>IFERROR(IF(OR(Инвестиционные_проекты!K515="идея",Инвестиционные_проекты!K515="проектная стадия"),IF(Инвестиционные_проекты!M515&gt;DATEVALUE(ФЛК!CV509),"","Ошибка!"),""),"")</f>
        <v/>
      </c>
      <c r="AF510" s="4" t="str">
        <f>IF(Техлист!AE510="","",CONCATENATE(ROW(Инвестиционные_проекты!$A515),", ",))</f>
        <v/>
      </c>
      <c r="AG510" t="str">
        <f t="shared" si="87"/>
        <v/>
      </c>
    </row>
    <row r="511" spans="1:33" x14ac:dyDescent="0.25">
      <c r="A511" s="5" t="str">
        <f>IF(AND(COUNTBLANK(Инвестиционные_проекты!H516:Q516)+COUNTBLANK(Инвестиционные_проекты!S516:T516)+COUNTBLANK(Инвестиционные_проекты!Z516)+COUNTBLANK(Инвестиционные_проекты!B516:E516)&lt;&gt;17,COUNTBLANK(Инвестиционные_проекты!H516:Q516)+COUNTBLANK(Инвестиционные_проекты!S516:T516)+COUNTBLANK(Инвестиционные_проекты!Z516)+COUNTBLANK(Инвестиционные_проекты!B516:E516)&lt;&gt;0),"Ошибка!","")</f>
        <v/>
      </c>
      <c r="B511" s="4" t="str">
        <f>IF(A511="","",CONCATENATE(ROW(Инвестиционные_проекты!$A516),", ",))</f>
        <v/>
      </c>
      <c r="C511" t="str">
        <f t="shared" si="77"/>
        <v xml:space="preserve">8, </v>
      </c>
      <c r="D511" s="5" t="str">
        <f>IF(AND(COUNTBLANK(Инвестиционные_проекты!AB516)=0,COUNTBLANK(Инвестиционные_проекты!W516:Y516)&lt;&gt;0),"Ошибка!","")</f>
        <v/>
      </c>
      <c r="E511" s="4" t="str">
        <f>IF(D511="","",CONCATENATE(ROW(Инвестиционные_проекты!$A516),", ",))</f>
        <v/>
      </c>
      <c r="F511" t="str">
        <f t="shared" si="78"/>
        <v xml:space="preserve">8, </v>
      </c>
      <c r="G511" s="8" t="str">
        <f>IF(AND(Инвестиционные_проекты!J516="создание нового",Инвестиционные_проекты!S516=""),"Ошибка!","")</f>
        <v/>
      </c>
      <c r="H511" s="4" t="str">
        <f>IF(Техлист!G511="","",CONCATENATE(ROW(Инвестиционные_проекты!$A516),", ",))</f>
        <v/>
      </c>
      <c r="I511" t="str">
        <f t="shared" si="79"/>
        <v/>
      </c>
      <c r="J511" s="5" t="str">
        <f>IF(Инвестиционные_проекты!J516="модернизация",IF(COUNTBLANK(Инвестиционные_проекты!R516:S516)&lt;&gt;0,"Ошибка!",""),"")</f>
        <v/>
      </c>
      <c r="K511" s="9" t="str">
        <f>IF(Техлист!J511="","",CONCATENATE(ROW(Инвестиционные_проекты!$A516),", ",))</f>
        <v/>
      </c>
      <c r="L511" t="str">
        <f t="shared" si="80"/>
        <v/>
      </c>
      <c r="M511" s="5" t="str">
        <f>IF(Инвестиционные_проекты!S516&lt;Инвестиционные_проекты!R516,"Ошибка!","")</f>
        <v/>
      </c>
      <c r="N511" s="4" t="str">
        <f>IF(Техлист!M511="","",CONCATENATE(ROW(Инвестиционные_проекты!$A516),", ",))</f>
        <v/>
      </c>
      <c r="O511" t="str">
        <f t="shared" si="81"/>
        <v/>
      </c>
      <c r="P511" s="5" t="str">
        <f>IF(Инвестиционные_проекты!Z516&lt;&gt;SUM(Инвестиционные_проекты!AA516:AB516),"Ошибка!","")</f>
        <v/>
      </c>
      <c r="Q511" s="4" t="str">
        <f>IF(Техлист!P511="","",CONCATENATE(ROW(Инвестиционные_проекты!$A516),", ",))</f>
        <v/>
      </c>
      <c r="R511" t="str">
        <f t="shared" si="82"/>
        <v/>
      </c>
      <c r="S511" s="5" t="str">
        <f>IF(Инвестиционные_проекты!Y516&gt;Инвестиционные_проекты!AB516,"Ошибка!","")</f>
        <v/>
      </c>
      <c r="T511" s="4" t="str">
        <f>IF(Техлист!S511="","",CONCATENATE(ROW(Инвестиционные_проекты!$A516),", ",))</f>
        <v/>
      </c>
      <c r="U511" t="str">
        <f t="shared" si="83"/>
        <v/>
      </c>
      <c r="V511" s="5" t="str">
        <f>IF(Инвестиционные_проекты!O516&lt;Инвестиционные_проекты!N516,"Ошибка!","")</f>
        <v/>
      </c>
      <c r="W511" s="4" t="str">
        <f>IF(Техлист!V511="","",CONCATENATE(ROW(Инвестиционные_проекты!$A516),", ",))</f>
        <v/>
      </c>
      <c r="X511" t="str">
        <f t="shared" si="84"/>
        <v xml:space="preserve">8, </v>
      </c>
      <c r="Y511" s="5" t="str">
        <f>IF(Инвестиционные_проекты!N516&lt;Инвестиционные_проекты!M516,"Ошибка!","")</f>
        <v/>
      </c>
      <c r="Z511" s="4" t="str">
        <f>IF(Техлист!Y511="","",CONCATENATE(ROW(Инвестиционные_проекты!$A516),", ",))</f>
        <v/>
      </c>
      <c r="AA511" t="str">
        <f t="shared" si="85"/>
        <v/>
      </c>
      <c r="AB511" s="5" t="str">
        <f ca="1">IF(Инвестиционные_проекты!K516="реализация",IF(Инвестиционные_проекты!M516&gt;TODAY(),"Ошибка!",""),"")</f>
        <v/>
      </c>
      <c r="AC511" s="4" t="str">
        <f ca="1">IF(Техлист!AB511="","",CONCATENATE(ROW(Инвестиционные_проекты!$A516),", ",))</f>
        <v/>
      </c>
      <c r="AD511" t="str">
        <f t="shared" ca="1" si="86"/>
        <v/>
      </c>
      <c r="AE511" s="5" t="str">
        <f>IFERROR(IF(OR(Инвестиционные_проекты!K516="идея",Инвестиционные_проекты!K516="проектная стадия"),IF(Инвестиционные_проекты!M516&gt;DATEVALUE(ФЛК!CV510),"","Ошибка!"),""),"")</f>
        <v/>
      </c>
      <c r="AF511" s="4" t="str">
        <f>IF(Техлист!AE511="","",CONCATENATE(ROW(Инвестиционные_проекты!$A516),", ",))</f>
        <v/>
      </c>
      <c r="AG511" t="str">
        <f t="shared" si="87"/>
        <v/>
      </c>
    </row>
    <row r="512" spans="1:33" x14ac:dyDescent="0.25">
      <c r="A512" s="5" t="str">
        <f>IF(AND(COUNTBLANK(Инвестиционные_проекты!H517:Q517)+COUNTBLANK(Инвестиционные_проекты!S517:T517)+COUNTBLANK(Инвестиционные_проекты!Z517)+COUNTBLANK(Инвестиционные_проекты!B517:E517)&lt;&gt;17,COUNTBLANK(Инвестиционные_проекты!H517:Q517)+COUNTBLANK(Инвестиционные_проекты!S517:T517)+COUNTBLANK(Инвестиционные_проекты!Z517)+COUNTBLANK(Инвестиционные_проекты!B517:E517)&lt;&gt;0),"Ошибка!","")</f>
        <v/>
      </c>
      <c r="B512" s="4" t="str">
        <f>IF(A512="","",CONCATENATE(ROW(Инвестиционные_проекты!$A517),", ",))</f>
        <v/>
      </c>
      <c r="C512" t="str">
        <f t="shared" si="77"/>
        <v xml:space="preserve">8, </v>
      </c>
      <c r="D512" s="5" t="str">
        <f>IF(AND(COUNTBLANK(Инвестиционные_проекты!AB517)=0,COUNTBLANK(Инвестиционные_проекты!W517:Y517)&lt;&gt;0),"Ошибка!","")</f>
        <v/>
      </c>
      <c r="E512" s="4" t="str">
        <f>IF(D512="","",CONCATENATE(ROW(Инвестиционные_проекты!$A517),", ",))</f>
        <v/>
      </c>
      <c r="F512" t="str">
        <f t="shared" si="78"/>
        <v xml:space="preserve">8, </v>
      </c>
      <c r="G512" s="8" t="str">
        <f>IF(AND(Инвестиционные_проекты!J517="создание нового",Инвестиционные_проекты!S517=""),"Ошибка!","")</f>
        <v/>
      </c>
      <c r="H512" s="4" t="str">
        <f>IF(Техлист!G512="","",CONCATENATE(ROW(Инвестиционные_проекты!$A517),", ",))</f>
        <v/>
      </c>
      <c r="I512" t="str">
        <f t="shared" si="79"/>
        <v/>
      </c>
      <c r="J512" s="5" t="str">
        <f>IF(Инвестиционные_проекты!J517="модернизация",IF(COUNTBLANK(Инвестиционные_проекты!R517:S517)&lt;&gt;0,"Ошибка!",""),"")</f>
        <v/>
      </c>
      <c r="K512" s="9" t="str">
        <f>IF(Техлист!J512="","",CONCATENATE(ROW(Инвестиционные_проекты!$A517),", ",))</f>
        <v/>
      </c>
      <c r="L512" t="str">
        <f t="shared" si="80"/>
        <v/>
      </c>
      <c r="M512" s="5" t="str">
        <f>IF(Инвестиционные_проекты!S517&lt;Инвестиционные_проекты!R517,"Ошибка!","")</f>
        <v/>
      </c>
      <c r="N512" s="4" t="str">
        <f>IF(Техлист!M512="","",CONCATENATE(ROW(Инвестиционные_проекты!$A517),", ",))</f>
        <v/>
      </c>
      <c r="O512" t="str">
        <f t="shared" si="81"/>
        <v/>
      </c>
      <c r="P512" s="5" t="str">
        <f>IF(Инвестиционные_проекты!Z517&lt;&gt;SUM(Инвестиционные_проекты!AA517:AB517),"Ошибка!","")</f>
        <v/>
      </c>
      <c r="Q512" s="4" t="str">
        <f>IF(Техлист!P512="","",CONCATENATE(ROW(Инвестиционные_проекты!$A517),", ",))</f>
        <v/>
      </c>
      <c r="R512" t="str">
        <f t="shared" si="82"/>
        <v/>
      </c>
      <c r="S512" s="5" t="str">
        <f>IF(Инвестиционные_проекты!Y517&gt;Инвестиционные_проекты!AB517,"Ошибка!","")</f>
        <v/>
      </c>
      <c r="T512" s="4" t="str">
        <f>IF(Техлист!S512="","",CONCATENATE(ROW(Инвестиционные_проекты!$A517),", ",))</f>
        <v/>
      </c>
      <c r="U512" t="str">
        <f t="shared" si="83"/>
        <v/>
      </c>
      <c r="V512" s="5" t="str">
        <f>IF(Инвестиционные_проекты!O517&lt;Инвестиционные_проекты!N517,"Ошибка!","")</f>
        <v/>
      </c>
      <c r="W512" s="4" t="str">
        <f>IF(Техлист!V512="","",CONCATENATE(ROW(Инвестиционные_проекты!$A517),", ",))</f>
        <v/>
      </c>
      <c r="X512" t="str">
        <f t="shared" si="84"/>
        <v xml:space="preserve">8, </v>
      </c>
      <c r="Y512" s="5" t="str">
        <f>IF(Инвестиционные_проекты!N517&lt;Инвестиционные_проекты!M517,"Ошибка!","")</f>
        <v/>
      </c>
      <c r="Z512" s="4" t="str">
        <f>IF(Техлист!Y512="","",CONCATENATE(ROW(Инвестиционные_проекты!$A517),", ",))</f>
        <v/>
      </c>
      <c r="AA512" t="str">
        <f t="shared" si="85"/>
        <v/>
      </c>
      <c r="AB512" s="5" t="str">
        <f ca="1">IF(Инвестиционные_проекты!K517="реализация",IF(Инвестиционные_проекты!M517&gt;TODAY(),"Ошибка!",""),"")</f>
        <v/>
      </c>
      <c r="AC512" s="4" t="str">
        <f ca="1">IF(Техлист!AB512="","",CONCATENATE(ROW(Инвестиционные_проекты!$A517),", ",))</f>
        <v/>
      </c>
      <c r="AD512" t="str">
        <f t="shared" ca="1" si="86"/>
        <v/>
      </c>
      <c r="AE512" s="5" t="str">
        <f>IFERROR(IF(OR(Инвестиционные_проекты!K517="идея",Инвестиционные_проекты!K517="проектная стадия"),IF(Инвестиционные_проекты!M517&gt;DATEVALUE(ФЛК!CV511),"","Ошибка!"),""),"")</f>
        <v/>
      </c>
      <c r="AF512" s="4" t="str">
        <f>IF(Техлист!AE512="","",CONCATENATE(ROW(Инвестиционные_проекты!$A517),", ",))</f>
        <v/>
      </c>
      <c r="AG512" t="str">
        <f t="shared" si="87"/>
        <v/>
      </c>
    </row>
    <row r="513" spans="1:33" x14ac:dyDescent="0.25">
      <c r="A513" s="5" t="str">
        <f>IF(AND(COUNTBLANK(Инвестиционные_проекты!H518:Q518)+COUNTBLANK(Инвестиционные_проекты!S518:T518)+COUNTBLANK(Инвестиционные_проекты!Z518)+COUNTBLANK(Инвестиционные_проекты!B518:E518)&lt;&gt;17,COUNTBLANK(Инвестиционные_проекты!H518:Q518)+COUNTBLANK(Инвестиционные_проекты!S518:T518)+COUNTBLANK(Инвестиционные_проекты!Z518)+COUNTBLANK(Инвестиционные_проекты!B518:E518)&lt;&gt;0),"Ошибка!","")</f>
        <v/>
      </c>
      <c r="B513" s="4" t="str">
        <f>IF(A513="","",CONCATENATE(ROW(Инвестиционные_проекты!$A518),", ",))</f>
        <v/>
      </c>
      <c r="C513" t="str">
        <f t="shared" si="77"/>
        <v xml:space="preserve">8, </v>
      </c>
      <c r="D513" s="5" t="str">
        <f>IF(AND(COUNTBLANK(Инвестиционные_проекты!AB518)=0,COUNTBLANK(Инвестиционные_проекты!W518:Y518)&lt;&gt;0),"Ошибка!","")</f>
        <v/>
      </c>
      <c r="E513" s="4" t="str">
        <f>IF(D513="","",CONCATENATE(ROW(Инвестиционные_проекты!$A518),", ",))</f>
        <v/>
      </c>
      <c r="F513" t="str">
        <f t="shared" si="78"/>
        <v xml:space="preserve">8, </v>
      </c>
      <c r="G513" s="8" t="str">
        <f>IF(AND(Инвестиционные_проекты!J518="создание нового",Инвестиционные_проекты!S518=""),"Ошибка!","")</f>
        <v/>
      </c>
      <c r="H513" s="4" t="str">
        <f>IF(Техлист!G513="","",CONCATENATE(ROW(Инвестиционные_проекты!$A518),", ",))</f>
        <v/>
      </c>
      <c r="I513" t="str">
        <f t="shared" si="79"/>
        <v/>
      </c>
      <c r="J513" s="5" t="str">
        <f>IF(Инвестиционные_проекты!J518="модернизация",IF(COUNTBLANK(Инвестиционные_проекты!R518:S518)&lt;&gt;0,"Ошибка!",""),"")</f>
        <v/>
      </c>
      <c r="K513" s="9" t="str">
        <f>IF(Техлист!J513="","",CONCATENATE(ROW(Инвестиционные_проекты!$A518),", ",))</f>
        <v/>
      </c>
      <c r="L513" t="str">
        <f t="shared" si="80"/>
        <v/>
      </c>
      <c r="M513" s="5" t="str">
        <f>IF(Инвестиционные_проекты!S518&lt;Инвестиционные_проекты!R518,"Ошибка!","")</f>
        <v/>
      </c>
      <c r="N513" s="4" t="str">
        <f>IF(Техлист!M513="","",CONCATENATE(ROW(Инвестиционные_проекты!$A518),", ",))</f>
        <v/>
      </c>
      <c r="O513" t="str">
        <f t="shared" si="81"/>
        <v/>
      </c>
      <c r="P513" s="5" t="str">
        <f>IF(Инвестиционные_проекты!Z518&lt;&gt;SUM(Инвестиционные_проекты!AA518:AB518),"Ошибка!","")</f>
        <v/>
      </c>
      <c r="Q513" s="4" t="str">
        <f>IF(Техлист!P513="","",CONCATENATE(ROW(Инвестиционные_проекты!$A518),", ",))</f>
        <v/>
      </c>
      <c r="R513" t="str">
        <f t="shared" si="82"/>
        <v/>
      </c>
      <c r="S513" s="5" t="str">
        <f>IF(Инвестиционные_проекты!Y518&gt;Инвестиционные_проекты!AB518,"Ошибка!","")</f>
        <v/>
      </c>
      <c r="T513" s="4" t="str">
        <f>IF(Техлист!S513="","",CONCATENATE(ROW(Инвестиционные_проекты!$A518),", ",))</f>
        <v/>
      </c>
      <c r="U513" t="str">
        <f t="shared" si="83"/>
        <v/>
      </c>
      <c r="V513" s="5" t="str">
        <f>IF(Инвестиционные_проекты!O518&lt;Инвестиционные_проекты!N518,"Ошибка!","")</f>
        <v/>
      </c>
      <c r="W513" s="4" t="str">
        <f>IF(Техлист!V513="","",CONCATENATE(ROW(Инвестиционные_проекты!$A518),", ",))</f>
        <v/>
      </c>
      <c r="X513" t="str">
        <f t="shared" si="84"/>
        <v xml:space="preserve">8, </v>
      </c>
      <c r="Y513" s="5" t="str">
        <f>IF(Инвестиционные_проекты!N518&lt;Инвестиционные_проекты!M518,"Ошибка!","")</f>
        <v/>
      </c>
      <c r="Z513" s="4" t="str">
        <f>IF(Техлист!Y513="","",CONCATENATE(ROW(Инвестиционные_проекты!$A518),", ",))</f>
        <v/>
      </c>
      <c r="AA513" t="str">
        <f t="shared" si="85"/>
        <v/>
      </c>
      <c r="AB513" s="5" t="str">
        <f ca="1">IF(Инвестиционные_проекты!K518="реализация",IF(Инвестиционные_проекты!M518&gt;TODAY(),"Ошибка!",""),"")</f>
        <v/>
      </c>
      <c r="AC513" s="4" t="str">
        <f ca="1">IF(Техлист!AB513="","",CONCATENATE(ROW(Инвестиционные_проекты!$A518),", ",))</f>
        <v/>
      </c>
      <c r="AD513" t="str">
        <f t="shared" ca="1" si="86"/>
        <v/>
      </c>
      <c r="AE513" s="5" t="str">
        <f>IFERROR(IF(OR(Инвестиционные_проекты!K518="идея",Инвестиционные_проекты!K518="проектная стадия"),IF(Инвестиционные_проекты!M518&gt;DATEVALUE(ФЛК!CV512),"","Ошибка!"),""),"")</f>
        <v/>
      </c>
      <c r="AF513" s="4" t="str">
        <f>IF(Техлист!AE513="","",CONCATENATE(ROW(Инвестиционные_проекты!$A518),", ",))</f>
        <v/>
      </c>
      <c r="AG513" t="str">
        <f t="shared" si="87"/>
        <v/>
      </c>
    </row>
    <row r="514" spans="1:33" x14ac:dyDescent="0.25">
      <c r="A514" s="5" t="str">
        <f>IF(AND(COUNTBLANK(Инвестиционные_проекты!H519:Q519)+COUNTBLANK(Инвестиционные_проекты!S519:T519)+COUNTBLANK(Инвестиционные_проекты!Z519)+COUNTBLANK(Инвестиционные_проекты!B519:E519)&lt;&gt;17,COUNTBLANK(Инвестиционные_проекты!H519:Q519)+COUNTBLANK(Инвестиционные_проекты!S519:T519)+COUNTBLANK(Инвестиционные_проекты!Z519)+COUNTBLANK(Инвестиционные_проекты!B519:E519)&lt;&gt;0),"Ошибка!","")</f>
        <v/>
      </c>
      <c r="B514" s="4" t="str">
        <f>IF(A514="","",CONCATENATE(ROW(Инвестиционные_проекты!$A519),", ",))</f>
        <v/>
      </c>
      <c r="C514" t="str">
        <f t="shared" si="77"/>
        <v xml:space="preserve">8, </v>
      </c>
      <c r="D514" s="5" t="str">
        <f>IF(AND(COUNTBLANK(Инвестиционные_проекты!AB519)=0,COUNTBLANK(Инвестиционные_проекты!W519:Y519)&lt;&gt;0),"Ошибка!","")</f>
        <v/>
      </c>
      <c r="E514" s="4" t="str">
        <f>IF(D514="","",CONCATENATE(ROW(Инвестиционные_проекты!$A519),", ",))</f>
        <v/>
      </c>
      <c r="F514" t="str">
        <f t="shared" si="78"/>
        <v xml:space="preserve">8, </v>
      </c>
      <c r="G514" s="8" t="str">
        <f>IF(AND(Инвестиционные_проекты!J519="создание нового",Инвестиционные_проекты!S519=""),"Ошибка!","")</f>
        <v/>
      </c>
      <c r="H514" s="4" t="str">
        <f>IF(Техлист!G514="","",CONCATENATE(ROW(Инвестиционные_проекты!$A519),", ",))</f>
        <v/>
      </c>
      <c r="I514" t="str">
        <f t="shared" si="79"/>
        <v/>
      </c>
      <c r="J514" s="5" t="str">
        <f>IF(Инвестиционные_проекты!J519="модернизация",IF(COUNTBLANK(Инвестиционные_проекты!R519:S519)&lt;&gt;0,"Ошибка!",""),"")</f>
        <v/>
      </c>
      <c r="K514" s="9" t="str">
        <f>IF(Техлист!J514="","",CONCATENATE(ROW(Инвестиционные_проекты!$A519),", ",))</f>
        <v/>
      </c>
      <c r="L514" t="str">
        <f t="shared" si="80"/>
        <v/>
      </c>
      <c r="M514" s="5" t="str">
        <f>IF(Инвестиционные_проекты!S519&lt;Инвестиционные_проекты!R519,"Ошибка!","")</f>
        <v/>
      </c>
      <c r="N514" s="4" t="str">
        <f>IF(Техлист!M514="","",CONCATENATE(ROW(Инвестиционные_проекты!$A519),", ",))</f>
        <v/>
      </c>
      <c r="O514" t="str">
        <f t="shared" si="81"/>
        <v/>
      </c>
      <c r="P514" s="5" t="str">
        <f>IF(Инвестиционные_проекты!Z519&lt;&gt;SUM(Инвестиционные_проекты!AA519:AB519),"Ошибка!","")</f>
        <v/>
      </c>
      <c r="Q514" s="4" t="str">
        <f>IF(Техлист!P514="","",CONCATENATE(ROW(Инвестиционные_проекты!$A519),", ",))</f>
        <v/>
      </c>
      <c r="R514" t="str">
        <f t="shared" si="82"/>
        <v/>
      </c>
      <c r="S514" s="5" t="str">
        <f>IF(Инвестиционные_проекты!Y519&gt;Инвестиционные_проекты!AB519,"Ошибка!","")</f>
        <v/>
      </c>
      <c r="T514" s="4" t="str">
        <f>IF(Техлист!S514="","",CONCATENATE(ROW(Инвестиционные_проекты!$A519),", ",))</f>
        <v/>
      </c>
      <c r="U514" t="str">
        <f t="shared" si="83"/>
        <v/>
      </c>
      <c r="V514" s="5" t="str">
        <f>IF(Инвестиционные_проекты!O519&lt;Инвестиционные_проекты!N519,"Ошибка!","")</f>
        <v/>
      </c>
      <c r="W514" s="4" t="str">
        <f>IF(Техлист!V514="","",CONCATENATE(ROW(Инвестиционные_проекты!$A519),", ",))</f>
        <v/>
      </c>
      <c r="X514" t="str">
        <f t="shared" si="84"/>
        <v xml:space="preserve">8, </v>
      </c>
      <c r="Y514" s="5" t="str">
        <f>IF(Инвестиционные_проекты!N519&lt;Инвестиционные_проекты!M519,"Ошибка!","")</f>
        <v/>
      </c>
      <c r="Z514" s="4" t="str">
        <f>IF(Техлист!Y514="","",CONCATENATE(ROW(Инвестиционные_проекты!$A519),", ",))</f>
        <v/>
      </c>
      <c r="AA514" t="str">
        <f t="shared" si="85"/>
        <v/>
      </c>
      <c r="AB514" s="5" t="str">
        <f ca="1">IF(Инвестиционные_проекты!K519="реализация",IF(Инвестиционные_проекты!M519&gt;TODAY(),"Ошибка!",""),"")</f>
        <v/>
      </c>
      <c r="AC514" s="4" t="str">
        <f ca="1">IF(Техлист!AB514="","",CONCATENATE(ROW(Инвестиционные_проекты!$A519),", ",))</f>
        <v/>
      </c>
      <c r="AD514" t="str">
        <f t="shared" ca="1" si="86"/>
        <v/>
      </c>
      <c r="AE514" s="5" t="str">
        <f>IFERROR(IF(OR(Инвестиционные_проекты!K519="идея",Инвестиционные_проекты!K519="проектная стадия"),IF(Инвестиционные_проекты!M519&gt;DATEVALUE(ФЛК!CV513),"","Ошибка!"),""),"")</f>
        <v/>
      </c>
      <c r="AF514" s="4" t="str">
        <f>IF(Техлист!AE514="","",CONCATENATE(ROW(Инвестиционные_проекты!$A519),", ",))</f>
        <v/>
      </c>
      <c r="AG514" t="str">
        <f t="shared" si="87"/>
        <v/>
      </c>
    </row>
    <row r="515" spans="1:33" x14ac:dyDescent="0.25">
      <c r="A515" s="5" t="str">
        <f>IF(AND(COUNTBLANK(Инвестиционные_проекты!H520:Q520)+COUNTBLANK(Инвестиционные_проекты!S520:T520)+COUNTBLANK(Инвестиционные_проекты!Z520)+COUNTBLANK(Инвестиционные_проекты!B520:E520)&lt;&gt;17,COUNTBLANK(Инвестиционные_проекты!H520:Q520)+COUNTBLANK(Инвестиционные_проекты!S520:T520)+COUNTBLANK(Инвестиционные_проекты!Z520)+COUNTBLANK(Инвестиционные_проекты!B520:E520)&lt;&gt;0),"Ошибка!","")</f>
        <v/>
      </c>
      <c r="B515" s="4" t="str">
        <f>IF(A515="","",CONCATENATE(ROW(Инвестиционные_проекты!$A520),", ",))</f>
        <v/>
      </c>
      <c r="C515" t="str">
        <f t="shared" ref="C515:C578" si="88">CONCATENATE(C514,B515)</f>
        <v xml:space="preserve">8, </v>
      </c>
      <c r="D515" s="5" t="str">
        <f>IF(AND(COUNTBLANK(Инвестиционные_проекты!AB520)=0,COUNTBLANK(Инвестиционные_проекты!W520:Y520)&lt;&gt;0),"Ошибка!","")</f>
        <v/>
      </c>
      <c r="E515" s="4" t="str">
        <f>IF(D515="","",CONCATENATE(ROW(Инвестиционные_проекты!$A520),", ",))</f>
        <v/>
      </c>
      <c r="F515" t="str">
        <f t="shared" ref="F515:F578" si="89">CONCATENATE(F514,E515)</f>
        <v xml:space="preserve">8, </v>
      </c>
      <c r="G515" s="8" t="str">
        <f>IF(AND(Инвестиционные_проекты!J520="создание нового",Инвестиционные_проекты!S520=""),"Ошибка!","")</f>
        <v/>
      </c>
      <c r="H515" s="4" t="str">
        <f>IF(Техлист!G515="","",CONCATENATE(ROW(Инвестиционные_проекты!$A520),", ",))</f>
        <v/>
      </c>
      <c r="I515" t="str">
        <f t="shared" ref="I515:I578" si="90">CONCATENATE(I514,H515)</f>
        <v/>
      </c>
      <c r="J515" s="5" t="str">
        <f>IF(Инвестиционные_проекты!J520="модернизация",IF(COUNTBLANK(Инвестиционные_проекты!R520:S520)&lt;&gt;0,"Ошибка!",""),"")</f>
        <v/>
      </c>
      <c r="K515" s="9" t="str">
        <f>IF(Техлист!J515="","",CONCATENATE(ROW(Инвестиционные_проекты!$A520),", ",))</f>
        <v/>
      </c>
      <c r="L515" t="str">
        <f t="shared" ref="L515:L578" si="91">CONCATENATE(L514,K515)</f>
        <v/>
      </c>
      <c r="M515" s="5" t="str">
        <f>IF(Инвестиционные_проекты!S520&lt;Инвестиционные_проекты!R520,"Ошибка!","")</f>
        <v/>
      </c>
      <c r="N515" s="4" t="str">
        <f>IF(Техлист!M515="","",CONCATENATE(ROW(Инвестиционные_проекты!$A520),", ",))</f>
        <v/>
      </c>
      <c r="O515" t="str">
        <f t="shared" ref="O515:O578" si="92">CONCATENATE(O514,N515)</f>
        <v/>
      </c>
      <c r="P515" s="5" t="str">
        <f>IF(Инвестиционные_проекты!Z520&lt;&gt;SUM(Инвестиционные_проекты!AA520:AB520),"Ошибка!","")</f>
        <v/>
      </c>
      <c r="Q515" s="4" t="str">
        <f>IF(Техлист!P515="","",CONCATENATE(ROW(Инвестиционные_проекты!$A520),", ",))</f>
        <v/>
      </c>
      <c r="R515" t="str">
        <f t="shared" ref="R515:R578" si="93">CONCATENATE(R514,Q515)</f>
        <v/>
      </c>
      <c r="S515" s="5" t="str">
        <f>IF(Инвестиционные_проекты!Y520&gt;Инвестиционные_проекты!AB520,"Ошибка!","")</f>
        <v/>
      </c>
      <c r="T515" s="4" t="str">
        <f>IF(Техлист!S515="","",CONCATENATE(ROW(Инвестиционные_проекты!$A520),", ",))</f>
        <v/>
      </c>
      <c r="U515" t="str">
        <f t="shared" ref="U515:U578" si="94">CONCATENATE(U514,T515)</f>
        <v/>
      </c>
      <c r="V515" s="5" t="str">
        <f>IF(Инвестиционные_проекты!O520&lt;Инвестиционные_проекты!N520,"Ошибка!","")</f>
        <v/>
      </c>
      <c r="W515" s="4" t="str">
        <f>IF(Техлист!V515="","",CONCATENATE(ROW(Инвестиционные_проекты!$A520),", ",))</f>
        <v/>
      </c>
      <c r="X515" t="str">
        <f t="shared" ref="X515:X578" si="95">CONCATENATE(X514,W515)</f>
        <v xml:space="preserve">8, </v>
      </c>
      <c r="Y515" s="5" t="str">
        <f>IF(Инвестиционные_проекты!N520&lt;Инвестиционные_проекты!M520,"Ошибка!","")</f>
        <v/>
      </c>
      <c r="Z515" s="4" t="str">
        <f>IF(Техлист!Y515="","",CONCATENATE(ROW(Инвестиционные_проекты!$A520),", ",))</f>
        <v/>
      </c>
      <c r="AA515" t="str">
        <f t="shared" ref="AA515:AA578" si="96">CONCATENATE(AA514,Z515)</f>
        <v/>
      </c>
      <c r="AB515" s="5" t="str">
        <f ca="1">IF(Инвестиционные_проекты!K520="реализация",IF(Инвестиционные_проекты!M520&gt;TODAY(),"Ошибка!",""),"")</f>
        <v/>
      </c>
      <c r="AC515" s="4" t="str">
        <f ca="1">IF(Техлист!AB515="","",CONCATENATE(ROW(Инвестиционные_проекты!$A520),", ",))</f>
        <v/>
      </c>
      <c r="AD515" t="str">
        <f t="shared" ref="AD515:AD578" ca="1" si="97">CONCATENATE(AD514,AC515)</f>
        <v/>
      </c>
      <c r="AE515" s="5" t="str">
        <f>IFERROR(IF(OR(Инвестиционные_проекты!K520="идея",Инвестиционные_проекты!K520="проектная стадия"),IF(Инвестиционные_проекты!M520&gt;DATEVALUE(ФЛК!CV514),"","Ошибка!"),""),"")</f>
        <v/>
      </c>
      <c r="AF515" s="4" t="str">
        <f>IF(Техлист!AE515="","",CONCATENATE(ROW(Инвестиционные_проекты!$A520),", ",))</f>
        <v/>
      </c>
      <c r="AG515" t="str">
        <f t="shared" ref="AG515:AG578" si="98">CONCATENATE(AG514,AF515)</f>
        <v/>
      </c>
    </row>
    <row r="516" spans="1:33" x14ac:dyDescent="0.25">
      <c r="A516" s="5" t="str">
        <f>IF(AND(COUNTBLANK(Инвестиционные_проекты!H521:Q521)+COUNTBLANK(Инвестиционные_проекты!S521:T521)+COUNTBLANK(Инвестиционные_проекты!Z521)+COUNTBLANK(Инвестиционные_проекты!B521:E521)&lt;&gt;17,COUNTBLANK(Инвестиционные_проекты!H521:Q521)+COUNTBLANK(Инвестиционные_проекты!S521:T521)+COUNTBLANK(Инвестиционные_проекты!Z521)+COUNTBLANK(Инвестиционные_проекты!B521:E521)&lt;&gt;0),"Ошибка!","")</f>
        <v/>
      </c>
      <c r="B516" s="4" t="str">
        <f>IF(A516="","",CONCATENATE(ROW(Инвестиционные_проекты!$A521),", ",))</f>
        <v/>
      </c>
      <c r="C516" t="str">
        <f t="shared" si="88"/>
        <v xml:space="preserve">8, </v>
      </c>
      <c r="D516" s="5" t="str">
        <f>IF(AND(COUNTBLANK(Инвестиционные_проекты!AB521)=0,COUNTBLANK(Инвестиционные_проекты!W521:Y521)&lt;&gt;0),"Ошибка!","")</f>
        <v/>
      </c>
      <c r="E516" s="4" t="str">
        <f>IF(D516="","",CONCATENATE(ROW(Инвестиционные_проекты!$A521),", ",))</f>
        <v/>
      </c>
      <c r="F516" t="str">
        <f t="shared" si="89"/>
        <v xml:space="preserve">8, </v>
      </c>
      <c r="G516" s="8" t="str">
        <f>IF(AND(Инвестиционные_проекты!J521="создание нового",Инвестиционные_проекты!S521=""),"Ошибка!","")</f>
        <v/>
      </c>
      <c r="H516" s="4" t="str">
        <f>IF(Техлист!G516="","",CONCATENATE(ROW(Инвестиционные_проекты!$A521),", ",))</f>
        <v/>
      </c>
      <c r="I516" t="str">
        <f t="shared" si="90"/>
        <v/>
      </c>
      <c r="J516" s="5" t="str">
        <f>IF(Инвестиционные_проекты!J521="модернизация",IF(COUNTBLANK(Инвестиционные_проекты!R521:S521)&lt;&gt;0,"Ошибка!",""),"")</f>
        <v/>
      </c>
      <c r="K516" s="9" t="str">
        <f>IF(Техлист!J516="","",CONCATENATE(ROW(Инвестиционные_проекты!$A521),", ",))</f>
        <v/>
      </c>
      <c r="L516" t="str">
        <f t="shared" si="91"/>
        <v/>
      </c>
      <c r="M516" s="5" t="str">
        <f>IF(Инвестиционные_проекты!S521&lt;Инвестиционные_проекты!R521,"Ошибка!","")</f>
        <v/>
      </c>
      <c r="N516" s="4" t="str">
        <f>IF(Техлист!M516="","",CONCATENATE(ROW(Инвестиционные_проекты!$A521),", ",))</f>
        <v/>
      </c>
      <c r="O516" t="str">
        <f t="shared" si="92"/>
        <v/>
      </c>
      <c r="P516" s="5" t="str">
        <f>IF(Инвестиционные_проекты!Z521&lt;&gt;SUM(Инвестиционные_проекты!AA521:AB521),"Ошибка!","")</f>
        <v/>
      </c>
      <c r="Q516" s="4" t="str">
        <f>IF(Техлист!P516="","",CONCATENATE(ROW(Инвестиционные_проекты!$A521),", ",))</f>
        <v/>
      </c>
      <c r="R516" t="str">
        <f t="shared" si="93"/>
        <v/>
      </c>
      <c r="S516" s="5" t="str">
        <f>IF(Инвестиционные_проекты!Y521&gt;Инвестиционные_проекты!AB521,"Ошибка!","")</f>
        <v/>
      </c>
      <c r="T516" s="4" t="str">
        <f>IF(Техлист!S516="","",CONCATENATE(ROW(Инвестиционные_проекты!$A521),", ",))</f>
        <v/>
      </c>
      <c r="U516" t="str">
        <f t="shared" si="94"/>
        <v/>
      </c>
      <c r="V516" s="5" t="str">
        <f>IF(Инвестиционные_проекты!O521&lt;Инвестиционные_проекты!N521,"Ошибка!","")</f>
        <v/>
      </c>
      <c r="W516" s="4" t="str">
        <f>IF(Техлист!V516="","",CONCATENATE(ROW(Инвестиционные_проекты!$A521),", ",))</f>
        <v/>
      </c>
      <c r="X516" t="str">
        <f t="shared" si="95"/>
        <v xml:space="preserve">8, </v>
      </c>
      <c r="Y516" s="5" t="str">
        <f>IF(Инвестиционные_проекты!N521&lt;Инвестиционные_проекты!M521,"Ошибка!","")</f>
        <v/>
      </c>
      <c r="Z516" s="4" t="str">
        <f>IF(Техлист!Y516="","",CONCATENATE(ROW(Инвестиционные_проекты!$A521),", ",))</f>
        <v/>
      </c>
      <c r="AA516" t="str">
        <f t="shared" si="96"/>
        <v/>
      </c>
      <c r="AB516" s="5" t="str">
        <f ca="1">IF(Инвестиционные_проекты!K521="реализация",IF(Инвестиционные_проекты!M521&gt;TODAY(),"Ошибка!",""),"")</f>
        <v/>
      </c>
      <c r="AC516" s="4" t="str">
        <f ca="1">IF(Техлист!AB516="","",CONCATENATE(ROW(Инвестиционные_проекты!$A521),", ",))</f>
        <v/>
      </c>
      <c r="AD516" t="str">
        <f t="shared" ca="1" si="97"/>
        <v/>
      </c>
      <c r="AE516" s="5" t="str">
        <f>IFERROR(IF(OR(Инвестиционные_проекты!K521="идея",Инвестиционные_проекты!K521="проектная стадия"),IF(Инвестиционные_проекты!M521&gt;DATEVALUE(ФЛК!CV515),"","Ошибка!"),""),"")</f>
        <v/>
      </c>
      <c r="AF516" s="4" t="str">
        <f>IF(Техлист!AE516="","",CONCATENATE(ROW(Инвестиционные_проекты!$A521),", ",))</f>
        <v/>
      </c>
      <c r="AG516" t="str">
        <f t="shared" si="98"/>
        <v/>
      </c>
    </row>
    <row r="517" spans="1:33" x14ac:dyDescent="0.25">
      <c r="A517" s="5" t="str">
        <f>IF(AND(COUNTBLANK(Инвестиционные_проекты!H522:Q522)+COUNTBLANK(Инвестиционные_проекты!S522:T522)+COUNTBLANK(Инвестиционные_проекты!Z522)+COUNTBLANK(Инвестиционные_проекты!B522:E522)&lt;&gt;17,COUNTBLANK(Инвестиционные_проекты!H522:Q522)+COUNTBLANK(Инвестиционные_проекты!S522:T522)+COUNTBLANK(Инвестиционные_проекты!Z522)+COUNTBLANK(Инвестиционные_проекты!B522:E522)&lt;&gt;0),"Ошибка!","")</f>
        <v/>
      </c>
      <c r="B517" s="4" t="str">
        <f>IF(A517="","",CONCATENATE(ROW(Инвестиционные_проекты!$A522),", ",))</f>
        <v/>
      </c>
      <c r="C517" t="str">
        <f t="shared" si="88"/>
        <v xml:space="preserve">8, </v>
      </c>
      <c r="D517" s="5" t="str">
        <f>IF(AND(COUNTBLANK(Инвестиционные_проекты!AB522)=0,COUNTBLANK(Инвестиционные_проекты!W522:Y522)&lt;&gt;0),"Ошибка!","")</f>
        <v/>
      </c>
      <c r="E517" s="4" t="str">
        <f>IF(D517="","",CONCATENATE(ROW(Инвестиционные_проекты!$A522),", ",))</f>
        <v/>
      </c>
      <c r="F517" t="str">
        <f t="shared" si="89"/>
        <v xml:space="preserve">8, </v>
      </c>
      <c r="G517" s="8" t="str">
        <f>IF(AND(Инвестиционные_проекты!J522="создание нового",Инвестиционные_проекты!S522=""),"Ошибка!","")</f>
        <v/>
      </c>
      <c r="H517" s="4" t="str">
        <f>IF(Техлист!G517="","",CONCATENATE(ROW(Инвестиционные_проекты!$A522),", ",))</f>
        <v/>
      </c>
      <c r="I517" t="str">
        <f t="shared" si="90"/>
        <v/>
      </c>
      <c r="J517" s="5" t="str">
        <f>IF(Инвестиционные_проекты!J522="модернизация",IF(COUNTBLANK(Инвестиционные_проекты!R522:S522)&lt;&gt;0,"Ошибка!",""),"")</f>
        <v/>
      </c>
      <c r="K517" s="9" t="str">
        <f>IF(Техлист!J517="","",CONCATENATE(ROW(Инвестиционные_проекты!$A522),", ",))</f>
        <v/>
      </c>
      <c r="L517" t="str">
        <f t="shared" si="91"/>
        <v/>
      </c>
      <c r="M517" s="5" t="str">
        <f>IF(Инвестиционные_проекты!S522&lt;Инвестиционные_проекты!R522,"Ошибка!","")</f>
        <v/>
      </c>
      <c r="N517" s="4" t="str">
        <f>IF(Техлист!M517="","",CONCATENATE(ROW(Инвестиционные_проекты!$A522),", ",))</f>
        <v/>
      </c>
      <c r="O517" t="str">
        <f t="shared" si="92"/>
        <v/>
      </c>
      <c r="P517" s="5" t="str">
        <f>IF(Инвестиционные_проекты!Z522&lt;&gt;SUM(Инвестиционные_проекты!AA522:AB522),"Ошибка!","")</f>
        <v/>
      </c>
      <c r="Q517" s="4" t="str">
        <f>IF(Техлист!P517="","",CONCATENATE(ROW(Инвестиционные_проекты!$A522),", ",))</f>
        <v/>
      </c>
      <c r="R517" t="str">
        <f t="shared" si="93"/>
        <v/>
      </c>
      <c r="S517" s="5" t="str">
        <f>IF(Инвестиционные_проекты!Y522&gt;Инвестиционные_проекты!AB522,"Ошибка!","")</f>
        <v/>
      </c>
      <c r="T517" s="4" t="str">
        <f>IF(Техлист!S517="","",CONCATENATE(ROW(Инвестиционные_проекты!$A522),", ",))</f>
        <v/>
      </c>
      <c r="U517" t="str">
        <f t="shared" si="94"/>
        <v/>
      </c>
      <c r="V517" s="5" t="str">
        <f>IF(Инвестиционные_проекты!O522&lt;Инвестиционные_проекты!N522,"Ошибка!","")</f>
        <v/>
      </c>
      <c r="W517" s="4" t="str">
        <f>IF(Техлист!V517="","",CONCATENATE(ROW(Инвестиционные_проекты!$A522),", ",))</f>
        <v/>
      </c>
      <c r="X517" t="str">
        <f t="shared" si="95"/>
        <v xml:space="preserve">8, </v>
      </c>
      <c r="Y517" s="5" t="str">
        <f>IF(Инвестиционные_проекты!N522&lt;Инвестиционные_проекты!M522,"Ошибка!","")</f>
        <v/>
      </c>
      <c r="Z517" s="4" t="str">
        <f>IF(Техлист!Y517="","",CONCATENATE(ROW(Инвестиционные_проекты!$A522),", ",))</f>
        <v/>
      </c>
      <c r="AA517" t="str">
        <f t="shared" si="96"/>
        <v/>
      </c>
      <c r="AB517" s="5" t="str">
        <f ca="1">IF(Инвестиционные_проекты!K522="реализация",IF(Инвестиционные_проекты!M522&gt;TODAY(),"Ошибка!",""),"")</f>
        <v/>
      </c>
      <c r="AC517" s="4" t="str">
        <f ca="1">IF(Техлист!AB517="","",CONCATENATE(ROW(Инвестиционные_проекты!$A522),", ",))</f>
        <v/>
      </c>
      <c r="AD517" t="str">
        <f t="shared" ca="1" si="97"/>
        <v/>
      </c>
      <c r="AE517" s="5" t="str">
        <f>IFERROR(IF(OR(Инвестиционные_проекты!K522="идея",Инвестиционные_проекты!K522="проектная стадия"),IF(Инвестиционные_проекты!M522&gt;DATEVALUE(ФЛК!CV516),"","Ошибка!"),""),"")</f>
        <v/>
      </c>
      <c r="AF517" s="4" t="str">
        <f>IF(Техлист!AE517="","",CONCATENATE(ROW(Инвестиционные_проекты!$A522),", ",))</f>
        <v/>
      </c>
      <c r="AG517" t="str">
        <f t="shared" si="98"/>
        <v/>
      </c>
    </row>
    <row r="518" spans="1:33" x14ac:dyDescent="0.25">
      <c r="A518" s="5" t="str">
        <f>IF(AND(COUNTBLANK(Инвестиционные_проекты!H523:Q523)+COUNTBLANK(Инвестиционные_проекты!S523:T523)+COUNTBLANK(Инвестиционные_проекты!Z523)+COUNTBLANK(Инвестиционные_проекты!B523:E523)&lt;&gt;17,COUNTBLANK(Инвестиционные_проекты!H523:Q523)+COUNTBLANK(Инвестиционные_проекты!S523:T523)+COUNTBLANK(Инвестиционные_проекты!Z523)+COUNTBLANK(Инвестиционные_проекты!B523:E523)&lt;&gt;0),"Ошибка!","")</f>
        <v/>
      </c>
      <c r="B518" s="4" t="str">
        <f>IF(A518="","",CONCATENATE(ROW(Инвестиционные_проекты!$A523),", ",))</f>
        <v/>
      </c>
      <c r="C518" t="str">
        <f t="shared" si="88"/>
        <v xml:space="preserve">8, </v>
      </c>
      <c r="D518" s="5" t="str">
        <f>IF(AND(COUNTBLANK(Инвестиционные_проекты!AB523)=0,COUNTBLANK(Инвестиционные_проекты!W523:Y523)&lt;&gt;0),"Ошибка!","")</f>
        <v/>
      </c>
      <c r="E518" s="4" t="str">
        <f>IF(D518="","",CONCATENATE(ROW(Инвестиционные_проекты!$A523),", ",))</f>
        <v/>
      </c>
      <c r="F518" t="str">
        <f t="shared" si="89"/>
        <v xml:space="preserve">8, </v>
      </c>
      <c r="G518" s="8" t="str">
        <f>IF(AND(Инвестиционные_проекты!J523="создание нового",Инвестиционные_проекты!S523=""),"Ошибка!","")</f>
        <v/>
      </c>
      <c r="H518" s="4" t="str">
        <f>IF(Техлист!G518="","",CONCATENATE(ROW(Инвестиционные_проекты!$A523),", ",))</f>
        <v/>
      </c>
      <c r="I518" t="str">
        <f t="shared" si="90"/>
        <v/>
      </c>
      <c r="J518" s="5" t="str">
        <f>IF(Инвестиционные_проекты!J523="модернизация",IF(COUNTBLANK(Инвестиционные_проекты!R523:S523)&lt;&gt;0,"Ошибка!",""),"")</f>
        <v/>
      </c>
      <c r="K518" s="9" t="str">
        <f>IF(Техлист!J518="","",CONCATENATE(ROW(Инвестиционные_проекты!$A523),", ",))</f>
        <v/>
      </c>
      <c r="L518" t="str">
        <f t="shared" si="91"/>
        <v/>
      </c>
      <c r="M518" s="5" t="str">
        <f>IF(Инвестиционные_проекты!S523&lt;Инвестиционные_проекты!R523,"Ошибка!","")</f>
        <v/>
      </c>
      <c r="N518" s="4" t="str">
        <f>IF(Техлист!M518="","",CONCATENATE(ROW(Инвестиционные_проекты!$A523),", ",))</f>
        <v/>
      </c>
      <c r="O518" t="str">
        <f t="shared" si="92"/>
        <v/>
      </c>
      <c r="P518" s="5" t="str">
        <f>IF(Инвестиционные_проекты!Z523&lt;&gt;SUM(Инвестиционные_проекты!AA523:AB523),"Ошибка!","")</f>
        <v/>
      </c>
      <c r="Q518" s="4" t="str">
        <f>IF(Техлист!P518="","",CONCATENATE(ROW(Инвестиционные_проекты!$A523),", ",))</f>
        <v/>
      </c>
      <c r="R518" t="str">
        <f t="shared" si="93"/>
        <v/>
      </c>
      <c r="S518" s="5" t="str">
        <f>IF(Инвестиционные_проекты!Y523&gt;Инвестиционные_проекты!AB523,"Ошибка!","")</f>
        <v/>
      </c>
      <c r="T518" s="4" t="str">
        <f>IF(Техлист!S518="","",CONCATENATE(ROW(Инвестиционные_проекты!$A523),", ",))</f>
        <v/>
      </c>
      <c r="U518" t="str">
        <f t="shared" si="94"/>
        <v/>
      </c>
      <c r="V518" s="5" t="str">
        <f>IF(Инвестиционные_проекты!O523&lt;Инвестиционные_проекты!N523,"Ошибка!","")</f>
        <v/>
      </c>
      <c r="W518" s="4" t="str">
        <f>IF(Техлист!V518="","",CONCATENATE(ROW(Инвестиционные_проекты!$A523),", ",))</f>
        <v/>
      </c>
      <c r="X518" t="str">
        <f t="shared" si="95"/>
        <v xml:space="preserve">8, </v>
      </c>
      <c r="Y518" s="5" t="str">
        <f>IF(Инвестиционные_проекты!N523&lt;Инвестиционные_проекты!M523,"Ошибка!","")</f>
        <v/>
      </c>
      <c r="Z518" s="4" t="str">
        <f>IF(Техлист!Y518="","",CONCATENATE(ROW(Инвестиционные_проекты!$A523),", ",))</f>
        <v/>
      </c>
      <c r="AA518" t="str">
        <f t="shared" si="96"/>
        <v/>
      </c>
      <c r="AB518" s="5" t="str">
        <f ca="1">IF(Инвестиционные_проекты!K523="реализация",IF(Инвестиционные_проекты!M523&gt;TODAY(),"Ошибка!",""),"")</f>
        <v/>
      </c>
      <c r="AC518" s="4" t="str">
        <f ca="1">IF(Техлист!AB518="","",CONCATENATE(ROW(Инвестиционные_проекты!$A523),", ",))</f>
        <v/>
      </c>
      <c r="AD518" t="str">
        <f t="shared" ca="1" si="97"/>
        <v/>
      </c>
      <c r="AE518" s="5" t="str">
        <f>IFERROR(IF(OR(Инвестиционные_проекты!K523="идея",Инвестиционные_проекты!K523="проектная стадия"),IF(Инвестиционные_проекты!M523&gt;DATEVALUE(ФЛК!CV517),"","Ошибка!"),""),"")</f>
        <v/>
      </c>
      <c r="AF518" s="4" t="str">
        <f>IF(Техлист!AE518="","",CONCATENATE(ROW(Инвестиционные_проекты!$A523),", ",))</f>
        <v/>
      </c>
      <c r="AG518" t="str">
        <f t="shared" si="98"/>
        <v/>
      </c>
    </row>
    <row r="519" spans="1:33" x14ac:dyDescent="0.25">
      <c r="A519" s="5" t="str">
        <f>IF(AND(COUNTBLANK(Инвестиционные_проекты!H524:Q524)+COUNTBLANK(Инвестиционные_проекты!S524:T524)+COUNTBLANK(Инвестиционные_проекты!Z524)+COUNTBLANK(Инвестиционные_проекты!B524:E524)&lt;&gt;17,COUNTBLANK(Инвестиционные_проекты!H524:Q524)+COUNTBLANK(Инвестиционные_проекты!S524:T524)+COUNTBLANK(Инвестиционные_проекты!Z524)+COUNTBLANK(Инвестиционные_проекты!B524:E524)&lt;&gt;0),"Ошибка!","")</f>
        <v/>
      </c>
      <c r="B519" s="4" t="str">
        <f>IF(A519="","",CONCATENATE(ROW(Инвестиционные_проекты!$A524),", ",))</f>
        <v/>
      </c>
      <c r="C519" t="str">
        <f t="shared" si="88"/>
        <v xml:space="preserve">8, </v>
      </c>
      <c r="D519" s="5" t="str">
        <f>IF(AND(COUNTBLANK(Инвестиционные_проекты!AB524)=0,COUNTBLANK(Инвестиционные_проекты!W524:Y524)&lt;&gt;0),"Ошибка!","")</f>
        <v/>
      </c>
      <c r="E519" s="4" t="str">
        <f>IF(D519="","",CONCATENATE(ROW(Инвестиционные_проекты!$A524),", ",))</f>
        <v/>
      </c>
      <c r="F519" t="str">
        <f t="shared" si="89"/>
        <v xml:space="preserve">8, </v>
      </c>
      <c r="G519" s="8" t="str">
        <f>IF(AND(Инвестиционные_проекты!J524="создание нового",Инвестиционные_проекты!S524=""),"Ошибка!","")</f>
        <v/>
      </c>
      <c r="H519" s="4" t="str">
        <f>IF(Техлист!G519="","",CONCATENATE(ROW(Инвестиционные_проекты!$A524),", ",))</f>
        <v/>
      </c>
      <c r="I519" t="str">
        <f t="shared" si="90"/>
        <v/>
      </c>
      <c r="J519" s="5" t="str">
        <f>IF(Инвестиционные_проекты!J524="модернизация",IF(COUNTBLANK(Инвестиционные_проекты!R524:S524)&lt;&gt;0,"Ошибка!",""),"")</f>
        <v/>
      </c>
      <c r="K519" s="9" t="str">
        <f>IF(Техлист!J519="","",CONCATENATE(ROW(Инвестиционные_проекты!$A524),", ",))</f>
        <v/>
      </c>
      <c r="L519" t="str">
        <f t="shared" si="91"/>
        <v/>
      </c>
      <c r="M519" s="5" t="str">
        <f>IF(Инвестиционные_проекты!S524&lt;Инвестиционные_проекты!R524,"Ошибка!","")</f>
        <v/>
      </c>
      <c r="N519" s="4" t="str">
        <f>IF(Техлист!M519="","",CONCATENATE(ROW(Инвестиционные_проекты!$A524),", ",))</f>
        <v/>
      </c>
      <c r="O519" t="str">
        <f t="shared" si="92"/>
        <v/>
      </c>
      <c r="P519" s="5" t="str">
        <f>IF(Инвестиционные_проекты!Z524&lt;&gt;SUM(Инвестиционные_проекты!AA524:AB524),"Ошибка!","")</f>
        <v/>
      </c>
      <c r="Q519" s="4" t="str">
        <f>IF(Техлист!P519="","",CONCATENATE(ROW(Инвестиционные_проекты!$A524),", ",))</f>
        <v/>
      </c>
      <c r="R519" t="str">
        <f t="shared" si="93"/>
        <v/>
      </c>
      <c r="S519" s="5" t="str">
        <f>IF(Инвестиционные_проекты!Y524&gt;Инвестиционные_проекты!AB524,"Ошибка!","")</f>
        <v/>
      </c>
      <c r="T519" s="4" t="str">
        <f>IF(Техлист!S519="","",CONCATENATE(ROW(Инвестиционные_проекты!$A524),", ",))</f>
        <v/>
      </c>
      <c r="U519" t="str">
        <f t="shared" si="94"/>
        <v/>
      </c>
      <c r="V519" s="5" t="str">
        <f>IF(Инвестиционные_проекты!O524&lt;Инвестиционные_проекты!N524,"Ошибка!","")</f>
        <v/>
      </c>
      <c r="W519" s="4" t="str">
        <f>IF(Техлист!V519="","",CONCATENATE(ROW(Инвестиционные_проекты!$A524),", ",))</f>
        <v/>
      </c>
      <c r="X519" t="str">
        <f t="shared" si="95"/>
        <v xml:space="preserve">8, </v>
      </c>
      <c r="Y519" s="5" t="str">
        <f>IF(Инвестиционные_проекты!N524&lt;Инвестиционные_проекты!M524,"Ошибка!","")</f>
        <v/>
      </c>
      <c r="Z519" s="4" t="str">
        <f>IF(Техлист!Y519="","",CONCATENATE(ROW(Инвестиционные_проекты!$A524),", ",))</f>
        <v/>
      </c>
      <c r="AA519" t="str">
        <f t="shared" si="96"/>
        <v/>
      </c>
      <c r="AB519" s="5" t="str">
        <f ca="1">IF(Инвестиционные_проекты!K524="реализация",IF(Инвестиционные_проекты!M524&gt;TODAY(),"Ошибка!",""),"")</f>
        <v/>
      </c>
      <c r="AC519" s="4" t="str">
        <f ca="1">IF(Техлист!AB519="","",CONCATENATE(ROW(Инвестиционные_проекты!$A524),", ",))</f>
        <v/>
      </c>
      <c r="AD519" t="str">
        <f t="shared" ca="1" si="97"/>
        <v/>
      </c>
      <c r="AE519" s="5" t="str">
        <f>IFERROR(IF(OR(Инвестиционные_проекты!K524="идея",Инвестиционные_проекты!K524="проектная стадия"),IF(Инвестиционные_проекты!M524&gt;DATEVALUE(ФЛК!CV518),"","Ошибка!"),""),"")</f>
        <v/>
      </c>
      <c r="AF519" s="4" t="str">
        <f>IF(Техлист!AE519="","",CONCATENATE(ROW(Инвестиционные_проекты!$A524),", ",))</f>
        <v/>
      </c>
      <c r="AG519" t="str">
        <f t="shared" si="98"/>
        <v/>
      </c>
    </row>
    <row r="520" spans="1:33" x14ac:dyDescent="0.25">
      <c r="A520" s="5" t="str">
        <f>IF(AND(COUNTBLANK(Инвестиционные_проекты!H525:Q525)+COUNTBLANK(Инвестиционные_проекты!S525:T525)+COUNTBLANK(Инвестиционные_проекты!Z525)+COUNTBLANK(Инвестиционные_проекты!B525:E525)&lt;&gt;17,COUNTBLANK(Инвестиционные_проекты!H525:Q525)+COUNTBLANK(Инвестиционные_проекты!S525:T525)+COUNTBLANK(Инвестиционные_проекты!Z525)+COUNTBLANK(Инвестиционные_проекты!B525:E525)&lt;&gt;0),"Ошибка!","")</f>
        <v/>
      </c>
      <c r="B520" s="4" t="str">
        <f>IF(A520="","",CONCATENATE(ROW(Инвестиционные_проекты!$A525),", ",))</f>
        <v/>
      </c>
      <c r="C520" t="str">
        <f t="shared" si="88"/>
        <v xml:space="preserve">8, </v>
      </c>
      <c r="D520" s="5" t="str">
        <f>IF(AND(COUNTBLANK(Инвестиционные_проекты!AB525)=0,COUNTBLANK(Инвестиционные_проекты!W525:Y525)&lt;&gt;0),"Ошибка!","")</f>
        <v/>
      </c>
      <c r="E520" s="4" t="str">
        <f>IF(D520="","",CONCATENATE(ROW(Инвестиционные_проекты!$A525),", ",))</f>
        <v/>
      </c>
      <c r="F520" t="str">
        <f t="shared" si="89"/>
        <v xml:space="preserve">8, </v>
      </c>
      <c r="G520" s="8" t="str">
        <f>IF(AND(Инвестиционные_проекты!J525="создание нового",Инвестиционные_проекты!S525=""),"Ошибка!","")</f>
        <v/>
      </c>
      <c r="H520" s="4" t="str">
        <f>IF(Техлист!G520="","",CONCATENATE(ROW(Инвестиционные_проекты!$A525),", ",))</f>
        <v/>
      </c>
      <c r="I520" t="str">
        <f t="shared" si="90"/>
        <v/>
      </c>
      <c r="J520" s="5" t="str">
        <f>IF(Инвестиционные_проекты!J525="модернизация",IF(COUNTBLANK(Инвестиционные_проекты!R525:S525)&lt;&gt;0,"Ошибка!",""),"")</f>
        <v/>
      </c>
      <c r="K520" s="9" t="str">
        <f>IF(Техлист!J520="","",CONCATENATE(ROW(Инвестиционные_проекты!$A525),", ",))</f>
        <v/>
      </c>
      <c r="L520" t="str">
        <f t="shared" si="91"/>
        <v/>
      </c>
      <c r="M520" s="5" t="str">
        <f>IF(Инвестиционные_проекты!S525&lt;Инвестиционные_проекты!R525,"Ошибка!","")</f>
        <v/>
      </c>
      <c r="N520" s="4" t="str">
        <f>IF(Техлист!M520="","",CONCATENATE(ROW(Инвестиционные_проекты!$A525),", ",))</f>
        <v/>
      </c>
      <c r="O520" t="str">
        <f t="shared" si="92"/>
        <v/>
      </c>
      <c r="P520" s="5" t="str">
        <f>IF(Инвестиционные_проекты!Z525&lt;&gt;SUM(Инвестиционные_проекты!AA525:AB525),"Ошибка!","")</f>
        <v/>
      </c>
      <c r="Q520" s="4" t="str">
        <f>IF(Техлист!P520="","",CONCATENATE(ROW(Инвестиционные_проекты!$A525),", ",))</f>
        <v/>
      </c>
      <c r="R520" t="str">
        <f t="shared" si="93"/>
        <v/>
      </c>
      <c r="S520" s="5" t="str">
        <f>IF(Инвестиционные_проекты!Y525&gt;Инвестиционные_проекты!AB525,"Ошибка!","")</f>
        <v/>
      </c>
      <c r="T520" s="4" t="str">
        <f>IF(Техлист!S520="","",CONCATENATE(ROW(Инвестиционные_проекты!$A525),", ",))</f>
        <v/>
      </c>
      <c r="U520" t="str">
        <f t="shared" si="94"/>
        <v/>
      </c>
      <c r="V520" s="5" t="str">
        <f>IF(Инвестиционные_проекты!O525&lt;Инвестиционные_проекты!N525,"Ошибка!","")</f>
        <v/>
      </c>
      <c r="W520" s="4" t="str">
        <f>IF(Техлист!V520="","",CONCATENATE(ROW(Инвестиционные_проекты!$A525),", ",))</f>
        <v/>
      </c>
      <c r="X520" t="str">
        <f t="shared" si="95"/>
        <v xml:space="preserve">8, </v>
      </c>
      <c r="Y520" s="5" t="str">
        <f>IF(Инвестиционные_проекты!N525&lt;Инвестиционные_проекты!M525,"Ошибка!","")</f>
        <v/>
      </c>
      <c r="Z520" s="4" t="str">
        <f>IF(Техлист!Y520="","",CONCATENATE(ROW(Инвестиционные_проекты!$A525),", ",))</f>
        <v/>
      </c>
      <c r="AA520" t="str">
        <f t="shared" si="96"/>
        <v/>
      </c>
      <c r="AB520" s="5" t="str">
        <f ca="1">IF(Инвестиционные_проекты!K525="реализация",IF(Инвестиционные_проекты!M525&gt;TODAY(),"Ошибка!",""),"")</f>
        <v/>
      </c>
      <c r="AC520" s="4" t="str">
        <f ca="1">IF(Техлист!AB520="","",CONCATENATE(ROW(Инвестиционные_проекты!$A525),", ",))</f>
        <v/>
      </c>
      <c r="AD520" t="str">
        <f t="shared" ca="1" si="97"/>
        <v/>
      </c>
      <c r="AE520" s="5" t="str">
        <f>IFERROR(IF(OR(Инвестиционные_проекты!K525="идея",Инвестиционные_проекты!K525="проектная стадия"),IF(Инвестиционные_проекты!M525&gt;DATEVALUE(ФЛК!CV519),"","Ошибка!"),""),"")</f>
        <v/>
      </c>
      <c r="AF520" s="4" t="str">
        <f>IF(Техлист!AE520="","",CONCATENATE(ROW(Инвестиционные_проекты!$A525),", ",))</f>
        <v/>
      </c>
      <c r="AG520" t="str">
        <f t="shared" si="98"/>
        <v/>
      </c>
    </row>
    <row r="521" spans="1:33" x14ac:dyDescent="0.25">
      <c r="A521" s="5" t="str">
        <f>IF(AND(COUNTBLANK(Инвестиционные_проекты!H526:Q526)+COUNTBLANK(Инвестиционные_проекты!S526:T526)+COUNTBLANK(Инвестиционные_проекты!Z526)+COUNTBLANK(Инвестиционные_проекты!B526:E526)&lt;&gt;17,COUNTBLANK(Инвестиционные_проекты!H526:Q526)+COUNTBLANK(Инвестиционные_проекты!S526:T526)+COUNTBLANK(Инвестиционные_проекты!Z526)+COUNTBLANK(Инвестиционные_проекты!B526:E526)&lt;&gt;0),"Ошибка!","")</f>
        <v/>
      </c>
      <c r="B521" s="4" t="str">
        <f>IF(A521="","",CONCATENATE(ROW(Инвестиционные_проекты!$A526),", ",))</f>
        <v/>
      </c>
      <c r="C521" t="str">
        <f t="shared" si="88"/>
        <v xml:space="preserve">8, </v>
      </c>
      <c r="D521" s="5" t="str">
        <f>IF(AND(COUNTBLANK(Инвестиционные_проекты!AB526)=0,COUNTBLANK(Инвестиционные_проекты!W526:Y526)&lt;&gt;0),"Ошибка!","")</f>
        <v/>
      </c>
      <c r="E521" s="4" t="str">
        <f>IF(D521="","",CONCATENATE(ROW(Инвестиционные_проекты!$A526),", ",))</f>
        <v/>
      </c>
      <c r="F521" t="str">
        <f t="shared" si="89"/>
        <v xml:space="preserve">8, </v>
      </c>
      <c r="G521" s="8" t="str">
        <f>IF(AND(Инвестиционные_проекты!J526="создание нового",Инвестиционные_проекты!S526=""),"Ошибка!","")</f>
        <v/>
      </c>
      <c r="H521" s="4" t="str">
        <f>IF(Техлист!G521="","",CONCATENATE(ROW(Инвестиционные_проекты!$A526),", ",))</f>
        <v/>
      </c>
      <c r="I521" t="str">
        <f t="shared" si="90"/>
        <v/>
      </c>
      <c r="J521" s="5" t="str">
        <f>IF(Инвестиционные_проекты!J526="модернизация",IF(COUNTBLANK(Инвестиционные_проекты!R526:S526)&lt;&gt;0,"Ошибка!",""),"")</f>
        <v/>
      </c>
      <c r="K521" s="9" t="str">
        <f>IF(Техлист!J521="","",CONCATENATE(ROW(Инвестиционные_проекты!$A526),", ",))</f>
        <v/>
      </c>
      <c r="L521" t="str">
        <f t="shared" si="91"/>
        <v/>
      </c>
      <c r="M521" s="5" t="str">
        <f>IF(Инвестиционные_проекты!S526&lt;Инвестиционные_проекты!R526,"Ошибка!","")</f>
        <v/>
      </c>
      <c r="N521" s="4" t="str">
        <f>IF(Техлист!M521="","",CONCATENATE(ROW(Инвестиционные_проекты!$A526),", ",))</f>
        <v/>
      </c>
      <c r="O521" t="str">
        <f t="shared" si="92"/>
        <v/>
      </c>
      <c r="P521" s="5" t="str">
        <f>IF(Инвестиционные_проекты!Z526&lt;&gt;SUM(Инвестиционные_проекты!AA526:AB526),"Ошибка!","")</f>
        <v/>
      </c>
      <c r="Q521" s="4" t="str">
        <f>IF(Техлист!P521="","",CONCATENATE(ROW(Инвестиционные_проекты!$A526),", ",))</f>
        <v/>
      </c>
      <c r="R521" t="str">
        <f t="shared" si="93"/>
        <v/>
      </c>
      <c r="S521" s="5" t="str">
        <f>IF(Инвестиционные_проекты!Y526&gt;Инвестиционные_проекты!AB526,"Ошибка!","")</f>
        <v/>
      </c>
      <c r="T521" s="4" t="str">
        <f>IF(Техлист!S521="","",CONCATENATE(ROW(Инвестиционные_проекты!$A526),", ",))</f>
        <v/>
      </c>
      <c r="U521" t="str">
        <f t="shared" si="94"/>
        <v/>
      </c>
      <c r="V521" s="5" t="str">
        <f>IF(Инвестиционные_проекты!O526&lt;Инвестиционные_проекты!N526,"Ошибка!","")</f>
        <v/>
      </c>
      <c r="W521" s="4" t="str">
        <f>IF(Техлист!V521="","",CONCATENATE(ROW(Инвестиционные_проекты!$A526),", ",))</f>
        <v/>
      </c>
      <c r="X521" t="str">
        <f t="shared" si="95"/>
        <v xml:space="preserve">8, </v>
      </c>
      <c r="Y521" s="5" t="str">
        <f>IF(Инвестиционные_проекты!N526&lt;Инвестиционные_проекты!M526,"Ошибка!","")</f>
        <v/>
      </c>
      <c r="Z521" s="4" t="str">
        <f>IF(Техлист!Y521="","",CONCATENATE(ROW(Инвестиционные_проекты!$A526),", ",))</f>
        <v/>
      </c>
      <c r="AA521" t="str">
        <f t="shared" si="96"/>
        <v/>
      </c>
      <c r="AB521" s="5" t="str">
        <f ca="1">IF(Инвестиционные_проекты!K526="реализация",IF(Инвестиционные_проекты!M526&gt;TODAY(),"Ошибка!",""),"")</f>
        <v/>
      </c>
      <c r="AC521" s="4" t="str">
        <f ca="1">IF(Техлист!AB521="","",CONCATENATE(ROW(Инвестиционные_проекты!$A526),", ",))</f>
        <v/>
      </c>
      <c r="AD521" t="str">
        <f t="shared" ca="1" si="97"/>
        <v/>
      </c>
      <c r="AE521" s="5" t="str">
        <f>IFERROR(IF(OR(Инвестиционные_проекты!K526="идея",Инвестиционные_проекты!K526="проектная стадия"),IF(Инвестиционные_проекты!M526&gt;DATEVALUE(ФЛК!CV520),"","Ошибка!"),""),"")</f>
        <v/>
      </c>
      <c r="AF521" s="4" t="str">
        <f>IF(Техлист!AE521="","",CONCATENATE(ROW(Инвестиционные_проекты!$A526),", ",))</f>
        <v/>
      </c>
      <c r="AG521" t="str">
        <f t="shared" si="98"/>
        <v/>
      </c>
    </row>
    <row r="522" spans="1:33" x14ac:dyDescent="0.25">
      <c r="A522" s="5" t="str">
        <f>IF(AND(COUNTBLANK(Инвестиционные_проекты!H527:Q527)+COUNTBLANK(Инвестиционные_проекты!S527:T527)+COUNTBLANK(Инвестиционные_проекты!Z527)+COUNTBLANK(Инвестиционные_проекты!B527:E527)&lt;&gt;17,COUNTBLANK(Инвестиционные_проекты!H527:Q527)+COUNTBLANK(Инвестиционные_проекты!S527:T527)+COUNTBLANK(Инвестиционные_проекты!Z527)+COUNTBLANK(Инвестиционные_проекты!B527:E527)&lt;&gt;0),"Ошибка!","")</f>
        <v/>
      </c>
      <c r="B522" s="4" t="str">
        <f>IF(A522="","",CONCATENATE(ROW(Инвестиционные_проекты!$A527),", ",))</f>
        <v/>
      </c>
      <c r="C522" t="str">
        <f t="shared" si="88"/>
        <v xml:space="preserve">8, </v>
      </c>
      <c r="D522" s="5" t="str">
        <f>IF(AND(COUNTBLANK(Инвестиционные_проекты!AB527)=0,COUNTBLANK(Инвестиционные_проекты!W527:Y527)&lt;&gt;0),"Ошибка!","")</f>
        <v/>
      </c>
      <c r="E522" s="4" t="str">
        <f>IF(D522="","",CONCATENATE(ROW(Инвестиционные_проекты!$A527),", ",))</f>
        <v/>
      </c>
      <c r="F522" t="str">
        <f t="shared" si="89"/>
        <v xml:space="preserve">8, </v>
      </c>
      <c r="G522" s="8" t="str">
        <f>IF(AND(Инвестиционные_проекты!J527="создание нового",Инвестиционные_проекты!S527=""),"Ошибка!","")</f>
        <v/>
      </c>
      <c r="H522" s="4" t="str">
        <f>IF(Техлист!G522="","",CONCATENATE(ROW(Инвестиционные_проекты!$A527),", ",))</f>
        <v/>
      </c>
      <c r="I522" t="str">
        <f t="shared" si="90"/>
        <v/>
      </c>
      <c r="J522" s="5" t="str">
        <f>IF(Инвестиционные_проекты!J527="модернизация",IF(COUNTBLANK(Инвестиционные_проекты!R527:S527)&lt;&gt;0,"Ошибка!",""),"")</f>
        <v/>
      </c>
      <c r="K522" s="9" t="str">
        <f>IF(Техлист!J522="","",CONCATENATE(ROW(Инвестиционные_проекты!$A527),", ",))</f>
        <v/>
      </c>
      <c r="L522" t="str">
        <f t="shared" si="91"/>
        <v/>
      </c>
      <c r="M522" s="5" t="str">
        <f>IF(Инвестиционные_проекты!S527&lt;Инвестиционные_проекты!R527,"Ошибка!","")</f>
        <v/>
      </c>
      <c r="N522" s="4" t="str">
        <f>IF(Техлист!M522="","",CONCATENATE(ROW(Инвестиционные_проекты!$A527),", ",))</f>
        <v/>
      </c>
      <c r="O522" t="str">
        <f t="shared" si="92"/>
        <v/>
      </c>
      <c r="P522" s="5" t="str">
        <f>IF(Инвестиционные_проекты!Z527&lt;&gt;SUM(Инвестиционные_проекты!AA527:AB527),"Ошибка!","")</f>
        <v/>
      </c>
      <c r="Q522" s="4" t="str">
        <f>IF(Техлист!P522="","",CONCATENATE(ROW(Инвестиционные_проекты!$A527),", ",))</f>
        <v/>
      </c>
      <c r="R522" t="str">
        <f t="shared" si="93"/>
        <v/>
      </c>
      <c r="S522" s="5" t="str">
        <f>IF(Инвестиционные_проекты!Y527&gt;Инвестиционные_проекты!AB527,"Ошибка!","")</f>
        <v/>
      </c>
      <c r="T522" s="4" t="str">
        <f>IF(Техлист!S522="","",CONCATENATE(ROW(Инвестиционные_проекты!$A527),", ",))</f>
        <v/>
      </c>
      <c r="U522" t="str">
        <f t="shared" si="94"/>
        <v/>
      </c>
      <c r="V522" s="5" t="str">
        <f>IF(Инвестиционные_проекты!O527&lt;Инвестиционные_проекты!N527,"Ошибка!","")</f>
        <v/>
      </c>
      <c r="W522" s="4" t="str">
        <f>IF(Техлист!V522="","",CONCATENATE(ROW(Инвестиционные_проекты!$A527),", ",))</f>
        <v/>
      </c>
      <c r="X522" t="str">
        <f t="shared" si="95"/>
        <v xml:space="preserve">8, </v>
      </c>
      <c r="Y522" s="5" t="str">
        <f>IF(Инвестиционные_проекты!N527&lt;Инвестиционные_проекты!M527,"Ошибка!","")</f>
        <v/>
      </c>
      <c r="Z522" s="4" t="str">
        <f>IF(Техлист!Y522="","",CONCATENATE(ROW(Инвестиционные_проекты!$A527),", ",))</f>
        <v/>
      </c>
      <c r="AA522" t="str">
        <f t="shared" si="96"/>
        <v/>
      </c>
      <c r="AB522" s="5" t="str">
        <f ca="1">IF(Инвестиционные_проекты!K527="реализация",IF(Инвестиционные_проекты!M527&gt;TODAY(),"Ошибка!",""),"")</f>
        <v/>
      </c>
      <c r="AC522" s="4" t="str">
        <f ca="1">IF(Техлист!AB522="","",CONCATENATE(ROW(Инвестиционные_проекты!$A527),", ",))</f>
        <v/>
      </c>
      <c r="AD522" t="str">
        <f t="shared" ca="1" si="97"/>
        <v/>
      </c>
      <c r="AE522" s="5" t="str">
        <f>IFERROR(IF(OR(Инвестиционные_проекты!K527="идея",Инвестиционные_проекты!K527="проектная стадия"),IF(Инвестиционные_проекты!M527&gt;DATEVALUE(ФЛК!CV521),"","Ошибка!"),""),"")</f>
        <v/>
      </c>
      <c r="AF522" s="4" t="str">
        <f>IF(Техлист!AE522="","",CONCATENATE(ROW(Инвестиционные_проекты!$A527),", ",))</f>
        <v/>
      </c>
      <c r="AG522" t="str">
        <f t="shared" si="98"/>
        <v/>
      </c>
    </row>
    <row r="523" spans="1:33" x14ac:dyDescent="0.25">
      <c r="A523" s="5" t="str">
        <f>IF(AND(COUNTBLANK(Инвестиционные_проекты!H528:Q528)+COUNTBLANK(Инвестиционные_проекты!S528:T528)+COUNTBLANK(Инвестиционные_проекты!Z528)+COUNTBLANK(Инвестиционные_проекты!B528:E528)&lt;&gt;17,COUNTBLANK(Инвестиционные_проекты!H528:Q528)+COUNTBLANK(Инвестиционные_проекты!S528:T528)+COUNTBLANK(Инвестиционные_проекты!Z528)+COUNTBLANK(Инвестиционные_проекты!B528:E528)&lt;&gt;0),"Ошибка!","")</f>
        <v/>
      </c>
      <c r="B523" s="4" t="str">
        <f>IF(A523="","",CONCATENATE(ROW(Инвестиционные_проекты!$A528),", ",))</f>
        <v/>
      </c>
      <c r="C523" t="str">
        <f t="shared" si="88"/>
        <v xml:space="preserve">8, </v>
      </c>
      <c r="D523" s="5" t="str">
        <f>IF(AND(COUNTBLANK(Инвестиционные_проекты!AB528)=0,COUNTBLANK(Инвестиционные_проекты!W528:Y528)&lt;&gt;0),"Ошибка!","")</f>
        <v/>
      </c>
      <c r="E523" s="4" t="str">
        <f>IF(D523="","",CONCATENATE(ROW(Инвестиционные_проекты!$A528),", ",))</f>
        <v/>
      </c>
      <c r="F523" t="str">
        <f t="shared" si="89"/>
        <v xml:space="preserve">8, </v>
      </c>
      <c r="G523" s="8" t="str">
        <f>IF(AND(Инвестиционные_проекты!J528="создание нового",Инвестиционные_проекты!S528=""),"Ошибка!","")</f>
        <v/>
      </c>
      <c r="H523" s="4" t="str">
        <f>IF(Техлист!G523="","",CONCATENATE(ROW(Инвестиционные_проекты!$A528),", ",))</f>
        <v/>
      </c>
      <c r="I523" t="str">
        <f t="shared" si="90"/>
        <v/>
      </c>
      <c r="J523" s="5" t="str">
        <f>IF(Инвестиционные_проекты!J528="модернизация",IF(COUNTBLANK(Инвестиционные_проекты!R528:S528)&lt;&gt;0,"Ошибка!",""),"")</f>
        <v/>
      </c>
      <c r="K523" s="9" t="str">
        <f>IF(Техлист!J523="","",CONCATENATE(ROW(Инвестиционные_проекты!$A528),", ",))</f>
        <v/>
      </c>
      <c r="L523" t="str">
        <f t="shared" si="91"/>
        <v/>
      </c>
      <c r="M523" s="5" t="str">
        <f>IF(Инвестиционные_проекты!S528&lt;Инвестиционные_проекты!R528,"Ошибка!","")</f>
        <v/>
      </c>
      <c r="N523" s="4" t="str">
        <f>IF(Техлист!M523="","",CONCATENATE(ROW(Инвестиционные_проекты!$A528),", ",))</f>
        <v/>
      </c>
      <c r="O523" t="str">
        <f t="shared" si="92"/>
        <v/>
      </c>
      <c r="P523" s="5" t="str">
        <f>IF(Инвестиционные_проекты!Z528&lt;&gt;SUM(Инвестиционные_проекты!AA528:AB528),"Ошибка!","")</f>
        <v/>
      </c>
      <c r="Q523" s="4" t="str">
        <f>IF(Техлист!P523="","",CONCATENATE(ROW(Инвестиционные_проекты!$A528),", ",))</f>
        <v/>
      </c>
      <c r="R523" t="str">
        <f t="shared" si="93"/>
        <v/>
      </c>
      <c r="S523" s="5" t="str">
        <f>IF(Инвестиционные_проекты!Y528&gt;Инвестиционные_проекты!AB528,"Ошибка!","")</f>
        <v/>
      </c>
      <c r="T523" s="4" t="str">
        <f>IF(Техлист!S523="","",CONCATENATE(ROW(Инвестиционные_проекты!$A528),", ",))</f>
        <v/>
      </c>
      <c r="U523" t="str">
        <f t="shared" si="94"/>
        <v/>
      </c>
      <c r="V523" s="5" t="str">
        <f>IF(Инвестиционные_проекты!O528&lt;Инвестиционные_проекты!N528,"Ошибка!","")</f>
        <v/>
      </c>
      <c r="W523" s="4" t="str">
        <f>IF(Техлист!V523="","",CONCATENATE(ROW(Инвестиционные_проекты!$A528),", ",))</f>
        <v/>
      </c>
      <c r="X523" t="str">
        <f t="shared" si="95"/>
        <v xml:space="preserve">8, </v>
      </c>
      <c r="Y523" s="5" t="str">
        <f>IF(Инвестиционные_проекты!N528&lt;Инвестиционные_проекты!M528,"Ошибка!","")</f>
        <v/>
      </c>
      <c r="Z523" s="4" t="str">
        <f>IF(Техлист!Y523="","",CONCATENATE(ROW(Инвестиционные_проекты!$A528),", ",))</f>
        <v/>
      </c>
      <c r="AA523" t="str">
        <f t="shared" si="96"/>
        <v/>
      </c>
      <c r="AB523" s="5" t="str">
        <f ca="1">IF(Инвестиционные_проекты!K528="реализация",IF(Инвестиционные_проекты!M528&gt;TODAY(),"Ошибка!",""),"")</f>
        <v/>
      </c>
      <c r="AC523" s="4" t="str">
        <f ca="1">IF(Техлист!AB523="","",CONCATENATE(ROW(Инвестиционные_проекты!$A528),", ",))</f>
        <v/>
      </c>
      <c r="AD523" t="str">
        <f t="shared" ca="1" si="97"/>
        <v/>
      </c>
      <c r="AE523" s="5" t="str">
        <f>IFERROR(IF(OR(Инвестиционные_проекты!K528="идея",Инвестиционные_проекты!K528="проектная стадия"),IF(Инвестиционные_проекты!M528&gt;DATEVALUE(ФЛК!CV522),"","Ошибка!"),""),"")</f>
        <v/>
      </c>
      <c r="AF523" s="4" t="str">
        <f>IF(Техлист!AE523="","",CONCATENATE(ROW(Инвестиционные_проекты!$A528),", ",))</f>
        <v/>
      </c>
      <c r="AG523" t="str">
        <f t="shared" si="98"/>
        <v/>
      </c>
    </row>
    <row r="524" spans="1:33" x14ac:dyDescent="0.25">
      <c r="A524" s="5" t="str">
        <f>IF(AND(COUNTBLANK(Инвестиционные_проекты!H529:Q529)+COUNTBLANK(Инвестиционные_проекты!S529:T529)+COUNTBLANK(Инвестиционные_проекты!Z529)+COUNTBLANK(Инвестиционные_проекты!B529:E529)&lt;&gt;17,COUNTBLANK(Инвестиционные_проекты!H529:Q529)+COUNTBLANK(Инвестиционные_проекты!S529:T529)+COUNTBLANK(Инвестиционные_проекты!Z529)+COUNTBLANK(Инвестиционные_проекты!B529:E529)&lt;&gt;0),"Ошибка!","")</f>
        <v/>
      </c>
      <c r="B524" s="4" t="str">
        <f>IF(A524="","",CONCATENATE(ROW(Инвестиционные_проекты!$A529),", ",))</f>
        <v/>
      </c>
      <c r="C524" t="str">
        <f t="shared" si="88"/>
        <v xml:space="preserve">8, </v>
      </c>
      <c r="D524" s="5" t="str">
        <f>IF(AND(COUNTBLANK(Инвестиционные_проекты!AB529)=0,COUNTBLANK(Инвестиционные_проекты!W529:Y529)&lt;&gt;0),"Ошибка!","")</f>
        <v/>
      </c>
      <c r="E524" s="4" t="str">
        <f>IF(D524="","",CONCATENATE(ROW(Инвестиционные_проекты!$A529),", ",))</f>
        <v/>
      </c>
      <c r="F524" t="str">
        <f t="shared" si="89"/>
        <v xml:space="preserve">8, </v>
      </c>
      <c r="G524" s="8" t="str">
        <f>IF(AND(Инвестиционные_проекты!J529="создание нового",Инвестиционные_проекты!S529=""),"Ошибка!","")</f>
        <v/>
      </c>
      <c r="H524" s="4" t="str">
        <f>IF(Техлист!G524="","",CONCATENATE(ROW(Инвестиционные_проекты!$A529),", ",))</f>
        <v/>
      </c>
      <c r="I524" t="str">
        <f t="shared" si="90"/>
        <v/>
      </c>
      <c r="J524" s="5" t="str">
        <f>IF(Инвестиционные_проекты!J529="модернизация",IF(COUNTBLANK(Инвестиционные_проекты!R529:S529)&lt;&gt;0,"Ошибка!",""),"")</f>
        <v/>
      </c>
      <c r="K524" s="9" t="str">
        <f>IF(Техлист!J524="","",CONCATENATE(ROW(Инвестиционные_проекты!$A529),", ",))</f>
        <v/>
      </c>
      <c r="L524" t="str">
        <f t="shared" si="91"/>
        <v/>
      </c>
      <c r="M524" s="5" t="str">
        <f>IF(Инвестиционные_проекты!S529&lt;Инвестиционные_проекты!R529,"Ошибка!","")</f>
        <v/>
      </c>
      <c r="N524" s="4" t="str">
        <f>IF(Техлист!M524="","",CONCATENATE(ROW(Инвестиционные_проекты!$A529),", ",))</f>
        <v/>
      </c>
      <c r="O524" t="str">
        <f t="shared" si="92"/>
        <v/>
      </c>
      <c r="P524" s="5" t="str">
        <f>IF(Инвестиционные_проекты!Z529&lt;&gt;SUM(Инвестиционные_проекты!AA529:AB529),"Ошибка!","")</f>
        <v/>
      </c>
      <c r="Q524" s="4" t="str">
        <f>IF(Техлист!P524="","",CONCATENATE(ROW(Инвестиционные_проекты!$A529),", ",))</f>
        <v/>
      </c>
      <c r="R524" t="str">
        <f t="shared" si="93"/>
        <v/>
      </c>
      <c r="S524" s="5" t="str">
        <f>IF(Инвестиционные_проекты!Y529&gt;Инвестиционные_проекты!AB529,"Ошибка!","")</f>
        <v/>
      </c>
      <c r="T524" s="4" t="str">
        <f>IF(Техлист!S524="","",CONCATENATE(ROW(Инвестиционные_проекты!$A529),", ",))</f>
        <v/>
      </c>
      <c r="U524" t="str">
        <f t="shared" si="94"/>
        <v/>
      </c>
      <c r="V524" s="5" t="str">
        <f>IF(Инвестиционные_проекты!O529&lt;Инвестиционные_проекты!N529,"Ошибка!","")</f>
        <v/>
      </c>
      <c r="W524" s="4" t="str">
        <f>IF(Техлист!V524="","",CONCATENATE(ROW(Инвестиционные_проекты!$A529),", ",))</f>
        <v/>
      </c>
      <c r="X524" t="str">
        <f t="shared" si="95"/>
        <v xml:space="preserve">8, </v>
      </c>
      <c r="Y524" s="5" t="str">
        <f>IF(Инвестиционные_проекты!N529&lt;Инвестиционные_проекты!M529,"Ошибка!","")</f>
        <v/>
      </c>
      <c r="Z524" s="4" t="str">
        <f>IF(Техлист!Y524="","",CONCATENATE(ROW(Инвестиционные_проекты!$A529),", ",))</f>
        <v/>
      </c>
      <c r="AA524" t="str">
        <f t="shared" si="96"/>
        <v/>
      </c>
      <c r="AB524" s="5" t="str">
        <f ca="1">IF(Инвестиционные_проекты!K529="реализация",IF(Инвестиционные_проекты!M529&gt;TODAY(),"Ошибка!",""),"")</f>
        <v/>
      </c>
      <c r="AC524" s="4" t="str">
        <f ca="1">IF(Техлист!AB524="","",CONCATENATE(ROW(Инвестиционные_проекты!$A529),", ",))</f>
        <v/>
      </c>
      <c r="AD524" t="str">
        <f t="shared" ca="1" si="97"/>
        <v/>
      </c>
      <c r="AE524" s="5" t="str">
        <f>IFERROR(IF(OR(Инвестиционные_проекты!K529="идея",Инвестиционные_проекты!K529="проектная стадия"),IF(Инвестиционные_проекты!M529&gt;DATEVALUE(ФЛК!CV523),"","Ошибка!"),""),"")</f>
        <v/>
      </c>
      <c r="AF524" s="4" t="str">
        <f>IF(Техлист!AE524="","",CONCATENATE(ROW(Инвестиционные_проекты!$A529),", ",))</f>
        <v/>
      </c>
      <c r="AG524" t="str">
        <f t="shared" si="98"/>
        <v/>
      </c>
    </row>
    <row r="525" spans="1:33" x14ac:dyDescent="0.25">
      <c r="A525" s="5" t="str">
        <f>IF(AND(COUNTBLANK(Инвестиционные_проекты!H530:Q530)+COUNTBLANK(Инвестиционные_проекты!S530:T530)+COUNTBLANK(Инвестиционные_проекты!Z530)+COUNTBLANK(Инвестиционные_проекты!B530:E530)&lt;&gt;17,COUNTBLANK(Инвестиционные_проекты!H530:Q530)+COUNTBLANK(Инвестиционные_проекты!S530:T530)+COUNTBLANK(Инвестиционные_проекты!Z530)+COUNTBLANK(Инвестиционные_проекты!B530:E530)&lt;&gt;0),"Ошибка!","")</f>
        <v/>
      </c>
      <c r="B525" s="4" t="str">
        <f>IF(A525="","",CONCATENATE(ROW(Инвестиционные_проекты!$A530),", ",))</f>
        <v/>
      </c>
      <c r="C525" t="str">
        <f t="shared" si="88"/>
        <v xml:space="preserve">8, </v>
      </c>
      <c r="D525" s="5" t="str">
        <f>IF(AND(COUNTBLANK(Инвестиционные_проекты!AB530)=0,COUNTBLANK(Инвестиционные_проекты!W530:Y530)&lt;&gt;0),"Ошибка!","")</f>
        <v/>
      </c>
      <c r="E525" s="4" t="str">
        <f>IF(D525="","",CONCATENATE(ROW(Инвестиционные_проекты!$A530),", ",))</f>
        <v/>
      </c>
      <c r="F525" t="str">
        <f t="shared" si="89"/>
        <v xml:space="preserve">8, </v>
      </c>
      <c r="G525" s="8" t="str">
        <f>IF(AND(Инвестиционные_проекты!J530="создание нового",Инвестиционные_проекты!S530=""),"Ошибка!","")</f>
        <v/>
      </c>
      <c r="H525" s="4" t="str">
        <f>IF(Техлист!G525="","",CONCATENATE(ROW(Инвестиционные_проекты!$A530),", ",))</f>
        <v/>
      </c>
      <c r="I525" t="str">
        <f t="shared" si="90"/>
        <v/>
      </c>
      <c r="J525" s="5" t="str">
        <f>IF(Инвестиционные_проекты!J530="модернизация",IF(COUNTBLANK(Инвестиционные_проекты!R530:S530)&lt;&gt;0,"Ошибка!",""),"")</f>
        <v/>
      </c>
      <c r="K525" s="9" t="str">
        <f>IF(Техлист!J525="","",CONCATENATE(ROW(Инвестиционные_проекты!$A530),", ",))</f>
        <v/>
      </c>
      <c r="L525" t="str">
        <f t="shared" si="91"/>
        <v/>
      </c>
      <c r="M525" s="5" t="str">
        <f>IF(Инвестиционные_проекты!S530&lt;Инвестиционные_проекты!R530,"Ошибка!","")</f>
        <v/>
      </c>
      <c r="N525" s="4" t="str">
        <f>IF(Техлист!M525="","",CONCATENATE(ROW(Инвестиционные_проекты!$A530),", ",))</f>
        <v/>
      </c>
      <c r="O525" t="str">
        <f t="shared" si="92"/>
        <v/>
      </c>
      <c r="P525" s="5" t="str">
        <f>IF(Инвестиционные_проекты!Z530&lt;&gt;SUM(Инвестиционные_проекты!AA530:AB530),"Ошибка!","")</f>
        <v/>
      </c>
      <c r="Q525" s="4" t="str">
        <f>IF(Техлист!P525="","",CONCATENATE(ROW(Инвестиционные_проекты!$A530),", ",))</f>
        <v/>
      </c>
      <c r="R525" t="str">
        <f t="shared" si="93"/>
        <v/>
      </c>
      <c r="S525" s="5" t="str">
        <f>IF(Инвестиционные_проекты!Y530&gt;Инвестиционные_проекты!AB530,"Ошибка!","")</f>
        <v/>
      </c>
      <c r="T525" s="4" t="str">
        <f>IF(Техлист!S525="","",CONCATENATE(ROW(Инвестиционные_проекты!$A530),", ",))</f>
        <v/>
      </c>
      <c r="U525" t="str">
        <f t="shared" si="94"/>
        <v/>
      </c>
      <c r="V525" s="5" t="str">
        <f>IF(Инвестиционные_проекты!O530&lt;Инвестиционные_проекты!N530,"Ошибка!","")</f>
        <v/>
      </c>
      <c r="W525" s="4" t="str">
        <f>IF(Техлист!V525="","",CONCATENATE(ROW(Инвестиционные_проекты!$A530),", ",))</f>
        <v/>
      </c>
      <c r="X525" t="str">
        <f t="shared" si="95"/>
        <v xml:space="preserve">8, </v>
      </c>
      <c r="Y525" s="5" t="str">
        <f>IF(Инвестиционные_проекты!N530&lt;Инвестиционные_проекты!M530,"Ошибка!","")</f>
        <v/>
      </c>
      <c r="Z525" s="4" t="str">
        <f>IF(Техлист!Y525="","",CONCATENATE(ROW(Инвестиционные_проекты!$A530),", ",))</f>
        <v/>
      </c>
      <c r="AA525" t="str">
        <f t="shared" si="96"/>
        <v/>
      </c>
      <c r="AB525" s="5" t="str">
        <f ca="1">IF(Инвестиционные_проекты!K530="реализация",IF(Инвестиционные_проекты!M530&gt;TODAY(),"Ошибка!",""),"")</f>
        <v/>
      </c>
      <c r="AC525" s="4" t="str">
        <f ca="1">IF(Техлист!AB525="","",CONCATENATE(ROW(Инвестиционные_проекты!$A530),", ",))</f>
        <v/>
      </c>
      <c r="AD525" t="str">
        <f t="shared" ca="1" si="97"/>
        <v/>
      </c>
      <c r="AE525" s="5" t="str">
        <f>IFERROR(IF(OR(Инвестиционные_проекты!K530="идея",Инвестиционные_проекты!K530="проектная стадия"),IF(Инвестиционные_проекты!M530&gt;DATEVALUE(ФЛК!CV524),"","Ошибка!"),""),"")</f>
        <v/>
      </c>
      <c r="AF525" s="4" t="str">
        <f>IF(Техлист!AE525="","",CONCATENATE(ROW(Инвестиционные_проекты!$A530),", ",))</f>
        <v/>
      </c>
      <c r="AG525" t="str">
        <f t="shared" si="98"/>
        <v/>
      </c>
    </row>
    <row r="526" spans="1:33" x14ac:dyDescent="0.25">
      <c r="A526" s="5" t="str">
        <f>IF(AND(COUNTBLANK(Инвестиционные_проекты!H531:Q531)+COUNTBLANK(Инвестиционные_проекты!S531:T531)+COUNTBLANK(Инвестиционные_проекты!Z531)+COUNTBLANK(Инвестиционные_проекты!B531:E531)&lt;&gt;17,COUNTBLANK(Инвестиционные_проекты!H531:Q531)+COUNTBLANK(Инвестиционные_проекты!S531:T531)+COUNTBLANK(Инвестиционные_проекты!Z531)+COUNTBLANK(Инвестиционные_проекты!B531:E531)&lt;&gt;0),"Ошибка!","")</f>
        <v/>
      </c>
      <c r="B526" s="4" t="str">
        <f>IF(A526="","",CONCATENATE(ROW(Инвестиционные_проекты!$A531),", ",))</f>
        <v/>
      </c>
      <c r="C526" t="str">
        <f t="shared" si="88"/>
        <v xml:space="preserve">8, </v>
      </c>
      <c r="D526" s="5" t="str">
        <f>IF(AND(COUNTBLANK(Инвестиционные_проекты!AB531)=0,COUNTBLANK(Инвестиционные_проекты!W531:Y531)&lt;&gt;0),"Ошибка!","")</f>
        <v/>
      </c>
      <c r="E526" s="4" t="str">
        <f>IF(D526="","",CONCATENATE(ROW(Инвестиционные_проекты!$A531),", ",))</f>
        <v/>
      </c>
      <c r="F526" t="str">
        <f t="shared" si="89"/>
        <v xml:space="preserve">8, </v>
      </c>
      <c r="G526" s="8" t="str">
        <f>IF(AND(Инвестиционные_проекты!J531="создание нового",Инвестиционные_проекты!S531=""),"Ошибка!","")</f>
        <v/>
      </c>
      <c r="H526" s="4" t="str">
        <f>IF(Техлист!G526="","",CONCATENATE(ROW(Инвестиционные_проекты!$A531),", ",))</f>
        <v/>
      </c>
      <c r="I526" t="str">
        <f t="shared" si="90"/>
        <v/>
      </c>
      <c r="J526" s="5" t="str">
        <f>IF(Инвестиционные_проекты!J531="модернизация",IF(COUNTBLANK(Инвестиционные_проекты!R531:S531)&lt;&gt;0,"Ошибка!",""),"")</f>
        <v/>
      </c>
      <c r="K526" s="9" t="str">
        <f>IF(Техлист!J526="","",CONCATENATE(ROW(Инвестиционные_проекты!$A531),", ",))</f>
        <v/>
      </c>
      <c r="L526" t="str">
        <f t="shared" si="91"/>
        <v/>
      </c>
      <c r="M526" s="5" t="str">
        <f>IF(Инвестиционные_проекты!S531&lt;Инвестиционные_проекты!R531,"Ошибка!","")</f>
        <v/>
      </c>
      <c r="N526" s="4" t="str">
        <f>IF(Техлист!M526="","",CONCATENATE(ROW(Инвестиционные_проекты!$A531),", ",))</f>
        <v/>
      </c>
      <c r="O526" t="str">
        <f t="shared" si="92"/>
        <v/>
      </c>
      <c r="P526" s="5" t="str">
        <f>IF(Инвестиционные_проекты!Z531&lt;&gt;SUM(Инвестиционные_проекты!AA531:AB531),"Ошибка!","")</f>
        <v/>
      </c>
      <c r="Q526" s="4" t="str">
        <f>IF(Техлист!P526="","",CONCATENATE(ROW(Инвестиционные_проекты!$A531),", ",))</f>
        <v/>
      </c>
      <c r="R526" t="str">
        <f t="shared" si="93"/>
        <v/>
      </c>
      <c r="S526" s="5" t="str">
        <f>IF(Инвестиционные_проекты!Y531&gt;Инвестиционные_проекты!AB531,"Ошибка!","")</f>
        <v/>
      </c>
      <c r="T526" s="4" t="str">
        <f>IF(Техлист!S526="","",CONCATENATE(ROW(Инвестиционные_проекты!$A531),", ",))</f>
        <v/>
      </c>
      <c r="U526" t="str">
        <f t="shared" si="94"/>
        <v/>
      </c>
      <c r="V526" s="5" t="str">
        <f>IF(Инвестиционные_проекты!O531&lt;Инвестиционные_проекты!N531,"Ошибка!","")</f>
        <v/>
      </c>
      <c r="W526" s="4" t="str">
        <f>IF(Техлист!V526="","",CONCATENATE(ROW(Инвестиционные_проекты!$A531),", ",))</f>
        <v/>
      </c>
      <c r="X526" t="str">
        <f t="shared" si="95"/>
        <v xml:space="preserve">8, </v>
      </c>
      <c r="Y526" s="5" t="str">
        <f>IF(Инвестиционные_проекты!N531&lt;Инвестиционные_проекты!M531,"Ошибка!","")</f>
        <v/>
      </c>
      <c r="Z526" s="4" t="str">
        <f>IF(Техлист!Y526="","",CONCATENATE(ROW(Инвестиционные_проекты!$A531),", ",))</f>
        <v/>
      </c>
      <c r="AA526" t="str">
        <f t="shared" si="96"/>
        <v/>
      </c>
      <c r="AB526" s="5" t="str">
        <f ca="1">IF(Инвестиционные_проекты!K531="реализация",IF(Инвестиционные_проекты!M531&gt;TODAY(),"Ошибка!",""),"")</f>
        <v/>
      </c>
      <c r="AC526" s="4" t="str">
        <f ca="1">IF(Техлист!AB526="","",CONCATENATE(ROW(Инвестиционные_проекты!$A531),", ",))</f>
        <v/>
      </c>
      <c r="AD526" t="str">
        <f t="shared" ca="1" si="97"/>
        <v/>
      </c>
      <c r="AE526" s="5" t="str">
        <f>IFERROR(IF(OR(Инвестиционные_проекты!K531="идея",Инвестиционные_проекты!K531="проектная стадия"),IF(Инвестиционные_проекты!M531&gt;DATEVALUE(ФЛК!CV525),"","Ошибка!"),""),"")</f>
        <v/>
      </c>
      <c r="AF526" s="4" t="str">
        <f>IF(Техлист!AE526="","",CONCATENATE(ROW(Инвестиционные_проекты!$A531),", ",))</f>
        <v/>
      </c>
      <c r="AG526" t="str">
        <f t="shared" si="98"/>
        <v/>
      </c>
    </row>
    <row r="527" spans="1:33" x14ac:dyDescent="0.25">
      <c r="A527" s="5" t="str">
        <f>IF(AND(COUNTBLANK(Инвестиционные_проекты!H532:Q532)+COUNTBLANK(Инвестиционные_проекты!S532:T532)+COUNTBLANK(Инвестиционные_проекты!Z532)+COUNTBLANK(Инвестиционные_проекты!B532:E532)&lt;&gt;17,COUNTBLANK(Инвестиционные_проекты!H532:Q532)+COUNTBLANK(Инвестиционные_проекты!S532:T532)+COUNTBLANK(Инвестиционные_проекты!Z532)+COUNTBLANK(Инвестиционные_проекты!B532:E532)&lt;&gt;0),"Ошибка!","")</f>
        <v/>
      </c>
      <c r="B527" s="4" t="str">
        <f>IF(A527="","",CONCATENATE(ROW(Инвестиционные_проекты!$A532),", ",))</f>
        <v/>
      </c>
      <c r="C527" t="str">
        <f t="shared" si="88"/>
        <v xml:space="preserve">8, </v>
      </c>
      <c r="D527" s="5" t="str">
        <f>IF(AND(COUNTBLANK(Инвестиционные_проекты!AB532)=0,COUNTBLANK(Инвестиционные_проекты!W532:Y532)&lt;&gt;0),"Ошибка!","")</f>
        <v/>
      </c>
      <c r="E527" s="4" t="str">
        <f>IF(D527="","",CONCATENATE(ROW(Инвестиционные_проекты!$A532),", ",))</f>
        <v/>
      </c>
      <c r="F527" t="str">
        <f t="shared" si="89"/>
        <v xml:space="preserve">8, </v>
      </c>
      <c r="G527" s="8" t="str">
        <f>IF(AND(Инвестиционные_проекты!J532="создание нового",Инвестиционные_проекты!S532=""),"Ошибка!","")</f>
        <v/>
      </c>
      <c r="H527" s="4" t="str">
        <f>IF(Техлист!G527="","",CONCATENATE(ROW(Инвестиционные_проекты!$A532),", ",))</f>
        <v/>
      </c>
      <c r="I527" t="str">
        <f t="shared" si="90"/>
        <v/>
      </c>
      <c r="J527" s="5" t="str">
        <f>IF(Инвестиционные_проекты!J532="модернизация",IF(COUNTBLANK(Инвестиционные_проекты!R532:S532)&lt;&gt;0,"Ошибка!",""),"")</f>
        <v/>
      </c>
      <c r="K527" s="9" t="str">
        <f>IF(Техлист!J527="","",CONCATENATE(ROW(Инвестиционные_проекты!$A532),", ",))</f>
        <v/>
      </c>
      <c r="L527" t="str">
        <f t="shared" si="91"/>
        <v/>
      </c>
      <c r="M527" s="5" t="str">
        <f>IF(Инвестиционные_проекты!S532&lt;Инвестиционные_проекты!R532,"Ошибка!","")</f>
        <v/>
      </c>
      <c r="N527" s="4" t="str">
        <f>IF(Техлист!M527="","",CONCATENATE(ROW(Инвестиционные_проекты!$A532),", ",))</f>
        <v/>
      </c>
      <c r="O527" t="str">
        <f t="shared" si="92"/>
        <v/>
      </c>
      <c r="P527" s="5" t="str">
        <f>IF(Инвестиционные_проекты!Z532&lt;&gt;SUM(Инвестиционные_проекты!AA532:AB532),"Ошибка!","")</f>
        <v/>
      </c>
      <c r="Q527" s="4" t="str">
        <f>IF(Техлист!P527="","",CONCATENATE(ROW(Инвестиционные_проекты!$A532),", ",))</f>
        <v/>
      </c>
      <c r="R527" t="str">
        <f t="shared" si="93"/>
        <v/>
      </c>
      <c r="S527" s="5" t="str">
        <f>IF(Инвестиционные_проекты!Y532&gt;Инвестиционные_проекты!AB532,"Ошибка!","")</f>
        <v/>
      </c>
      <c r="T527" s="4" t="str">
        <f>IF(Техлист!S527="","",CONCATENATE(ROW(Инвестиционные_проекты!$A532),", ",))</f>
        <v/>
      </c>
      <c r="U527" t="str">
        <f t="shared" si="94"/>
        <v/>
      </c>
      <c r="V527" s="5" t="str">
        <f>IF(Инвестиционные_проекты!O532&lt;Инвестиционные_проекты!N532,"Ошибка!","")</f>
        <v/>
      </c>
      <c r="W527" s="4" t="str">
        <f>IF(Техлист!V527="","",CONCATENATE(ROW(Инвестиционные_проекты!$A532),", ",))</f>
        <v/>
      </c>
      <c r="X527" t="str">
        <f t="shared" si="95"/>
        <v xml:space="preserve">8, </v>
      </c>
      <c r="Y527" s="5" t="str">
        <f>IF(Инвестиционные_проекты!N532&lt;Инвестиционные_проекты!M532,"Ошибка!","")</f>
        <v/>
      </c>
      <c r="Z527" s="4" t="str">
        <f>IF(Техлист!Y527="","",CONCATENATE(ROW(Инвестиционные_проекты!$A532),", ",))</f>
        <v/>
      </c>
      <c r="AA527" t="str">
        <f t="shared" si="96"/>
        <v/>
      </c>
      <c r="AB527" s="5" t="str">
        <f ca="1">IF(Инвестиционные_проекты!K532="реализация",IF(Инвестиционные_проекты!M532&gt;TODAY(),"Ошибка!",""),"")</f>
        <v/>
      </c>
      <c r="AC527" s="4" t="str">
        <f ca="1">IF(Техлист!AB527="","",CONCATENATE(ROW(Инвестиционные_проекты!$A532),", ",))</f>
        <v/>
      </c>
      <c r="AD527" t="str">
        <f t="shared" ca="1" si="97"/>
        <v/>
      </c>
      <c r="AE527" s="5" t="str">
        <f>IFERROR(IF(OR(Инвестиционные_проекты!K532="идея",Инвестиционные_проекты!K532="проектная стадия"),IF(Инвестиционные_проекты!M532&gt;DATEVALUE(ФЛК!CV526),"","Ошибка!"),""),"")</f>
        <v/>
      </c>
      <c r="AF527" s="4" t="str">
        <f>IF(Техлист!AE527="","",CONCATENATE(ROW(Инвестиционные_проекты!$A532),", ",))</f>
        <v/>
      </c>
      <c r="AG527" t="str">
        <f t="shared" si="98"/>
        <v/>
      </c>
    </row>
    <row r="528" spans="1:33" x14ac:dyDescent="0.25">
      <c r="A528" s="5" t="str">
        <f>IF(AND(COUNTBLANK(Инвестиционные_проекты!H533:Q533)+COUNTBLANK(Инвестиционные_проекты!S533:T533)+COUNTBLANK(Инвестиционные_проекты!Z533)+COUNTBLANK(Инвестиционные_проекты!B533:E533)&lt;&gt;17,COUNTBLANK(Инвестиционные_проекты!H533:Q533)+COUNTBLANK(Инвестиционные_проекты!S533:T533)+COUNTBLANK(Инвестиционные_проекты!Z533)+COUNTBLANK(Инвестиционные_проекты!B533:E533)&lt;&gt;0),"Ошибка!","")</f>
        <v/>
      </c>
      <c r="B528" s="4" t="str">
        <f>IF(A528="","",CONCATENATE(ROW(Инвестиционные_проекты!$A533),", ",))</f>
        <v/>
      </c>
      <c r="C528" t="str">
        <f t="shared" si="88"/>
        <v xml:space="preserve">8, </v>
      </c>
      <c r="D528" s="5" t="str">
        <f>IF(AND(COUNTBLANK(Инвестиционные_проекты!AB533)=0,COUNTBLANK(Инвестиционные_проекты!W533:Y533)&lt;&gt;0),"Ошибка!","")</f>
        <v/>
      </c>
      <c r="E528" s="4" t="str">
        <f>IF(D528="","",CONCATENATE(ROW(Инвестиционные_проекты!$A533),", ",))</f>
        <v/>
      </c>
      <c r="F528" t="str">
        <f t="shared" si="89"/>
        <v xml:space="preserve">8, </v>
      </c>
      <c r="G528" s="8" t="str">
        <f>IF(AND(Инвестиционные_проекты!J533="создание нового",Инвестиционные_проекты!S533=""),"Ошибка!","")</f>
        <v/>
      </c>
      <c r="H528" s="4" t="str">
        <f>IF(Техлист!G528="","",CONCATENATE(ROW(Инвестиционные_проекты!$A533),", ",))</f>
        <v/>
      </c>
      <c r="I528" t="str">
        <f t="shared" si="90"/>
        <v/>
      </c>
      <c r="J528" s="5" t="str">
        <f>IF(Инвестиционные_проекты!J533="модернизация",IF(COUNTBLANK(Инвестиционные_проекты!R533:S533)&lt;&gt;0,"Ошибка!",""),"")</f>
        <v/>
      </c>
      <c r="K528" s="9" t="str">
        <f>IF(Техлист!J528="","",CONCATENATE(ROW(Инвестиционные_проекты!$A533),", ",))</f>
        <v/>
      </c>
      <c r="L528" t="str">
        <f t="shared" si="91"/>
        <v/>
      </c>
      <c r="M528" s="5" t="str">
        <f>IF(Инвестиционные_проекты!S533&lt;Инвестиционные_проекты!R533,"Ошибка!","")</f>
        <v/>
      </c>
      <c r="N528" s="4" t="str">
        <f>IF(Техлист!M528="","",CONCATENATE(ROW(Инвестиционные_проекты!$A533),", ",))</f>
        <v/>
      </c>
      <c r="O528" t="str">
        <f t="shared" si="92"/>
        <v/>
      </c>
      <c r="P528" s="5" t="str">
        <f>IF(Инвестиционные_проекты!Z533&lt;&gt;SUM(Инвестиционные_проекты!AA533:AB533),"Ошибка!","")</f>
        <v/>
      </c>
      <c r="Q528" s="4" t="str">
        <f>IF(Техлист!P528="","",CONCATENATE(ROW(Инвестиционные_проекты!$A533),", ",))</f>
        <v/>
      </c>
      <c r="R528" t="str">
        <f t="shared" si="93"/>
        <v/>
      </c>
      <c r="S528" s="5" t="str">
        <f>IF(Инвестиционные_проекты!Y533&gt;Инвестиционные_проекты!AB533,"Ошибка!","")</f>
        <v/>
      </c>
      <c r="T528" s="4" t="str">
        <f>IF(Техлист!S528="","",CONCATENATE(ROW(Инвестиционные_проекты!$A533),", ",))</f>
        <v/>
      </c>
      <c r="U528" t="str">
        <f t="shared" si="94"/>
        <v/>
      </c>
      <c r="V528" s="5" t="str">
        <f>IF(Инвестиционные_проекты!O533&lt;Инвестиционные_проекты!N533,"Ошибка!","")</f>
        <v/>
      </c>
      <c r="W528" s="4" t="str">
        <f>IF(Техлист!V528="","",CONCATENATE(ROW(Инвестиционные_проекты!$A533),", ",))</f>
        <v/>
      </c>
      <c r="X528" t="str">
        <f t="shared" si="95"/>
        <v xml:space="preserve">8, </v>
      </c>
      <c r="Y528" s="5" t="str">
        <f>IF(Инвестиционные_проекты!N533&lt;Инвестиционные_проекты!M533,"Ошибка!","")</f>
        <v/>
      </c>
      <c r="Z528" s="4" t="str">
        <f>IF(Техлист!Y528="","",CONCATENATE(ROW(Инвестиционные_проекты!$A533),", ",))</f>
        <v/>
      </c>
      <c r="AA528" t="str">
        <f t="shared" si="96"/>
        <v/>
      </c>
      <c r="AB528" s="5" t="str">
        <f ca="1">IF(Инвестиционные_проекты!K533="реализация",IF(Инвестиционные_проекты!M533&gt;TODAY(),"Ошибка!",""),"")</f>
        <v/>
      </c>
      <c r="AC528" s="4" t="str">
        <f ca="1">IF(Техлист!AB528="","",CONCATENATE(ROW(Инвестиционные_проекты!$A533),", ",))</f>
        <v/>
      </c>
      <c r="AD528" t="str">
        <f t="shared" ca="1" si="97"/>
        <v/>
      </c>
      <c r="AE528" s="5" t="str">
        <f>IFERROR(IF(OR(Инвестиционные_проекты!K533="идея",Инвестиционные_проекты!K533="проектная стадия"),IF(Инвестиционные_проекты!M533&gt;DATEVALUE(ФЛК!CV527),"","Ошибка!"),""),"")</f>
        <v/>
      </c>
      <c r="AF528" s="4" t="str">
        <f>IF(Техлист!AE528="","",CONCATENATE(ROW(Инвестиционные_проекты!$A533),", ",))</f>
        <v/>
      </c>
      <c r="AG528" t="str">
        <f t="shared" si="98"/>
        <v/>
      </c>
    </row>
    <row r="529" spans="1:33" x14ac:dyDescent="0.25">
      <c r="A529" s="5" t="str">
        <f>IF(AND(COUNTBLANK(Инвестиционные_проекты!H534:Q534)+COUNTBLANK(Инвестиционные_проекты!S534:T534)+COUNTBLANK(Инвестиционные_проекты!Z534)+COUNTBLANK(Инвестиционные_проекты!B534:E534)&lt;&gt;17,COUNTBLANK(Инвестиционные_проекты!H534:Q534)+COUNTBLANK(Инвестиционные_проекты!S534:T534)+COUNTBLANK(Инвестиционные_проекты!Z534)+COUNTBLANK(Инвестиционные_проекты!B534:E534)&lt;&gt;0),"Ошибка!","")</f>
        <v/>
      </c>
      <c r="B529" s="4" t="str">
        <f>IF(A529="","",CONCATENATE(ROW(Инвестиционные_проекты!$A534),", ",))</f>
        <v/>
      </c>
      <c r="C529" t="str">
        <f t="shared" si="88"/>
        <v xml:space="preserve">8, </v>
      </c>
      <c r="D529" s="5" t="str">
        <f>IF(AND(COUNTBLANK(Инвестиционные_проекты!AB534)=0,COUNTBLANK(Инвестиционные_проекты!W534:Y534)&lt;&gt;0),"Ошибка!","")</f>
        <v/>
      </c>
      <c r="E529" s="4" t="str">
        <f>IF(D529="","",CONCATENATE(ROW(Инвестиционные_проекты!$A534),", ",))</f>
        <v/>
      </c>
      <c r="F529" t="str">
        <f t="shared" si="89"/>
        <v xml:space="preserve">8, </v>
      </c>
      <c r="G529" s="8" t="str">
        <f>IF(AND(Инвестиционные_проекты!J534="создание нового",Инвестиционные_проекты!S534=""),"Ошибка!","")</f>
        <v/>
      </c>
      <c r="H529" s="4" t="str">
        <f>IF(Техлист!G529="","",CONCATENATE(ROW(Инвестиционные_проекты!$A534),", ",))</f>
        <v/>
      </c>
      <c r="I529" t="str">
        <f t="shared" si="90"/>
        <v/>
      </c>
      <c r="J529" s="5" t="str">
        <f>IF(Инвестиционные_проекты!J534="модернизация",IF(COUNTBLANK(Инвестиционные_проекты!R534:S534)&lt;&gt;0,"Ошибка!",""),"")</f>
        <v/>
      </c>
      <c r="K529" s="9" t="str">
        <f>IF(Техлист!J529="","",CONCATENATE(ROW(Инвестиционные_проекты!$A534),", ",))</f>
        <v/>
      </c>
      <c r="L529" t="str">
        <f t="shared" si="91"/>
        <v/>
      </c>
      <c r="M529" s="5" t="str">
        <f>IF(Инвестиционные_проекты!S534&lt;Инвестиционные_проекты!R534,"Ошибка!","")</f>
        <v/>
      </c>
      <c r="N529" s="4" t="str">
        <f>IF(Техлист!M529="","",CONCATENATE(ROW(Инвестиционные_проекты!$A534),", ",))</f>
        <v/>
      </c>
      <c r="O529" t="str">
        <f t="shared" si="92"/>
        <v/>
      </c>
      <c r="P529" s="5" t="str">
        <f>IF(Инвестиционные_проекты!Z534&lt;&gt;SUM(Инвестиционные_проекты!AA534:AB534),"Ошибка!","")</f>
        <v/>
      </c>
      <c r="Q529" s="4" t="str">
        <f>IF(Техлист!P529="","",CONCATENATE(ROW(Инвестиционные_проекты!$A534),", ",))</f>
        <v/>
      </c>
      <c r="R529" t="str">
        <f t="shared" si="93"/>
        <v/>
      </c>
      <c r="S529" s="5" t="str">
        <f>IF(Инвестиционные_проекты!Y534&gt;Инвестиционные_проекты!AB534,"Ошибка!","")</f>
        <v/>
      </c>
      <c r="T529" s="4" t="str">
        <f>IF(Техлист!S529="","",CONCATENATE(ROW(Инвестиционные_проекты!$A534),", ",))</f>
        <v/>
      </c>
      <c r="U529" t="str">
        <f t="shared" si="94"/>
        <v/>
      </c>
      <c r="V529" s="5" t="str">
        <f>IF(Инвестиционные_проекты!O534&lt;Инвестиционные_проекты!N534,"Ошибка!","")</f>
        <v/>
      </c>
      <c r="W529" s="4" t="str">
        <f>IF(Техлист!V529="","",CONCATENATE(ROW(Инвестиционные_проекты!$A534),", ",))</f>
        <v/>
      </c>
      <c r="X529" t="str">
        <f t="shared" si="95"/>
        <v xml:space="preserve">8, </v>
      </c>
      <c r="Y529" s="5" t="str">
        <f>IF(Инвестиционные_проекты!N534&lt;Инвестиционные_проекты!M534,"Ошибка!","")</f>
        <v/>
      </c>
      <c r="Z529" s="4" t="str">
        <f>IF(Техлист!Y529="","",CONCATENATE(ROW(Инвестиционные_проекты!$A534),", ",))</f>
        <v/>
      </c>
      <c r="AA529" t="str">
        <f t="shared" si="96"/>
        <v/>
      </c>
      <c r="AB529" s="5" t="str">
        <f ca="1">IF(Инвестиционные_проекты!K534="реализация",IF(Инвестиционные_проекты!M534&gt;TODAY(),"Ошибка!",""),"")</f>
        <v/>
      </c>
      <c r="AC529" s="4" t="str">
        <f ca="1">IF(Техлист!AB529="","",CONCATENATE(ROW(Инвестиционные_проекты!$A534),", ",))</f>
        <v/>
      </c>
      <c r="AD529" t="str">
        <f t="shared" ca="1" si="97"/>
        <v/>
      </c>
      <c r="AE529" s="5" t="str">
        <f>IFERROR(IF(OR(Инвестиционные_проекты!K534="идея",Инвестиционные_проекты!K534="проектная стадия"),IF(Инвестиционные_проекты!M534&gt;DATEVALUE(ФЛК!CV528),"","Ошибка!"),""),"")</f>
        <v/>
      </c>
      <c r="AF529" s="4" t="str">
        <f>IF(Техлист!AE529="","",CONCATENATE(ROW(Инвестиционные_проекты!$A534),", ",))</f>
        <v/>
      </c>
      <c r="AG529" t="str">
        <f t="shared" si="98"/>
        <v/>
      </c>
    </row>
    <row r="530" spans="1:33" x14ac:dyDescent="0.25">
      <c r="A530" s="5" t="str">
        <f>IF(AND(COUNTBLANK(Инвестиционные_проекты!H535:Q535)+COUNTBLANK(Инвестиционные_проекты!S535:T535)+COUNTBLANK(Инвестиционные_проекты!Z535)+COUNTBLANK(Инвестиционные_проекты!B535:E535)&lt;&gt;17,COUNTBLANK(Инвестиционные_проекты!H535:Q535)+COUNTBLANK(Инвестиционные_проекты!S535:T535)+COUNTBLANK(Инвестиционные_проекты!Z535)+COUNTBLANK(Инвестиционные_проекты!B535:E535)&lt;&gt;0),"Ошибка!","")</f>
        <v/>
      </c>
      <c r="B530" s="4" t="str">
        <f>IF(A530="","",CONCATENATE(ROW(Инвестиционные_проекты!$A535),", ",))</f>
        <v/>
      </c>
      <c r="C530" t="str">
        <f t="shared" si="88"/>
        <v xml:space="preserve">8, </v>
      </c>
      <c r="D530" s="5" t="str">
        <f>IF(AND(COUNTBLANK(Инвестиционные_проекты!AB535)=0,COUNTBLANK(Инвестиционные_проекты!W535:Y535)&lt;&gt;0),"Ошибка!","")</f>
        <v/>
      </c>
      <c r="E530" s="4" t="str">
        <f>IF(D530="","",CONCATENATE(ROW(Инвестиционные_проекты!$A535),", ",))</f>
        <v/>
      </c>
      <c r="F530" t="str">
        <f t="shared" si="89"/>
        <v xml:space="preserve">8, </v>
      </c>
      <c r="G530" s="8" t="str">
        <f>IF(AND(Инвестиционные_проекты!J535="создание нового",Инвестиционные_проекты!S535=""),"Ошибка!","")</f>
        <v/>
      </c>
      <c r="H530" s="4" t="str">
        <f>IF(Техлист!G530="","",CONCATENATE(ROW(Инвестиционные_проекты!$A535),", ",))</f>
        <v/>
      </c>
      <c r="I530" t="str">
        <f t="shared" si="90"/>
        <v/>
      </c>
      <c r="J530" s="5" t="str">
        <f>IF(Инвестиционные_проекты!J535="модернизация",IF(COUNTBLANK(Инвестиционные_проекты!R535:S535)&lt;&gt;0,"Ошибка!",""),"")</f>
        <v/>
      </c>
      <c r="K530" s="9" t="str">
        <f>IF(Техлист!J530="","",CONCATENATE(ROW(Инвестиционные_проекты!$A535),", ",))</f>
        <v/>
      </c>
      <c r="L530" t="str">
        <f t="shared" si="91"/>
        <v/>
      </c>
      <c r="M530" s="5" t="str">
        <f>IF(Инвестиционные_проекты!S535&lt;Инвестиционные_проекты!R535,"Ошибка!","")</f>
        <v/>
      </c>
      <c r="N530" s="4" t="str">
        <f>IF(Техлист!M530="","",CONCATENATE(ROW(Инвестиционные_проекты!$A535),", ",))</f>
        <v/>
      </c>
      <c r="O530" t="str">
        <f t="shared" si="92"/>
        <v/>
      </c>
      <c r="P530" s="5" t="str">
        <f>IF(Инвестиционные_проекты!Z535&lt;&gt;SUM(Инвестиционные_проекты!AA535:AB535),"Ошибка!","")</f>
        <v/>
      </c>
      <c r="Q530" s="4" t="str">
        <f>IF(Техлист!P530="","",CONCATENATE(ROW(Инвестиционные_проекты!$A535),", ",))</f>
        <v/>
      </c>
      <c r="R530" t="str">
        <f t="shared" si="93"/>
        <v/>
      </c>
      <c r="S530" s="5" t="str">
        <f>IF(Инвестиционные_проекты!Y535&gt;Инвестиционные_проекты!AB535,"Ошибка!","")</f>
        <v/>
      </c>
      <c r="T530" s="4" t="str">
        <f>IF(Техлист!S530="","",CONCATENATE(ROW(Инвестиционные_проекты!$A535),", ",))</f>
        <v/>
      </c>
      <c r="U530" t="str">
        <f t="shared" si="94"/>
        <v/>
      </c>
      <c r="V530" s="5" t="str">
        <f>IF(Инвестиционные_проекты!O535&lt;Инвестиционные_проекты!N535,"Ошибка!","")</f>
        <v/>
      </c>
      <c r="W530" s="4" t="str">
        <f>IF(Техлист!V530="","",CONCATENATE(ROW(Инвестиционные_проекты!$A535),", ",))</f>
        <v/>
      </c>
      <c r="X530" t="str">
        <f t="shared" si="95"/>
        <v xml:space="preserve">8, </v>
      </c>
      <c r="Y530" s="5" t="str">
        <f>IF(Инвестиционные_проекты!N535&lt;Инвестиционные_проекты!M535,"Ошибка!","")</f>
        <v/>
      </c>
      <c r="Z530" s="4" t="str">
        <f>IF(Техлист!Y530="","",CONCATENATE(ROW(Инвестиционные_проекты!$A535),", ",))</f>
        <v/>
      </c>
      <c r="AA530" t="str">
        <f t="shared" si="96"/>
        <v/>
      </c>
      <c r="AB530" s="5" t="str">
        <f ca="1">IF(Инвестиционные_проекты!K535="реализация",IF(Инвестиционные_проекты!M535&gt;TODAY(),"Ошибка!",""),"")</f>
        <v/>
      </c>
      <c r="AC530" s="4" t="str">
        <f ca="1">IF(Техлист!AB530="","",CONCATENATE(ROW(Инвестиционные_проекты!$A535),", ",))</f>
        <v/>
      </c>
      <c r="AD530" t="str">
        <f t="shared" ca="1" si="97"/>
        <v/>
      </c>
      <c r="AE530" s="5" t="str">
        <f>IFERROR(IF(OR(Инвестиционные_проекты!K535="идея",Инвестиционные_проекты!K535="проектная стадия"),IF(Инвестиционные_проекты!M535&gt;DATEVALUE(ФЛК!CV529),"","Ошибка!"),""),"")</f>
        <v/>
      </c>
      <c r="AF530" s="4" t="str">
        <f>IF(Техлист!AE530="","",CONCATENATE(ROW(Инвестиционные_проекты!$A535),", ",))</f>
        <v/>
      </c>
      <c r="AG530" t="str">
        <f t="shared" si="98"/>
        <v/>
      </c>
    </row>
    <row r="531" spans="1:33" x14ac:dyDescent="0.25">
      <c r="A531" s="5" t="str">
        <f>IF(AND(COUNTBLANK(Инвестиционные_проекты!H536:Q536)+COUNTBLANK(Инвестиционные_проекты!S536:T536)+COUNTBLANK(Инвестиционные_проекты!Z536)+COUNTBLANK(Инвестиционные_проекты!B536:E536)&lt;&gt;17,COUNTBLANK(Инвестиционные_проекты!H536:Q536)+COUNTBLANK(Инвестиционные_проекты!S536:T536)+COUNTBLANK(Инвестиционные_проекты!Z536)+COUNTBLANK(Инвестиционные_проекты!B536:E536)&lt;&gt;0),"Ошибка!","")</f>
        <v/>
      </c>
      <c r="B531" s="4" t="str">
        <f>IF(A531="","",CONCATENATE(ROW(Инвестиционные_проекты!$A536),", ",))</f>
        <v/>
      </c>
      <c r="C531" t="str">
        <f t="shared" si="88"/>
        <v xml:space="preserve">8, </v>
      </c>
      <c r="D531" s="5" t="str">
        <f>IF(AND(COUNTBLANK(Инвестиционные_проекты!AB536)=0,COUNTBLANK(Инвестиционные_проекты!W536:Y536)&lt;&gt;0),"Ошибка!","")</f>
        <v/>
      </c>
      <c r="E531" s="4" t="str">
        <f>IF(D531="","",CONCATENATE(ROW(Инвестиционные_проекты!$A536),", ",))</f>
        <v/>
      </c>
      <c r="F531" t="str">
        <f t="shared" si="89"/>
        <v xml:space="preserve">8, </v>
      </c>
      <c r="G531" s="8" t="str">
        <f>IF(AND(Инвестиционные_проекты!J536="создание нового",Инвестиционные_проекты!S536=""),"Ошибка!","")</f>
        <v/>
      </c>
      <c r="H531" s="4" t="str">
        <f>IF(Техлист!G531="","",CONCATENATE(ROW(Инвестиционные_проекты!$A536),", ",))</f>
        <v/>
      </c>
      <c r="I531" t="str">
        <f t="shared" si="90"/>
        <v/>
      </c>
      <c r="J531" s="5" t="str">
        <f>IF(Инвестиционные_проекты!J536="модернизация",IF(COUNTBLANK(Инвестиционные_проекты!R536:S536)&lt;&gt;0,"Ошибка!",""),"")</f>
        <v/>
      </c>
      <c r="K531" s="9" t="str">
        <f>IF(Техлист!J531="","",CONCATENATE(ROW(Инвестиционные_проекты!$A536),", ",))</f>
        <v/>
      </c>
      <c r="L531" t="str">
        <f t="shared" si="91"/>
        <v/>
      </c>
      <c r="M531" s="5" t="str">
        <f>IF(Инвестиционные_проекты!S536&lt;Инвестиционные_проекты!R536,"Ошибка!","")</f>
        <v/>
      </c>
      <c r="N531" s="4" t="str">
        <f>IF(Техлист!M531="","",CONCATENATE(ROW(Инвестиционные_проекты!$A536),", ",))</f>
        <v/>
      </c>
      <c r="O531" t="str">
        <f t="shared" si="92"/>
        <v/>
      </c>
      <c r="P531" s="5" t="str">
        <f>IF(Инвестиционные_проекты!Z536&lt;&gt;SUM(Инвестиционные_проекты!AA536:AB536),"Ошибка!","")</f>
        <v/>
      </c>
      <c r="Q531" s="4" t="str">
        <f>IF(Техлист!P531="","",CONCATENATE(ROW(Инвестиционные_проекты!$A536),", ",))</f>
        <v/>
      </c>
      <c r="R531" t="str">
        <f t="shared" si="93"/>
        <v/>
      </c>
      <c r="S531" s="5" t="str">
        <f>IF(Инвестиционные_проекты!Y536&gt;Инвестиционные_проекты!AB536,"Ошибка!","")</f>
        <v/>
      </c>
      <c r="T531" s="4" t="str">
        <f>IF(Техлист!S531="","",CONCATENATE(ROW(Инвестиционные_проекты!$A536),", ",))</f>
        <v/>
      </c>
      <c r="U531" t="str">
        <f t="shared" si="94"/>
        <v/>
      </c>
      <c r="V531" s="5" t="str">
        <f>IF(Инвестиционные_проекты!O536&lt;Инвестиционные_проекты!N536,"Ошибка!","")</f>
        <v/>
      </c>
      <c r="W531" s="4" t="str">
        <f>IF(Техлист!V531="","",CONCATENATE(ROW(Инвестиционные_проекты!$A536),", ",))</f>
        <v/>
      </c>
      <c r="X531" t="str">
        <f t="shared" si="95"/>
        <v xml:space="preserve">8, </v>
      </c>
      <c r="Y531" s="5" t="str">
        <f>IF(Инвестиционные_проекты!N536&lt;Инвестиционные_проекты!M536,"Ошибка!","")</f>
        <v/>
      </c>
      <c r="Z531" s="4" t="str">
        <f>IF(Техлист!Y531="","",CONCATENATE(ROW(Инвестиционные_проекты!$A536),", ",))</f>
        <v/>
      </c>
      <c r="AA531" t="str">
        <f t="shared" si="96"/>
        <v/>
      </c>
      <c r="AB531" s="5" t="str">
        <f ca="1">IF(Инвестиционные_проекты!K536="реализация",IF(Инвестиционные_проекты!M536&gt;TODAY(),"Ошибка!",""),"")</f>
        <v/>
      </c>
      <c r="AC531" s="4" t="str">
        <f ca="1">IF(Техлист!AB531="","",CONCATENATE(ROW(Инвестиционные_проекты!$A536),", ",))</f>
        <v/>
      </c>
      <c r="AD531" t="str">
        <f t="shared" ca="1" si="97"/>
        <v/>
      </c>
      <c r="AE531" s="5" t="str">
        <f>IFERROR(IF(OR(Инвестиционные_проекты!K536="идея",Инвестиционные_проекты!K536="проектная стадия"),IF(Инвестиционные_проекты!M536&gt;DATEVALUE(ФЛК!CV530),"","Ошибка!"),""),"")</f>
        <v/>
      </c>
      <c r="AF531" s="4" t="str">
        <f>IF(Техлист!AE531="","",CONCATENATE(ROW(Инвестиционные_проекты!$A536),", ",))</f>
        <v/>
      </c>
      <c r="AG531" t="str">
        <f t="shared" si="98"/>
        <v/>
      </c>
    </row>
    <row r="532" spans="1:33" x14ac:dyDescent="0.25">
      <c r="A532" s="5" t="str">
        <f>IF(AND(COUNTBLANK(Инвестиционные_проекты!H537:Q537)+COUNTBLANK(Инвестиционные_проекты!S537:T537)+COUNTBLANK(Инвестиционные_проекты!Z537)+COUNTBLANK(Инвестиционные_проекты!B537:E537)&lt;&gt;17,COUNTBLANK(Инвестиционные_проекты!H537:Q537)+COUNTBLANK(Инвестиционные_проекты!S537:T537)+COUNTBLANK(Инвестиционные_проекты!Z537)+COUNTBLANK(Инвестиционные_проекты!B537:E537)&lt;&gt;0),"Ошибка!","")</f>
        <v/>
      </c>
      <c r="B532" s="4" t="str">
        <f>IF(A532="","",CONCATENATE(ROW(Инвестиционные_проекты!$A537),", ",))</f>
        <v/>
      </c>
      <c r="C532" t="str">
        <f t="shared" si="88"/>
        <v xml:space="preserve">8, </v>
      </c>
      <c r="D532" s="5" t="str">
        <f>IF(AND(COUNTBLANK(Инвестиционные_проекты!AB537)=0,COUNTBLANK(Инвестиционные_проекты!W537:Y537)&lt;&gt;0),"Ошибка!","")</f>
        <v/>
      </c>
      <c r="E532" s="4" t="str">
        <f>IF(D532="","",CONCATENATE(ROW(Инвестиционные_проекты!$A537),", ",))</f>
        <v/>
      </c>
      <c r="F532" t="str">
        <f t="shared" si="89"/>
        <v xml:space="preserve">8, </v>
      </c>
      <c r="G532" s="8" t="str">
        <f>IF(AND(Инвестиционные_проекты!J537="создание нового",Инвестиционные_проекты!S537=""),"Ошибка!","")</f>
        <v/>
      </c>
      <c r="H532" s="4" t="str">
        <f>IF(Техлист!G532="","",CONCATENATE(ROW(Инвестиционные_проекты!$A537),", ",))</f>
        <v/>
      </c>
      <c r="I532" t="str">
        <f t="shared" si="90"/>
        <v/>
      </c>
      <c r="J532" s="5" t="str">
        <f>IF(Инвестиционные_проекты!J537="модернизация",IF(COUNTBLANK(Инвестиционные_проекты!R537:S537)&lt;&gt;0,"Ошибка!",""),"")</f>
        <v/>
      </c>
      <c r="K532" s="9" t="str">
        <f>IF(Техлист!J532="","",CONCATENATE(ROW(Инвестиционные_проекты!$A537),", ",))</f>
        <v/>
      </c>
      <c r="L532" t="str">
        <f t="shared" si="91"/>
        <v/>
      </c>
      <c r="M532" s="5" t="str">
        <f>IF(Инвестиционные_проекты!S537&lt;Инвестиционные_проекты!R537,"Ошибка!","")</f>
        <v/>
      </c>
      <c r="N532" s="4" t="str">
        <f>IF(Техлист!M532="","",CONCATENATE(ROW(Инвестиционные_проекты!$A537),", ",))</f>
        <v/>
      </c>
      <c r="O532" t="str">
        <f t="shared" si="92"/>
        <v/>
      </c>
      <c r="P532" s="5" t="str">
        <f>IF(Инвестиционные_проекты!Z537&lt;&gt;SUM(Инвестиционные_проекты!AA537:AB537),"Ошибка!","")</f>
        <v/>
      </c>
      <c r="Q532" s="4" t="str">
        <f>IF(Техлист!P532="","",CONCATENATE(ROW(Инвестиционные_проекты!$A537),", ",))</f>
        <v/>
      </c>
      <c r="R532" t="str">
        <f t="shared" si="93"/>
        <v/>
      </c>
      <c r="S532" s="5" t="str">
        <f>IF(Инвестиционные_проекты!Y537&gt;Инвестиционные_проекты!AB537,"Ошибка!","")</f>
        <v/>
      </c>
      <c r="T532" s="4" t="str">
        <f>IF(Техлист!S532="","",CONCATENATE(ROW(Инвестиционные_проекты!$A537),", ",))</f>
        <v/>
      </c>
      <c r="U532" t="str">
        <f t="shared" si="94"/>
        <v/>
      </c>
      <c r="V532" s="5" t="str">
        <f>IF(Инвестиционные_проекты!O537&lt;Инвестиционные_проекты!N537,"Ошибка!","")</f>
        <v/>
      </c>
      <c r="W532" s="4" t="str">
        <f>IF(Техлист!V532="","",CONCATENATE(ROW(Инвестиционные_проекты!$A537),", ",))</f>
        <v/>
      </c>
      <c r="X532" t="str">
        <f t="shared" si="95"/>
        <v xml:space="preserve">8, </v>
      </c>
      <c r="Y532" s="5" t="str">
        <f>IF(Инвестиционные_проекты!N537&lt;Инвестиционные_проекты!M537,"Ошибка!","")</f>
        <v/>
      </c>
      <c r="Z532" s="4" t="str">
        <f>IF(Техлист!Y532="","",CONCATENATE(ROW(Инвестиционные_проекты!$A537),", ",))</f>
        <v/>
      </c>
      <c r="AA532" t="str">
        <f t="shared" si="96"/>
        <v/>
      </c>
      <c r="AB532" s="5" t="str">
        <f ca="1">IF(Инвестиционные_проекты!K537="реализация",IF(Инвестиционные_проекты!M537&gt;TODAY(),"Ошибка!",""),"")</f>
        <v/>
      </c>
      <c r="AC532" s="4" t="str">
        <f ca="1">IF(Техлист!AB532="","",CONCATENATE(ROW(Инвестиционные_проекты!$A537),", ",))</f>
        <v/>
      </c>
      <c r="AD532" t="str">
        <f t="shared" ca="1" si="97"/>
        <v/>
      </c>
      <c r="AE532" s="5" t="str">
        <f>IFERROR(IF(OR(Инвестиционные_проекты!K537="идея",Инвестиционные_проекты!K537="проектная стадия"),IF(Инвестиционные_проекты!M537&gt;DATEVALUE(ФЛК!CV531),"","Ошибка!"),""),"")</f>
        <v/>
      </c>
      <c r="AF532" s="4" t="str">
        <f>IF(Техлист!AE532="","",CONCATENATE(ROW(Инвестиционные_проекты!$A537),", ",))</f>
        <v/>
      </c>
      <c r="AG532" t="str">
        <f t="shared" si="98"/>
        <v/>
      </c>
    </row>
    <row r="533" spans="1:33" x14ac:dyDescent="0.25">
      <c r="A533" s="5" t="str">
        <f>IF(AND(COUNTBLANK(Инвестиционные_проекты!H538:Q538)+COUNTBLANK(Инвестиционные_проекты!S538:T538)+COUNTBLANK(Инвестиционные_проекты!Z538)+COUNTBLANK(Инвестиционные_проекты!B538:E538)&lt;&gt;17,COUNTBLANK(Инвестиционные_проекты!H538:Q538)+COUNTBLANK(Инвестиционные_проекты!S538:T538)+COUNTBLANK(Инвестиционные_проекты!Z538)+COUNTBLANK(Инвестиционные_проекты!B538:E538)&lt;&gt;0),"Ошибка!","")</f>
        <v/>
      </c>
      <c r="B533" s="4" t="str">
        <f>IF(A533="","",CONCATENATE(ROW(Инвестиционные_проекты!$A538),", ",))</f>
        <v/>
      </c>
      <c r="C533" t="str">
        <f t="shared" si="88"/>
        <v xml:space="preserve">8, </v>
      </c>
      <c r="D533" s="5" t="str">
        <f>IF(AND(COUNTBLANK(Инвестиционные_проекты!AB538)=0,COUNTBLANK(Инвестиционные_проекты!W538:Y538)&lt;&gt;0),"Ошибка!","")</f>
        <v/>
      </c>
      <c r="E533" s="4" t="str">
        <f>IF(D533="","",CONCATENATE(ROW(Инвестиционные_проекты!$A538),", ",))</f>
        <v/>
      </c>
      <c r="F533" t="str">
        <f t="shared" si="89"/>
        <v xml:space="preserve">8, </v>
      </c>
      <c r="G533" s="8" t="str">
        <f>IF(AND(Инвестиционные_проекты!J538="создание нового",Инвестиционные_проекты!S538=""),"Ошибка!","")</f>
        <v/>
      </c>
      <c r="H533" s="4" t="str">
        <f>IF(Техлист!G533="","",CONCATENATE(ROW(Инвестиционные_проекты!$A538),", ",))</f>
        <v/>
      </c>
      <c r="I533" t="str">
        <f t="shared" si="90"/>
        <v/>
      </c>
      <c r="J533" s="5" t="str">
        <f>IF(Инвестиционные_проекты!J538="модернизация",IF(COUNTBLANK(Инвестиционные_проекты!R538:S538)&lt;&gt;0,"Ошибка!",""),"")</f>
        <v/>
      </c>
      <c r="K533" s="9" t="str">
        <f>IF(Техлист!J533="","",CONCATENATE(ROW(Инвестиционные_проекты!$A538),", ",))</f>
        <v/>
      </c>
      <c r="L533" t="str">
        <f t="shared" si="91"/>
        <v/>
      </c>
      <c r="M533" s="5" t="str">
        <f>IF(Инвестиционные_проекты!S538&lt;Инвестиционные_проекты!R538,"Ошибка!","")</f>
        <v/>
      </c>
      <c r="N533" s="4" t="str">
        <f>IF(Техлист!M533="","",CONCATENATE(ROW(Инвестиционные_проекты!$A538),", ",))</f>
        <v/>
      </c>
      <c r="O533" t="str">
        <f t="shared" si="92"/>
        <v/>
      </c>
      <c r="P533" s="5" t="str">
        <f>IF(Инвестиционные_проекты!Z538&lt;&gt;SUM(Инвестиционные_проекты!AA538:AB538),"Ошибка!","")</f>
        <v/>
      </c>
      <c r="Q533" s="4" t="str">
        <f>IF(Техлист!P533="","",CONCATENATE(ROW(Инвестиционные_проекты!$A538),", ",))</f>
        <v/>
      </c>
      <c r="R533" t="str">
        <f t="shared" si="93"/>
        <v/>
      </c>
      <c r="S533" s="5" t="str">
        <f>IF(Инвестиционные_проекты!Y538&gt;Инвестиционные_проекты!AB538,"Ошибка!","")</f>
        <v/>
      </c>
      <c r="T533" s="4" t="str">
        <f>IF(Техлист!S533="","",CONCATENATE(ROW(Инвестиционные_проекты!$A538),", ",))</f>
        <v/>
      </c>
      <c r="U533" t="str">
        <f t="shared" si="94"/>
        <v/>
      </c>
      <c r="V533" s="5" t="str">
        <f>IF(Инвестиционные_проекты!O538&lt;Инвестиционные_проекты!N538,"Ошибка!","")</f>
        <v/>
      </c>
      <c r="W533" s="4" t="str">
        <f>IF(Техлист!V533="","",CONCATENATE(ROW(Инвестиционные_проекты!$A538),", ",))</f>
        <v/>
      </c>
      <c r="X533" t="str">
        <f t="shared" si="95"/>
        <v xml:space="preserve">8, </v>
      </c>
      <c r="Y533" s="5" t="str">
        <f>IF(Инвестиционные_проекты!N538&lt;Инвестиционные_проекты!M538,"Ошибка!","")</f>
        <v/>
      </c>
      <c r="Z533" s="4" t="str">
        <f>IF(Техлист!Y533="","",CONCATENATE(ROW(Инвестиционные_проекты!$A538),", ",))</f>
        <v/>
      </c>
      <c r="AA533" t="str">
        <f t="shared" si="96"/>
        <v/>
      </c>
      <c r="AB533" s="5" t="str">
        <f ca="1">IF(Инвестиционные_проекты!K538="реализация",IF(Инвестиционные_проекты!M538&gt;TODAY(),"Ошибка!",""),"")</f>
        <v/>
      </c>
      <c r="AC533" s="4" t="str">
        <f ca="1">IF(Техлист!AB533="","",CONCATENATE(ROW(Инвестиционные_проекты!$A538),", ",))</f>
        <v/>
      </c>
      <c r="AD533" t="str">
        <f t="shared" ca="1" si="97"/>
        <v/>
      </c>
      <c r="AE533" s="5" t="str">
        <f>IFERROR(IF(OR(Инвестиционные_проекты!K538="идея",Инвестиционные_проекты!K538="проектная стадия"),IF(Инвестиционные_проекты!M538&gt;DATEVALUE(ФЛК!CV532),"","Ошибка!"),""),"")</f>
        <v/>
      </c>
      <c r="AF533" s="4" t="str">
        <f>IF(Техлист!AE533="","",CONCATENATE(ROW(Инвестиционные_проекты!$A538),", ",))</f>
        <v/>
      </c>
      <c r="AG533" t="str">
        <f t="shared" si="98"/>
        <v/>
      </c>
    </row>
    <row r="534" spans="1:33" x14ac:dyDescent="0.25">
      <c r="A534" s="5" t="str">
        <f>IF(AND(COUNTBLANK(Инвестиционные_проекты!H539:Q539)+COUNTBLANK(Инвестиционные_проекты!S539:T539)+COUNTBLANK(Инвестиционные_проекты!Z539)+COUNTBLANK(Инвестиционные_проекты!B539:E539)&lt;&gt;17,COUNTBLANK(Инвестиционные_проекты!H539:Q539)+COUNTBLANK(Инвестиционные_проекты!S539:T539)+COUNTBLANK(Инвестиционные_проекты!Z539)+COUNTBLANK(Инвестиционные_проекты!B539:E539)&lt;&gt;0),"Ошибка!","")</f>
        <v/>
      </c>
      <c r="B534" s="4" t="str">
        <f>IF(A534="","",CONCATENATE(ROW(Инвестиционные_проекты!$A539),", ",))</f>
        <v/>
      </c>
      <c r="C534" t="str">
        <f t="shared" si="88"/>
        <v xml:space="preserve">8, </v>
      </c>
      <c r="D534" s="5" t="str">
        <f>IF(AND(COUNTBLANK(Инвестиционные_проекты!AB539)=0,COUNTBLANK(Инвестиционные_проекты!W539:Y539)&lt;&gt;0),"Ошибка!","")</f>
        <v/>
      </c>
      <c r="E534" s="4" t="str">
        <f>IF(D534="","",CONCATENATE(ROW(Инвестиционные_проекты!$A539),", ",))</f>
        <v/>
      </c>
      <c r="F534" t="str">
        <f t="shared" si="89"/>
        <v xml:space="preserve">8, </v>
      </c>
      <c r="G534" s="8" t="str">
        <f>IF(AND(Инвестиционные_проекты!J539="создание нового",Инвестиционные_проекты!S539=""),"Ошибка!","")</f>
        <v/>
      </c>
      <c r="H534" s="4" t="str">
        <f>IF(Техлист!G534="","",CONCATENATE(ROW(Инвестиционные_проекты!$A539),", ",))</f>
        <v/>
      </c>
      <c r="I534" t="str">
        <f t="shared" si="90"/>
        <v/>
      </c>
      <c r="J534" s="5" t="str">
        <f>IF(Инвестиционные_проекты!J539="модернизация",IF(COUNTBLANK(Инвестиционные_проекты!R539:S539)&lt;&gt;0,"Ошибка!",""),"")</f>
        <v/>
      </c>
      <c r="K534" s="9" t="str">
        <f>IF(Техлист!J534="","",CONCATENATE(ROW(Инвестиционные_проекты!$A539),", ",))</f>
        <v/>
      </c>
      <c r="L534" t="str">
        <f t="shared" si="91"/>
        <v/>
      </c>
      <c r="M534" s="5" t="str">
        <f>IF(Инвестиционные_проекты!S539&lt;Инвестиционные_проекты!R539,"Ошибка!","")</f>
        <v/>
      </c>
      <c r="N534" s="4" t="str">
        <f>IF(Техлист!M534="","",CONCATENATE(ROW(Инвестиционные_проекты!$A539),", ",))</f>
        <v/>
      </c>
      <c r="O534" t="str">
        <f t="shared" si="92"/>
        <v/>
      </c>
      <c r="P534" s="5" t="str">
        <f>IF(Инвестиционные_проекты!Z539&lt;&gt;SUM(Инвестиционные_проекты!AA539:AB539),"Ошибка!","")</f>
        <v/>
      </c>
      <c r="Q534" s="4" t="str">
        <f>IF(Техлист!P534="","",CONCATENATE(ROW(Инвестиционные_проекты!$A539),", ",))</f>
        <v/>
      </c>
      <c r="R534" t="str">
        <f t="shared" si="93"/>
        <v/>
      </c>
      <c r="S534" s="5" t="str">
        <f>IF(Инвестиционные_проекты!Y539&gt;Инвестиционные_проекты!AB539,"Ошибка!","")</f>
        <v/>
      </c>
      <c r="T534" s="4" t="str">
        <f>IF(Техлист!S534="","",CONCATENATE(ROW(Инвестиционные_проекты!$A539),", ",))</f>
        <v/>
      </c>
      <c r="U534" t="str">
        <f t="shared" si="94"/>
        <v/>
      </c>
      <c r="V534" s="5" t="str">
        <f>IF(Инвестиционные_проекты!O539&lt;Инвестиционные_проекты!N539,"Ошибка!","")</f>
        <v/>
      </c>
      <c r="W534" s="4" t="str">
        <f>IF(Техлист!V534="","",CONCATENATE(ROW(Инвестиционные_проекты!$A539),", ",))</f>
        <v/>
      </c>
      <c r="X534" t="str">
        <f t="shared" si="95"/>
        <v xml:space="preserve">8, </v>
      </c>
      <c r="Y534" s="5" t="str">
        <f>IF(Инвестиционные_проекты!N539&lt;Инвестиционные_проекты!M539,"Ошибка!","")</f>
        <v/>
      </c>
      <c r="Z534" s="4" t="str">
        <f>IF(Техлист!Y534="","",CONCATENATE(ROW(Инвестиционные_проекты!$A539),", ",))</f>
        <v/>
      </c>
      <c r="AA534" t="str">
        <f t="shared" si="96"/>
        <v/>
      </c>
      <c r="AB534" s="5" t="str">
        <f ca="1">IF(Инвестиционные_проекты!K539="реализация",IF(Инвестиционные_проекты!M539&gt;TODAY(),"Ошибка!",""),"")</f>
        <v/>
      </c>
      <c r="AC534" s="4" t="str">
        <f ca="1">IF(Техлист!AB534="","",CONCATENATE(ROW(Инвестиционные_проекты!$A539),", ",))</f>
        <v/>
      </c>
      <c r="AD534" t="str">
        <f t="shared" ca="1" si="97"/>
        <v/>
      </c>
      <c r="AE534" s="5" t="str">
        <f>IFERROR(IF(OR(Инвестиционные_проекты!K539="идея",Инвестиционные_проекты!K539="проектная стадия"),IF(Инвестиционные_проекты!M539&gt;DATEVALUE(ФЛК!CV533),"","Ошибка!"),""),"")</f>
        <v/>
      </c>
      <c r="AF534" s="4" t="str">
        <f>IF(Техлист!AE534="","",CONCATENATE(ROW(Инвестиционные_проекты!$A539),", ",))</f>
        <v/>
      </c>
      <c r="AG534" t="str">
        <f t="shared" si="98"/>
        <v/>
      </c>
    </row>
    <row r="535" spans="1:33" x14ac:dyDescent="0.25">
      <c r="A535" s="5" t="str">
        <f>IF(AND(COUNTBLANK(Инвестиционные_проекты!H540:Q540)+COUNTBLANK(Инвестиционные_проекты!S540:T540)+COUNTBLANK(Инвестиционные_проекты!Z540)+COUNTBLANK(Инвестиционные_проекты!B540:E540)&lt;&gt;17,COUNTBLANK(Инвестиционные_проекты!H540:Q540)+COUNTBLANK(Инвестиционные_проекты!S540:T540)+COUNTBLANK(Инвестиционные_проекты!Z540)+COUNTBLANK(Инвестиционные_проекты!B540:E540)&lt;&gt;0),"Ошибка!","")</f>
        <v/>
      </c>
      <c r="B535" s="4" t="str">
        <f>IF(A535="","",CONCATENATE(ROW(Инвестиционные_проекты!$A540),", ",))</f>
        <v/>
      </c>
      <c r="C535" t="str">
        <f t="shared" si="88"/>
        <v xml:space="preserve">8, </v>
      </c>
      <c r="D535" s="5" t="str">
        <f>IF(AND(COUNTBLANK(Инвестиционные_проекты!AB540)=0,COUNTBLANK(Инвестиционные_проекты!W540:Y540)&lt;&gt;0),"Ошибка!","")</f>
        <v/>
      </c>
      <c r="E535" s="4" t="str">
        <f>IF(D535="","",CONCATENATE(ROW(Инвестиционные_проекты!$A540),", ",))</f>
        <v/>
      </c>
      <c r="F535" t="str">
        <f t="shared" si="89"/>
        <v xml:space="preserve">8, </v>
      </c>
      <c r="G535" s="8" t="str">
        <f>IF(AND(Инвестиционные_проекты!J540="создание нового",Инвестиционные_проекты!S540=""),"Ошибка!","")</f>
        <v/>
      </c>
      <c r="H535" s="4" t="str">
        <f>IF(Техлист!G535="","",CONCATENATE(ROW(Инвестиционные_проекты!$A540),", ",))</f>
        <v/>
      </c>
      <c r="I535" t="str">
        <f t="shared" si="90"/>
        <v/>
      </c>
      <c r="J535" s="5" t="str">
        <f>IF(Инвестиционные_проекты!J540="модернизация",IF(COUNTBLANK(Инвестиционные_проекты!R540:S540)&lt;&gt;0,"Ошибка!",""),"")</f>
        <v/>
      </c>
      <c r="K535" s="9" t="str">
        <f>IF(Техлист!J535="","",CONCATENATE(ROW(Инвестиционные_проекты!$A540),", ",))</f>
        <v/>
      </c>
      <c r="L535" t="str">
        <f t="shared" si="91"/>
        <v/>
      </c>
      <c r="M535" s="5" t="str">
        <f>IF(Инвестиционные_проекты!S540&lt;Инвестиционные_проекты!R540,"Ошибка!","")</f>
        <v/>
      </c>
      <c r="N535" s="4" t="str">
        <f>IF(Техлист!M535="","",CONCATENATE(ROW(Инвестиционные_проекты!$A540),", ",))</f>
        <v/>
      </c>
      <c r="O535" t="str">
        <f t="shared" si="92"/>
        <v/>
      </c>
      <c r="P535" s="5" t="str">
        <f>IF(Инвестиционные_проекты!Z540&lt;&gt;SUM(Инвестиционные_проекты!AA540:AB540),"Ошибка!","")</f>
        <v/>
      </c>
      <c r="Q535" s="4" t="str">
        <f>IF(Техлист!P535="","",CONCATENATE(ROW(Инвестиционные_проекты!$A540),", ",))</f>
        <v/>
      </c>
      <c r="R535" t="str">
        <f t="shared" si="93"/>
        <v/>
      </c>
      <c r="S535" s="5" t="str">
        <f>IF(Инвестиционные_проекты!Y540&gt;Инвестиционные_проекты!AB540,"Ошибка!","")</f>
        <v/>
      </c>
      <c r="T535" s="4" t="str">
        <f>IF(Техлист!S535="","",CONCATENATE(ROW(Инвестиционные_проекты!$A540),", ",))</f>
        <v/>
      </c>
      <c r="U535" t="str">
        <f t="shared" si="94"/>
        <v/>
      </c>
      <c r="V535" s="5" t="str">
        <f>IF(Инвестиционные_проекты!O540&lt;Инвестиционные_проекты!N540,"Ошибка!","")</f>
        <v/>
      </c>
      <c r="W535" s="4" t="str">
        <f>IF(Техлист!V535="","",CONCATENATE(ROW(Инвестиционные_проекты!$A540),", ",))</f>
        <v/>
      </c>
      <c r="X535" t="str">
        <f t="shared" si="95"/>
        <v xml:space="preserve">8, </v>
      </c>
      <c r="Y535" s="5" t="str">
        <f>IF(Инвестиционные_проекты!N540&lt;Инвестиционные_проекты!M540,"Ошибка!","")</f>
        <v/>
      </c>
      <c r="Z535" s="4" t="str">
        <f>IF(Техлист!Y535="","",CONCATENATE(ROW(Инвестиционные_проекты!$A540),", ",))</f>
        <v/>
      </c>
      <c r="AA535" t="str">
        <f t="shared" si="96"/>
        <v/>
      </c>
      <c r="AB535" s="5" t="str">
        <f ca="1">IF(Инвестиционные_проекты!K540="реализация",IF(Инвестиционные_проекты!M540&gt;TODAY(),"Ошибка!",""),"")</f>
        <v/>
      </c>
      <c r="AC535" s="4" t="str">
        <f ca="1">IF(Техлист!AB535="","",CONCATENATE(ROW(Инвестиционные_проекты!$A540),", ",))</f>
        <v/>
      </c>
      <c r="AD535" t="str">
        <f t="shared" ca="1" si="97"/>
        <v/>
      </c>
      <c r="AE535" s="5" t="str">
        <f>IFERROR(IF(OR(Инвестиционные_проекты!K540="идея",Инвестиционные_проекты!K540="проектная стадия"),IF(Инвестиционные_проекты!M540&gt;DATEVALUE(ФЛК!CV534),"","Ошибка!"),""),"")</f>
        <v/>
      </c>
      <c r="AF535" s="4" t="str">
        <f>IF(Техлист!AE535="","",CONCATENATE(ROW(Инвестиционные_проекты!$A540),", ",))</f>
        <v/>
      </c>
      <c r="AG535" t="str">
        <f t="shared" si="98"/>
        <v/>
      </c>
    </row>
    <row r="536" spans="1:33" x14ac:dyDescent="0.25">
      <c r="A536" s="5" t="str">
        <f>IF(AND(COUNTBLANK(Инвестиционные_проекты!H541:Q541)+COUNTBLANK(Инвестиционные_проекты!S541:T541)+COUNTBLANK(Инвестиционные_проекты!Z541)+COUNTBLANK(Инвестиционные_проекты!B541:E541)&lt;&gt;17,COUNTBLANK(Инвестиционные_проекты!H541:Q541)+COUNTBLANK(Инвестиционные_проекты!S541:T541)+COUNTBLANK(Инвестиционные_проекты!Z541)+COUNTBLANK(Инвестиционные_проекты!B541:E541)&lt;&gt;0),"Ошибка!","")</f>
        <v/>
      </c>
      <c r="B536" s="4" t="str">
        <f>IF(A536="","",CONCATENATE(ROW(Инвестиционные_проекты!$A541),", ",))</f>
        <v/>
      </c>
      <c r="C536" t="str">
        <f t="shared" si="88"/>
        <v xml:space="preserve">8, </v>
      </c>
      <c r="D536" s="5" t="str">
        <f>IF(AND(COUNTBLANK(Инвестиционные_проекты!AB541)=0,COUNTBLANK(Инвестиционные_проекты!W541:Y541)&lt;&gt;0),"Ошибка!","")</f>
        <v/>
      </c>
      <c r="E536" s="4" t="str">
        <f>IF(D536="","",CONCATENATE(ROW(Инвестиционные_проекты!$A541),", ",))</f>
        <v/>
      </c>
      <c r="F536" t="str">
        <f t="shared" si="89"/>
        <v xml:space="preserve">8, </v>
      </c>
      <c r="G536" s="8" t="str">
        <f>IF(AND(Инвестиционные_проекты!J541="создание нового",Инвестиционные_проекты!S541=""),"Ошибка!","")</f>
        <v/>
      </c>
      <c r="H536" s="4" t="str">
        <f>IF(Техлист!G536="","",CONCATENATE(ROW(Инвестиционные_проекты!$A541),", ",))</f>
        <v/>
      </c>
      <c r="I536" t="str">
        <f t="shared" si="90"/>
        <v/>
      </c>
      <c r="J536" s="5" t="str">
        <f>IF(Инвестиционные_проекты!J541="модернизация",IF(COUNTBLANK(Инвестиционные_проекты!R541:S541)&lt;&gt;0,"Ошибка!",""),"")</f>
        <v/>
      </c>
      <c r="K536" s="9" t="str">
        <f>IF(Техлист!J536="","",CONCATENATE(ROW(Инвестиционные_проекты!$A541),", ",))</f>
        <v/>
      </c>
      <c r="L536" t="str">
        <f t="shared" si="91"/>
        <v/>
      </c>
      <c r="M536" s="5" t="str">
        <f>IF(Инвестиционные_проекты!S541&lt;Инвестиционные_проекты!R541,"Ошибка!","")</f>
        <v/>
      </c>
      <c r="N536" s="4" t="str">
        <f>IF(Техлист!M536="","",CONCATENATE(ROW(Инвестиционные_проекты!$A541),", ",))</f>
        <v/>
      </c>
      <c r="O536" t="str">
        <f t="shared" si="92"/>
        <v/>
      </c>
      <c r="P536" s="5" t="str">
        <f>IF(Инвестиционные_проекты!Z541&lt;&gt;SUM(Инвестиционные_проекты!AA541:AB541),"Ошибка!","")</f>
        <v/>
      </c>
      <c r="Q536" s="4" t="str">
        <f>IF(Техлист!P536="","",CONCATENATE(ROW(Инвестиционные_проекты!$A541),", ",))</f>
        <v/>
      </c>
      <c r="R536" t="str">
        <f t="shared" si="93"/>
        <v/>
      </c>
      <c r="S536" s="5" t="str">
        <f>IF(Инвестиционные_проекты!Y541&gt;Инвестиционные_проекты!AB541,"Ошибка!","")</f>
        <v/>
      </c>
      <c r="T536" s="4" t="str">
        <f>IF(Техлист!S536="","",CONCATENATE(ROW(Инвестиционные_проекты!$A541),", ",))</f>
        <v/>
      </c>
      <c r="U536" t="str">
        <f t="shared" si="94"/>
        <v/>
      </c>
      <c r="V536" s="5" t="str">
        <f>IF(Инвестиционные_проекты!O541&lt;Инвестиционные_проекты!N541,"Ошибка!","")</f>
        <v/>
      </c>
      <c r="W536" s="4" t="str">
        <f>IF(Техлист!V536="","",CONCATENATE(ROW(Инвестиционные_проекты!$A541),", ",))</f>
        <v/>
      </c>
      <c r="X536" t="str">
        <f t="shared" si="95"/>
        <v xml:space="preserve">8, </v>
      </c>
      <c r="Y536" s="5" t="str">
        <f>IF(Инвестиционные_проекты!N541&lt;Инвестиционные_проекты!M541,"Ошибка!","")</f>
        <v/>
      </c>
      <c r="Z536" s="4" t="str">
        <f>IF(Техлист!Y536="","",CONCATENATE(ROW(Инвестиционные_проекты!$A541),", ",))</f>
        <v/>
      </c>
      <c r="AA536" t="str">
        <f t="shared" si="96"/>
        <v/>
      </c>
      <c r="AB536" s="5" t="str">
        <f ca="1">IF(Инвестиционные_проекты!K541="реализация",IF(Инвестиционные_проекты!M541&gt;TODAY(),"Ошибка!",""),"")</f>
        <v/>
      </c>
      <c r="AC536" s="4" t="str">
        <f ca="1">IF(Техлист!AB536="","",CONCATENATE(ROW(Инвестиционные_проекты!$A541),", ",))</f>
        <v/>
      </c>
      <c r="AD536" t="str">
        <f t="shared" ca="1" si="97"/>
        <v/>
      </c>
      <c r="AE536" s="5" t="str">
        <f>IFERROR(IF(OR(Инвестиционные_проекты!K541="идея",Инвестиционные_проекты!K541="проектная стадия"),IF(Инвестиционные_проекты!M541&gt;DATEVALUE(ФЛК!CV535),"","Ошибка!"),""),"")</f>
        <v/>
      </c>
      <c r="AF536" s="4" t="str">
        <f>IF(Техлист!AE536="","",CONCATENATE(ROW(Инвестиционные_проекты!$A541),", ",))</f>
        <v/>
      </c>
      <c r="AG536" t="str">
        <f t="shared" si="98"/>
        <v/>
      </c>
    </row>
    <row r="537" spans="1:33" x14ac:dyDescent="0.25">
      <c r="A537" s="5" t="str">
        <f>IF(AND(COUNTBLANK(Инвестиционные_проекты!H542:Q542)+COUNTBLANK(Инвестиционные_проекты!S542:T542)+COUNTBLANK(Инвестиционные_проекты!Z542)+COUNTBLANK(Инвестиционные_проекты!B542:E542)&lt;&gt;17,COUNTBLANK(Инвестиционные_проекты!H542:Q542)+COUNTBLANK(Инвестиционные_проекты!S542:T542)+COUNTBLANK(Инвестиционные_проекты!Z542)+COUNTBLANK(Инвестиционные_проекты!B542:E542)&lt;&gt;0),"Ошибка!","")</f>
        <v/>
      </c>
      <c r="B537" s="4" t="str">
        <f>IF(A537="","",CONCATENATE(ROW(Инвестиционные_проекты!$A542),", ",))</f>
        <v/>
      </c>
      <c r="C537" t="str">
        <f t="shared" si="88"/>
        <v xml:space="preserve">8, </v>
      </c>
      <c r="D537" s="5" t="str">
        <f>IF(AND(COUNTBLANK(Инвестиционные_проекты!AB542)=0,COUNTBLANK(Инвестиционные_проекты!W542:Y542)&lt;&gt;0),"Ошибка!","")</f>
        <v/>
      </c>
      <c r="E537" s="4" t="str">
        <f>IF(D537="","",CONCATENATE(ROW(Инвестиционные_проекты!$A542),", ",))</f>
        <v/>
      </c>
      <c r="F537" t="str">
        <f t="shared" si="89"/>
        <v xml:space="preserve">8, </v>
      </c>
      <c r="G537" s="8" t="str">
        <f>IF(AND(Инвестиционные_проекты!J542="создание нового",Инвестиционные_проекты!S542=""),"Ошибка!","")</f>
        <v/>
      </c>
      <c r="H537" s="4" t="str">
        <f>IF(Техлист!G537="","",CONCATENATE(ROW(Инвестиционные_проекты!$A542),", ",))</f>
        <v/>
      </c>
      <c r="I537" t="str">
        <f t="shared" si="90"/>
        <v/>
      </c>
      <c r="J537" s="5" t="str">
        <f>IF(Инвестиционные_проекты!J542="модернизация",IF(COUNTBLANK(Инвестиционные_проекты!R542:S542)&lt;&gt;0,"Ошибка!",""),"")</f>
        <v/>
      </c>
      <c r="K537" s="9" t="str">
        <f>IF(Техлист!J537="","",CONCATENATE(ROW(Инвестиционные_проекты!$A542),", ",))</f>
        <v/>
      </c>
      <c r="L537" t="str">
        <f t="shared" si="91"/>
        <v/>
      </c>
      <c r="M537" s="5" t="str">
        <f>IF(Инвестиционные_проекты!S542&lt;Инвестиционные_проекты!R542,"Ошибка!","")</f>
        <v/>
      </c>
      <c r="N537" s="4" t="str">
        <f>IF(Техлист!M537="","",CONCATENATE(ROW(Инвестиционные_проекты!$A542),", ",))</f>
        <v/>
      </c>
      <c r="O537" t="str">
        <f t="shared" si="92"/>
        <v/>
      </c>
      <c r="P537" s="5" t="str">
        <f>IF(Инвестиционные_проекты!Z542&lt;&gt;SUM(Инвестиционные_проекты!AA542:AB542),"Ошибка!","")</f>
        <v/>
      </c>
      <c r="Q537" s="4" t="str">
        <f>IF(Техлист!P537="","",CONCATENATE(ROW(Инвестиционные_проекты!$A542),", ",))</f>
        <v/>
      </c>
      <c r="R537" t="str">
        <f t="shared" si="93"/>
        <v/>
      </c>
      <c r="S537" s="5" t="str">
        <f>IF(Инвестиционные_проекты!Y542&gt;Инвестиционные_проекты!AB542,"Ошибка!","")</f>
        <v/>
      </c>
      <c r="T537" s="4" t="str">
        <f>IF(Техлист!S537="","",CONCATENATE(ROW(Инвестиционные_проекты!$A542),", ",))</f>
        <v/>
      </c>
      <c r="U537" t="str">
        <f t="shared" si="94"/>
        <v/>
      </c>
      <c r="V537" s="5" t="str">
        <f>IF(Инвестиционные_проекты!O542&lt;Инвестиционные_проекты!N542,"Ошибка!","")</f>
        <v/>
      </c>
      <c r="W537" s="4" t="str">
        <f>IF(Техлист!V537="","",CONCATENATE(ROW(Инвестиционные_проекты!$A542),", ",))</f>
        <v/>
      </c>
      <c r="X537" t="str">
        <f t="shared" si="95"/>
        <v xml:space="preserve">8, </v>
      </c>
      <c r="Y537" s="5" t="str">
        <f>IF(Инвестиционные_проекты!N542&lt;Инвестиционные_проекты!M542,"Ошибка!","")</f>
        <v/>
      </c>
      <c r="Z537" s="4" t="str">
        <f>IF(Техлист!Y537="","",CONCATENATE(ROW(Инвестиционные_проекты!$A542),", ",))</f>
        <v/>
      </c>
      <c r="AA537" t="str">
        <f t="shared" si="96"/>
        <v/>
      </c>
      <c r="AB537" s="5" t="str">
        <f ca="1">IF(Инвестиционные_проекты!K542="реализация",IF(Инвестиционные_проекты!M542&gt;TODAY(),"Ошибка!",""),"")</f>
        <v/>
      </c>
      <c r="AC537" s="4" t="str">
        <f ca="1">IF(Техлист!AB537="","",CONCATENATE(ROW(Инвестиционные_проекты!$A542),", ",))</f>
        <v/>
      </c>
      <c r="AD537" t="str">
        <f t="shared" ca="1" si="97"/>
        <v/>
      </c>
      <c r="AE537" s="5" t="str">
        <f>IFERROR(IF(OR(Инвестиционные_проекты!K542="идея",Инвестиционные_проекты!K542="проектная стадия"),IF(Инвестиционные_проекты!M542&gt;DATEVALUE(ФЛК!CV536),"","Ошибка!"),""),"")</f>
        <v/>
      </c>
      <c r="AF537" s="4" t="str">
        <f>IF(Техлист!AE537="","",CONCATENATE(ROW(Инвестиционные_проекты!$A542),", ",))</f>
        <v/>
      </c>
      <c r="AG537" t="str">
        <f t="shared" si="98"/>
        <v/>
      </c>
    </row>
    <row r="538" spans="1:33" x14ac:dyDescent="0.25">
      <c r="A538" s="5" t="str">
        <f>IF(AND(COUNTBLANK(Инвестиционные_проекты!H543:Q543)+COUNTBLANK(Инвестиционные_проекты!S543:T543)+COUNTBLANK(Инвестиционные_проекты!Z543)+COUNTBLANK(Инвестиционные_проекты!B543:E543)&lt;&gt;17,COUNTBLANK(Инвестиционные_проекты!H543:Q543)+COUNTBLANK(Инвестиционные_проекты!S543:T543)+COUNTBLANK(Инвестиционные_проекты!Z543)+COUNTBLANK(Инвестиционные_проекты!B543:E543)&lt;&gt;0),"Ошибка!","")</f>
        <v/>
      </c>
      <c r="B538" s="4" t="str">
        <f>IF(A538="","",CONCATENATE(ROW(Инвестиционные_проекты!$A543),", ",))</f>
        <v/>
      </c>
      <c r="C538" t="str">
        <f t="shared" si="88"/>
        <v xml:space="preserve">8, </v>
      </c>
      <c r="D538" s="5" t="str">
        <f>IF(AND(COUNTBLANK(Инвестиционные_проекты!AB543)=0,COUNTBLANK(Инвестиционные_проекты!W543:Y543)&lt;&gt;0),"Ошибка!","")</f>
        <v/>
      </c>
      <c r="E538" s="4" t="str">
        <f>IF(D538="","",CONCATENATE(ROW(Инвестиционные_проекты!$A543),", ",))</f>
        <v/>
      </c>
      <c r="F538" t="str">
        <f t="shared" si="89"/>
        <v xml:space="preserve">8, </v>
      </c>
      <c r="G538" s="8" t="str">
        <f>IF(AND(Инвестиционные_проекты!J543="создание нового",Инвестиционные_проекты!S543=""),"Ошибка!","")</f>
        <v/>
      </c>
      <c r="H538" s="4" t="str">
        <f>IF(Техлист!G538="","",CONCATENATE(ROW(Инвестиционные_проекты!$A543),", ",))</f>
        <v/>
      </c>
      <c r="I538" t="str">
        <f t="shared" si="90"/>
        <v/>
      </c>
      <c r="J538" s="5" t="str">
        <f>IF(Инвестиционные_проекты!J543="модернизация",IF(COUNTBLANK(Инвестиционные_проекты!R543:S543)&lt;&gt;0,"Ошибка!",""),"")</f>
        <v/>
      </c>
      <c r="K538" s="9" t="str">
        <f>IF(Техлист!J538="","",CONCATENATE(ROW(Инвестиционные_проекты!$A543),", ",))</f>
        <v/>
      </c>
      <c r="L538" t="str">
        <f t="shared" si="91"/>
        <v/>
      </c>
      <c r="M538" s="5" t="str">
        <f>IF(Инвестиционные_проекты!S543&lt;Инвестиционные_проекты!R543,"Ошибка!","")</f>
        <v/>
      </c>
      <c r="N538" s="4" t="str">
        <f>IF(Техлист!M538="","",CONCATENATE(ROW(Инвестиционные_проекты!$A543),", ",))</f>
        <v/>
      </c>
      <c r="O538" t="str">
        <f t="shared" si="92"/>
        <v/>
      </c>
      <c r="P538" s="5" t="str">
        <f>IF(Инвестиционные_проекты!Z543&lt;&gt;SUM(Инвестиционные_проекты!AA543:AB543),"Ошибка!","")</f>
        <v/>
      </c>
      <c r="Q538" s="4" t="str">
        <f>IF(Техлист!P538="","",CONCATENATE(ROW(Инвестиционные_проекты!$A543),", ",))</f>
        <v/>
      </c>
      <c r="R538" t="str">
        <f t="shared" si="93"/>
        <v/>
      </c>
      <c r="S538" s="5" t="str">
        <f>IF(Инвестиционные_проекты!Y543&gt;Инвестиционные_проекты!AB543,"Ошибка!","")</f>
        <v/>
      </c>
      <c r="T538" s="4" t="str">
        <f>IF(Техлист!S538="","",CONCATENATE(ROW(Инвестиционные_проекты!$A543),", ",))</f>
        <v/>
      </c>
      <c r="U538" t="str">
        <f t="shared" si="94"/>
        <v/>
      </c>
      <c r="V538" s="5" t="str">
        <f>IF(Инвестиционные_проекты!O543&lt;Инвестиционные_проекты!N543,"Ошибка!","")</f>
        <v/>
      </c>
      <c r="W538" s="4" t="str">
        <f>IF(Техлист!V538="","",CONCATENATE(ROW(Инвестиционные_проекты!$A543),", ",))</f>
        <v/>
      </c>
      <c r="X538" t="str">
        <f t="shared" si="95"/>
        <v xml:space="preserve">8, </v>
      </c>
      <c r="Y538" s="5" t="str">
        <f>IF(Инвестиционные_проекты!N543&lt;Инвестиционные_проекты!M543,"Ошибка!","")</f>
        <v/>
      </c>
      <c r="Z538" s="4" t="str">
        <f>IF(Техлист!Y538="","",CONCATENATE(ROW(Инвестиционные_проекты!$A543),", ",))</f>
        <v/>
      </c>
      <c r="AA538" t="str">
        <f t="shared" si="96"/>
        <v/>
      </c>
      <c r="AB538" s="5" t="str">
        <f ca="1">IF(Инвестиционные_проекты!K543="реализация",IF(Инвестиционные_проекты!M543&gt;TODAY(),"Ошибка!",""),"")</f>
        <v/>
      </c>
      <c r="AC538" s="4" t="str">
        <f ca="1">IF(Техлист!AB538="","",CONCATENATE(ROW(Инвестиционные_проекты!$A543),", ",))</f>
        <v/>
      </c>
      <c r="AD538" t="str">
        <f t="shared" ca="1" si="97"/>
        <v/>
      </c>
      <c r="AE538" s="5" t="str">
        <f>IFERROR(IF(OR(Инвестиционные_проекты!K543="идея",Инвестиционные_проекты!K543="проектная стадия"),IF(Инвестиционные_проекты!M543&gt;DATEVALUE(ФЛК!CV537),"","Ошибка!"),""),"")</f>
        <v/>
      </c>
      <c r="AF538" s="4" t="str">
        <f>IF(Техлист!AE538="","",CONCATENATE(ROW(Инвестиционные_проекты!$A543),", ",))</f>
        <v/>
      </c>
      <c r="AG538" t="str">
        <f t="shared" si="98"/>
        <v/>
      </c>
    </row>
    <row r="539" spans="1:33" x14ac:dyDescent="0.25">
      <c r="A539" s="5" t="str">
        <f>IF(AND(COUNTBLANK(Инвестиционные_проекты!H544:Q544)+COUNTBLANK(Инвестиционные_проекты!S544:T544)+COUNTBLANK(Инвестиционные_проекты!Z544)+COUNTBLANK(Инвестиционные_проекты!B544:E544)&lt;&gt;17,COUNTBLANK(Инвестиционные_проекты!H544:Q544)+COUNTBLANK(Инвестиционные_проекты!S544:T544)+COUNTBLANK(Инвестиционные_проекты!Z544)+COUNTBLANK(Инвестиционные_проекты!B544:E544)&lt;&gt;0),"Ошибка!","")</f>
        <v/>
      </c>
      <c r="B539" s="4" t="str">
        <f>IF(A539="","",CONCATENATE(ROW(Инвестиционные_проекты!$A544),", ",))</f>
        <v/>
      </c>
      <c r="C539" t="str">
        <f t="shared" si="88"/>
        <v xml:space="preserve">8, </v>
      </c>
      <c r="D539" s="5" t="str">
        <f>IF(AND(COUNTBLANK(Инвестиционные_проекты!AB544)=0,COUNTBLANK(Инвестиционные_проекты!W544:Y544)&lt;&gt;0),"Ошибка!","")</f>
        <v/>
      </c>
      <c r="E539" s="4" t="str">
        <f>IF(D539="","",CONCATENATE(ROW(Инвестиционные_проекты!$A544),", ",))</f>
        <v/>
      </c>
      <c r="F539" t="str">
        <f t="shared" si="89"/>
        <v xml:space="preserve">8, </v>
      </c>
      <c r="G539" s="8" t="str">
        <f>IF(AND(Инвестиционные_проекты!J544="создание нового",Инвестиционные_проекты!S544=""),"Ошибка!","")</f>
        <v/>
      </c>
      <c r="H539" s="4" t="str">
        <f>IF(Техлист!G539="","",CONCATENATE(ROW(Инвестиционные_проекты!$A544),", ",))</f>
        <v/>
      </c>
      <c r="I539" t="str">
        <f t="shared" si="90"/>
        <v/>
      </c>
      <c r="J539" s="5" t="str">
        <f>IF(Инвестиционные_проекты!J544="модернизация",IF(COUNTBLANK(Инвестиционные_проекты!R544:S544)&lt;&gt;0,"Ошибка!",""),"")</f>
        <v/>
      </c>
      <c r="K539" s="9" t="str">
        <f>IF(Техлист!J539="","",CONCATENATE(ROW(Инвестиционные_проекты!$A544),", ",))</f>
        <v/>
      </c>
      <c r="L539" t="str">
        <f t="shared" si="91"/>
        <v/>
      </c>
      <c r="M539" s="5" t="str">
        <f>IF(Инвестиционные_проекты!S544&lt;Инвестиционные_проекты!R544,"Ошибка!","")</f>
        <v/>
      </c>
      <c r="N539" s="4" t="str">
        <f>IF(Техлист!M539="","",CONCATENATE(ROW(Инвестиционные_проекты!$A544),", ",))</f>
        <v/>
      </c>
      <c r="O539" t="str">
        <f t="shared" si="92"/>
        <v/>
      </c>
      <c r="P539" s="5" t="str">
        <f>IF(Инвестиционные_проекты!Z544&lt;&gt;SUM(Инвестиционные_проекты!AA544:AB544),"Ошибка!","")</f>
        <v/>
      </c>
      <c r="Q539" s="4" t="str">
        <f>IF(Техлист!P539="","",CONCATENATE(ROW(Инвестиционные_проекты!$A544),", ",))</f>
        <v/>
      </c>
      <c r="R539" t="str">
        <f t="shared" si="93"/>
        <v/>
      </c>
      <c r="S539" s="5" t="str">
        <f>IF(Инвестиционные_проекты!Y544&gt;Инвестиционные_проекты!AB544,"Ошибка!","")</f>
        <v/>
      </c>
      <c r="T539" s="4" t="str">
        <f>IF(Техлист!S539="","",CONCATENATE(ROW(Инвестиционные_проекты!$A544),", ",))</f>
        <v/>
      </c>
      <c r="U539" t="str">
        <f t="shared" si="94"/>
        <v/>
      </c>
      <c r="V539" s="5" t="str">
        <f>IF(Инвестиционные_проекты!O544&lt;Инвестиционные_проекты!N544,"Ошибка!","")</f>
        <v/>
      </c>
      <c r="W539" s="4" t="str">
        <f>IF(Техлист!V539="","",CONCATENATE(ROW(Инвестиционные_проекты!$A544),", ",))</f>
        <v/>
      </c>
      <c r="X539" t="str">
        <f t="shared" si="95"/>
        <v xml:space="preserve">8, </v>
      </c>
      <c r="Y539" s="5" t="str">
        <f>IF(Инвестиционные_проекты!N544&lt;Инвестиционные_проекты!M544,"Ошибка!","")</f>
        <v/>
      </c>
      <c r="Z539" s="4" t="str">
        <f>IF(Техлист!Y539="","",CONCATENATE(ROW(Инвестиционные_проекты!$A544),", ",))</f>
        <v/>
      </c>
      <c r="AA539" t="str">
        <f t="shared" si="96"/>
        <v/>
      </c>
      <c r="AB539" s="5" t="str">
        <f ca="1">IF(Инвестиционные_проекты!K544="реализация",IF(Инвестиционные_проекты!M544&gt;TODAY(),"Ошибка!",""),"")</f>
        <v/>
      </c>
      <c r="AC539" s="4" t="str">
        <f ca="1">IF(Техлист!AB539="","",CONCATENATE(ROW(Инвестиционные_проекты!$A544),", ",))</f>
        <v/>
      </c>
      <c r="AD539" t="str">
        <f t="shared" ca="1" si="97"/>
        <v/>
      </c>
      <c r="AE539" s="5" t="str">
        <f>IFERROR(IF(OR(Инвестиционные_проекты!K544="идея",Инвестиционные_проекты!K544="проектная стадия"),IF(Инвестиционные_проекты!M544&gt;DATEVALUE(ФЛК!CV538),"","Ошибка!"),""),"")</f>
        <v/>
      </c>
      <c r="AF539" s="4" t="str">
        <f>IF(Техлист!AE539="","",CONCATENATE(ROW(Инвестиционные_проекты!$A544),", ",))</f>
        <v/>
      </c>
      <c r="AG539" t="str">
        <f t="shared" si="98"/>
        <v/>
      </c>
    </row>
    <row r="540" spans="1:33" x14ac:dyDescent="0.25">
      <c r="A540" s="5" t="str">
        <f>IF(AND(COUNTBLANK(Инвестиционные_проекты!H545:Q545)+COUNTBLANK(Инвестиционные_проекты!S545:T545)+COUNTBLANK(Инвестиционные_проекты!Z545)+COUNTBLANK(Инвестиционные_проекты!B545:E545)&lt;&gt;17,COUNTBLANK(Инвестиционные_проекты!H545:Q545)+COUNTBLANK(Инвестиционные_проекты!S545:T545)+COUNTBLANK(Инвестиционные_проекты!Z545)+COUNTBLANK(Инвестиционные_проекты!B545:E545)&lt;&gt;0),"Ошибка!","")</f>
        <v/>
      </c>
      <c r="B540" s="4" t="str">
        <f>IF(A540="","",CONCATENATE(ROW(Инвестиционные_проекты!$A545),", ",))</f>
        <v/>
      </c>
      <c r="C540" t="str">
        <f t="shared" si="88"/>
        <v xml:space="preserve">8, </v>
      </c>
      <c r="D540" s="5" t="str">
        <f>IF(AND(COUNTBLANK(Инвестиционные_проекты!AB545)=0,COUNTBLANK(Инвестиционные_проекты!W545:Y545)&lt;&gt;0),"Ошибка!","")</f>
        <v/>
      </c>
      <c r="E540" s="4" t="str">
        <f>IF(D540="","",CONCATENATE(ROW(Инвестиционные_проекты!$A545),", ",))</f>
        <v/>
      </c>
      <c r="F540" t="str">
        <f t="shared" si="89"/>
        <v xml:space="preserve">8, </v>
      </c>
      <c r="G540" s="8" t="str">
        <f>IF(AND(Инвестиционные_проекты!J545="создание нового",Инвестиционные_проекты!S545=""),"Ошибка!","")</f>
        <v/>
      </c>
      <c r="H540" s="4" t="str">
        <f>IF(Техлист!G540="","",CONCATENATE(ROW(Инвестиционные_проекты!$A545),", ",))</f>
        <v/>
      </c>
      <c r="I540" t="str">
        <f t="shared" si="90"/>
        <v/>
      </c>
      <c r="J540" s="5" t="str">
        <f>IF(Инвестиционные_проекты!J545="модернизация",IF(COUNTBLANK(Инвестиционные_проекты!R545:S545)&lt;&gt;0,"Ошибка!",""),"")</f>
        <v/>
      </c>
      <c r="K540" s="9" t="str">
        <f>IF(Техлист!J540="","",CONCATENATE(ROW(Инвестиционные_проекты!$A545),", ",))</f>
        <v/>
      </c>
      <c r="L540" t="str">
        <f t="shared" si="91"/>
        <v/>
      </c>
      <c r="M540" s="5" t="str">
        <f>IF(Инвестиционные_проекты!S545&lt;Инвестиционные_проекты!R545,"Ошибка!","")</f>
        <v/>
      </c>
      <c r="N540" s="4" t="str">
        <f>IF(Техлист!M540="","",CONCATENATE(ROW(Инвестиционные_проекты!$A545),", ",))</f>
        <v/>
      </c>
      <c r="O540" t="str">
        <f t="shared" si="92"/>
        <v/>
      </c>
      <c r="P540" s="5" t="str">
        <f>IF(Инвестиционные_проекты!Z545&lt;&gt;SUM(Инвестиционные_проекты!AA545:AB545),"Ошибка!","")</f>
        <v/>
      </c>
      <c r="Q540" s="4" t="str">
        <f>IF(Техлист!P540="","",CONCATENATE(ROW(Инвестиционные_проекты!$A545),", ",))</f>
        <v/>
      </c>
      <c r="R540" t="str">
        <f t="shared" si="93"/>
        <v/>
      </c>
      <c r="S540" s="5" t="str">
        <f>IF(Инвестиционные_проекты!Y545&gt;Инвестиционные_проекты!AB545,"Ошибка!","")</f>
        <v/>
      </c>
      <c r="T540" s="4" t="str">
        <f>IF(Техлист!S540="","",CONCATENATE(ROW(Инвестиционные_проекты!$A545),", ",))</f>
        <v/>
      </c>
      <c r="U540" t="str">
        <f t="shared" si="94"/>
        <v/>
      </c>
      <c r="V540" s="5" t="str">
        <f>IF(Инвестиционные_проекты!O545&lt;Инвестиционные_проекты!N545,"Ошибка!","")</f>
        <v/>
      </c>
      <c r="W540" s="4" t="str">
        <f>IF(Техлист!V540="","",CONCATENATE(ROW(Инвестиционные_проекты!$A545),", ",))</f>
        <v/>
      </c>
      <c r="X540" t="str">
        <f t="shared" si="95"/>
        <v xml:space="preserve">8, </v>
      </c>
      <c r="Y540" s="5" t="str">
        <f>IF(Инвестиционные_проекты!N545&lt;Инвестиционные_проекты!M545,"Ошибка!","")</f>
        <v/>
      </c>
      <c r="Z540" s="4" t="str">
        <f>IF(Техлист!Y540="","",CONCATENATE(ROW(Инвестиционные_проекты!$A545),", ",))</f>
        <v/>
      </c>
      <c r="AA540" t="str">
        <f t="shared" si="96"/>
        <v/>
      </c>
      <c r="AB540" s="5" t="str">
        <f ca="1">IF(Инвестиционные_проекты!K545="реализация",IF(Инвестиционные_проекты!M545&gt;TODAY(),"Ошибка!",""),"")</f>
        <v/>
      </c>
      <c r="AC540" s="4" t="str">
        <f ca="1">IF(Техлист!AB540="","",CONCATENATE(ROW(Инвестиционные_проекты!$A545),", ",))</f>
        <v/>
      </c>
      <c r="AD540" t="str">
        <f t="shared" ca="1" si="97"/>
        <v/>
      </c>
      <c r="AE540" s="5" t="str">
        <f>IFERROR(IF(OR(Инвестиционные_проекты!K545="идея",Инвестиционные_проекты!K545="проектная стадия"),IF(Инвестиционные_проекты!M545&gt;DATEVALUE(ФЛК!CV539),"","Ошибка!"),""),"")</f>
        <v/>
      </c>
      <c r="AF540" s="4" t="str">
        <f>IF(Техлист!AE540="","",CONCATENATE(ROW(Инвестиционные_проекты!$A545),", ",))</f>
        <v/>
      </c>
      <c r="AG540" t="str">
        <f t="shared" si="98"/>
        <v/>
      </c>
    </row>
    <row r="541" spans="1:33" x14ac:dyDescent="0.25">
      <c r="A541" s="5" t="str">
        <f>IF(AND(COUNTBLANK(Инвестиционные_проекты!H546:Q546)+COUNTBLANK(Инвестиционные_проекты!S546:T546)+COUNTBLANK(Инвестиционные_проекты!Z546)+COUNTBLANK(Инвестиционные_проекты!B546:E546)&lt;&gt;17,COUNTBLANK(Инвестиционные_проекты!H546:Q546)+COUNTBLANK(Инвестиционные_проекты!S546:T546)+COUNTBLANK(Инвестиционные_проекты!Z546)+COUNTBLANK(Инвестиционные_проекты!B546:E546)&lt;&gt;0),"Ошибка!","")</f>
        <v/>
      </c>
      <c r="B541" s="4" t="str">
        <f>IF(A541="","",CONCATENATE(ROW(Инвестиционные_проекты!$A546),", ",))</f>
        <v/>
      </c>
      <c r="C541" t="str">
        <f t="shared" si="88"/>
        <v xml:space="preserve">8, </v>
      </c>
      <c r="D541" s="5" t="str">
        <f>IF(AND(COUNTBLANK(Инвестиционные_проекты!AB546)=0,COUNTBLANK(Инвестиционные_проекты!W546:Y546)&lt;&gt;0),"Ошибка!","")</f>
        <v/>
      </c>
      <c r="E541" s="4" t="str">
        <f>IF(D541="","",CONCATENATE(ROW(Инвестиционные_проекты!$A546),", ",))</f>
        <v/>
      </c>
      <c r="F541" t="str">
        <f t="shared" si="89"/>
        <v xml:space="preserve">8, </v>
      </c>
      <c r="G541" s="8" t="str">
        <f>IF(AND(Инвестиционные_проекты!J546="создание нового",Инвестиционные_проекты!S546=""),"Ошибка!","")</f>
        <v/>
      </c>
      <c r="H541" s="4" t="str">
        <f>IF(Техлист!G541="","",CONCATENATE(ROW(Инвестиционные_проекты!$A546),", ",))</f>
        <v/>
      </c>
      <c r="I541" t="str">
        <f t="shared" si="90"/>
        <v/>
      </c>
      <c r="J541" s="5" t="str">
        <f>IF(Инвестиционные_проекты!J546="модернизация",IF(COUNTBLANK(Инвестиционные_проекты!R546:S546)&lt;&gt;0,"Ошибка!",""),"")</f>
        <v/>
      </c>
      <c r="K541" s="9" t="str">
        <f>IF(Техлист!J541="","",CONCATENATE(ROW(Инвестиционные_проекты!$A546),", ",))</f>
        <v/>
      </c>
      <c r="L541" t="str">
        <f t="shared" si="91"/>
        <v/>
      </c>
      <c r="M541" s="5" t="str">
        <f>IF(Инвестиционные_проекты!S546&lt;Инвестиционные_проекты!R546,"Ошибка!","")</f>
        <v/>
      </c>
      <c r="N541" s="4" t="str">
        <f>IF(Техлист!M541="","",CONCATENATE(ROW(Инвестиционные_проекты!$A546),", ",))</f>
        <v/>
      </c>
      <c r="O541" t="str">
        <f t="shared" si="92"/>
        <v/>
      </c>
      <c r="P541" s="5" t="str">
        <f>IF(Инвестиционные_проекты!Z546&lt;&gt;SUM(Инвестиционные_проекты!AA546:AB546),"Ошибка!","")</f>
        <v/>
      </c>
      <c r="Q541" s="4" t="str">
        <f>IF(Техлист!P541="","",CONCATENATE(ROW(Инвестиционные_проекты!$A546),", ",))</f>
        <v/>
      </c>
      <c r="R541" t="str">
        <f t="shared" si="93"/>
        <v/>
      </c>
      <c r="S541" s="5" t="str">
        <f>IF(Инвестиционные_проекты!Y546&gt;Инвестиционные_проекты!AB546,"Ошибка!","")</f>
        <v/>
      </c>
      <c r="T541" s="4" t="str">
        <f>IF(Техлист!S541="","",CONCATENATE(ROW(Инвестиционные_проекты!$A546),", ",))</f>
        <v/>
      </c>
      <c r="U541" t="str">
        <f t="shared" si="94"/>
        <v/>
      </c>
      <c r="V541" s="5" t="str">
        <f>IF(Инвестиционные_проекты!O546&lt;Инвестиционные_проекты!N546,"Ошибка!","")</f>
        <v/>
      </c>
      <c r="W541" s="4" t="str">
        <f>IF(Техлист!V541="","",CONCATENATE(ROW(Инвестиционные_проекты!$A546),", ",))</f>
        <v/>
      </c>
      <c r="X541" t="str">
        <f t="shared" si="95"/>
        <v xml:space="preserve">8, </v>
      </c>
      <c r="Y541" s="5" t="str">
        <f>IF(Инвестиционные_проекты!N546&lt;Инвестиционные_проекты!M546,"Ошибка!","")</f>
        <v/>
      </c>
      <c r="Z541" s="4" t="str">
        <f>IF(Техлист!Y541="","",CONCATENATE(ROW(Инвестиционные_проекты!$A546),", ",))</f>
        <v/>
      </c>
      <c r="AA541" t="str">
        <f t="shared" si="96"/>
        <v/>
      </c>
      <c r="AB541" s="5" t="str">
        <f ca="1">IF(Инвестиционные_проекты!K546="реализация",IF(Инвестиционные_проекты!M546&gt;TODAY(),"Ошибка!",""),"")</f>
        <v/>
      </c>
      <c r="AC541" s="4" t="str">
        <f ca="1">IF(Техлист!AB541="","",CONCATENATE(ROW(Инвестиционные_проекты!$A546),", ",))</f>
        <v/>
      </c>
      <c r="AD541" t="str">
        <f t="shared" ca="1" si="97"/>
        <v/>
      </c>
      <c r="AE541" s="5" t="str">
        <f>IFERROR(IF(OR(Инвестиционные_проекты!K546="идея",Инвестиционные_проекты!K546="проектная стадия"),IF(Инвестиционные_проекты!M546&gt;DATEVALUE(ФЛК!CV540),"","Ошибка!"),""),"")</f>
        <v/>
      </c>
      <c r="AF541" s="4" t="str">
        <f>IF(Техлист!AE541="","",CONCATENATE(ROW(Инвестиционные_проекты!$A546),", ",))</f>
        <v/>
      </c>
      <c r="AG541" t="str">
        <f t="shared" si="98"/>
        <v/>
      </c>
    </row>
    <row r="542" spans="1:33" x14ac:dyDescent="0.25">
      <c r="A542" s="5" t="str">
        <f>IF(AND(COUNTBLANK(Инвестиционные_проекты!H547:Q547)+COUNTBLANK(Инвестиционные_проекты!S547:T547)+COUNTBLANK(Инвестиционные_проекты!Z547)+COUNTBLANK(Инвестиционные_проекты!B547:E547)&lt;&gt;17,COUNTBLANK(Инвестиционные_проекты!H547:Q547)+COUNTBLANK(Инвестиционные_проекты!S547:T547)+COUNTBLANK(Инвестиционные_проекты!Z547)+COUNTBLANK(Инвестиционные_проекты!B547:E547)&lt;&gt;0),"Ошибка!","")</f>
        <v/>
      </c>
      <c r="B542" s="4" t="str">
        <f>IF(A542="","",CONCATENATE(ROW(Инвестиционные_проекты!$A547),", ",))</f>
        <v/>
      </c>
      <c r="C542" t="str">
        <f t="shared" si="88"/>
        <v xml:space="preserve">8, </v>
      </c>
      <c r="D542" s="5" t="str">
        <f>IF(AND(COUNTBLANK(Инвестиционные_проекты!AB547)=0,COUNTBLANK(Инвестиционные_проекты!W547:Y547)&lt;&gt;0),"Ошибка!","")</f>
        <v/>
      </c>
      <c r="E542" s="4" t="str">
        <f>IF(D542="","",CONCATENATE(ROW(Инвестиционные_проекты!$A547),", ",))</f>
        <v/>
      </c>
      <c r="F542" t="str">
        <f t="shared" si="89"/>
        <v xml:space="preserve">8, </v>
      </c>
      <c r="G542" s="8" t="str">
        <f>IF(AND(Инвестиционные_проекты!J547="создание нового",Инвестиционные_проекты!S547=""),"Ошибка!","")</f>
        <v/>
      </c>
      <c r="H542" s="4" t="str">
        <f>IF(Техлист!G542="","",CONCATENATE(ROW(Инвестиционные_проекты!$A547),", ",))</f>
        <v/>
      </c>
      <c r="I542" t="str">
        <f t="shared" si="90"/>
        <v/>
      </c>
      <c r="J542" s="5" t="str">
        <f>IF(Инвестиционные_проекты!J547="модернизация",IF(COUNTBLANK(Инвестиционные_проекты!R547:S547)&lt;&gt;0,"Ошибка!",""),"")</f>
        <v/>
      </c>
      <c r="K542" s="9" t="str">
        <f>IF(Техлист!J542="","",CONCATENATE(ROW(Инвестиционные_проекты!$A547),", ",))</f>
        <v/>
      </c>
      <c r="L542" t="str">
        <f t="shared" si="91"/>
        <v/>
      </c>
      <c r="M542" s="5" t="str">
        <f>IF(Инвестиционные_проекты!S547&lt;Инвестиционные_проекты!R547,"Ошибка!","")</f>
        <v/>
      </c>
      <c r="N542" s="4" t="str">
        <f>IF(Техлист!M542="","",CONCATENATE(ROW(Инвестиционные_проекты!$A547),", ",))</f>
        <v/>
      </c>
      <c r="O542" t="str">
        <f t="shared" si="92"/>
        <v/>
      </c>
      <c r="P542" s="5" t="str">
        <f>IF(Инвестиционные_проекты!Z547&lt;&gt;SUM(Инвестиционные_проекты!AA547:AB547),"Ошибка!","")</f>
        <v/>
      </c>
      <c r="Q542" s="4" t="str">
        <f>IF(Техлист!P542="","",CONCATENATE(ROW(Инвестиционные_проекты!$A547),", ",))</f>
        <v/>
      </c>
      <c r="R542" t="str">
        <f t="shared" si="93"/>
        <v/>
      </c>
      <c r="S542" s="5" t="str">
        <f>IF(Инвестиционные_проекты!Y547&gt;Инвестиционные_проекты!AB547,"Ошибка!","")</f>
        <v/>
      </c>
      <c r="T542" s="4" t="str">
        <f>IF(Техлист!S542="","",CONCATENATE(ROW(Инвестиционные_проекты!$A547),", ",))</f>
        <v/>
      </c>
      <c r="U542" t="str">
        <f t="shared" si="94"/>
        <v/>
      </c>
      <c r="V542" s="5" t="str">
        <f>IF(Инвестиционные_проекты!O547&lt;Инвестиционные_проекты!N547,"Ошибка!","")</f>
        <v/>
      </c>
      <c r="W542" s="4" t="str">
        <f>IF(Техлист!V542="","",CONCATENATE(ROW(Инвестиционные_проекты!$A547),", ",))</f>
        <v/>
      </c>
      <c r="X542" t="str">
        <f t="shared" si="95"/>
        <v xml:space="preserve">8, </v>
      </c>
      <c r="Y542" s="5" t="str">
        <f>IF(Инвестиционные_проекты!N547&lt;Инвестиционные_проекты!M547,"Ошибка!","")</f>
        <v/>
      </c>
      <c r="Z542" s="4" t="str">
        <f>IF(Техлист!Y542="","",CONCATENATE(ROW(Инвестиционные_проекты!$A547),", ",))</f>
        <v/>
      </c>
      <c r="AA542" t="str">
        <f t="shared" si="96"/>
        <v/>
      </c>
      <c r="AB542" s="5" t="str">
        <f ca="1">IF(Инвестиционные_проекты!K547="реализация",IF(Инвестиционные_проекты!M547&gt;TODAY(),"Ошибка!",""),"")</f>
        <v/>
      </c>
      <c r="AC542" s="4" t="str">
        <f ca="1">IF(Техлист!AB542="","",CONCATENATE(ROW(Инвестиционные_проекты!$A547),", ",))</f>
        <v/>
      </c>
      <c r="AD542" t="str">
        <f t="shared" ca="1" si="97"/>
        <v/>
      </c>
      <c r="AE542" s="5" t="str">
        <f>IFERROR(IF(OR(Инвестиционные_проекты!K547="идея",Инвестиционные_проекты!K547="проектная стадия"),IF(Инвестиционные_проекты!M547&gt;DATEVALUE(ФЛК!CV541),"","Ошибка!"),""),"")</f>
        <v/>
      </c>
      <c r="AF542" s="4" t="str">
        <f>IF(Техлист!AE542="","",CONCATENATE(ROW(Инвестиционные_проекты!$A547),", ",))</f>
        <v/>
      </c>
      <c r="AG542" t="str">
        <f t="shared" si="98"/>
        <v/>
      </c>
    </row>
    <row r="543" spans="1:33" x14ac:dyDescent="0.25">
      <c r="A543" s="5" t="str">
        <f>IF(AND(COUNTBLANK(Инвестиционные_проекты!H548:Q548)+COUNTBLANK(Инвестиционные_проекты!S548:T548)+COUNTBLANK(Инвестиционные_проекты!Z548)+COUNTBLANK(Инвестиционные_проекты!B548:E548)&lt;&gt;17,COUNTBLANK(Инвестиционные_проекты!H548:Q548)+COUNTBLANK(Инвестиционные_проекты!S548:T548)+COUNTBLANK(Инвестиционные_проекты!Z548)+COUNTBLANK(Инвестиционные_проекты!B548:E548)&lt;&gt;0),"Ошибка!","")</f>
        <v/>
      </c>
      <c r="B543" s="4" t="str">
        <f>IF(A543="","",CONCATENATE(ROW(Инвестиционные_проекты!$A548),", ",))</f>
        <v/>
      </c>
      <c r="C543" t="str">
        <f t="shared" si="88"/>
        <v xml:space="preserve">8, </v>
      </c>
      <c r="D543" s="5" t="str">
        <f>IF(AND(COUNTBLANK(Инвестиционные_проекты!AB548)=0,COUNTBLANK(Инвестиционные_проекты!W548:Y548)&lt;&gt;0),"Ошибка!","")</f>
        <v/>
      </c>
      <c r="E543" s="4" t="str">
        <f>IF(D543="","",CONCATENATE(ROW(Инвестиционные_проекты!$A548),", ",))</f>
        <v/>
      </c>
      <c r="F543" t="str">
        <f t="shared" si="89"/>
        <v xml:space="preserve">8, </v>
      </c>
      <c r="G543" s="8" t="str">
        <f>IF(AND(Инвестиционные_проекты!J548="создание нового",Инвестиционные_проекты!S548=""),"Ошибка!","")</f>
        <v/>
      </c>
      <c r="H543" s="4" t="str">
        <f>IF(Техлист!G543="","",CONCATENATE(ROW(Инвестиционные_проекты!$A548),", ",))</f>
        <v/>
      </c>
      <c r="I543" t="str">
        <f t="shared" si="90"/>
        <v/>
      </c>
      <c r="J543" s="5" t="str">
        <f>IF(Инвестиционные_проекты!J548="модернизация",IF(COUNTBLANK(Инвестиционные_проекты!R548:S548)&lt;&gt;0,"Ошибка!",""),"")</f>
        <v/>
      </c>
      <c r="K543" s="9" t="str">
        <f>IF(Техлист!J543="","",CONCATENATE(ROW(Инвестиционные_проекты!$A548),", ",))</f>
        <v/>
      </c>
      <c r="L543" t="str">
        <f t="shared" si="91"/>
        <v/>
      </c>
      <c r="M543" s="5" t="str">
        <f>IF(Инвестиционные_проекты!S548&lt;Инвестиционные_проекты!R548,"Ошибка!","")</f>
        <v/>
      </c>
      <c r="N543" s="4" t="str">
        <f>IF(Техлист!M543="","",CONCATENATE(ROW(Инвестиционные_проекты!$A548),", ",))</f>
        <v/>
      </c>
      <c r="O543" t="str">
        <f t="shared" si="92"/>
        <v/>
      </c>
      <c r="P543" s="5" t="str">
        <f>IF(Инвестиционные_проекты!Z548&lt;&gt;SUM(Инвестиционные_проекты!AA548:AB548),"Ошибка!","")</f>
        <v/>
      </c>
      <c r="Q543" s="4" t="str">
        <f>IF(Техлист!P543="","",CONCATENATE(ROW(Инвестиционные_проекты!$A548),", ",))</f>
        <v/>
      </c>
      <c r="R543" t="str">
        <f t="shared" si="93"/>
        <v/>
      </c>
      <c r="S543" s="5" t="str">
        <f>IF(Инвестиционные_проекты!Y548&gt;Инвестиционные_проекты!AB548,"Ошибка!","")</f>
        <v/>
      </c>
      <c r="T543" s="4" t="str">
        <f>IF(Техлист!S543="","",CONCATENATE(ROW(Инвестиционные_проекты!$A548),", ",))</f>
        <v/>
      </c>
      <c r="U543" t="str">
        <f t="shared" si="94"/>
        <v/>
      </c>
      <c r="V543" s="5" t="str">
        <f>IF(Инвестиционные_проекты!O548&lt;Инвестиционные_проекты!N548,"Ошибка!","")</f>
        <v/>
      </c>
      <c r="W543" s="4" t="str">
        <f>IF(Техлист!V543="","",CONCATENATE(ROW(Инвестиционные_проекты!$A548),", ",))</f>
        <v/>
      </c>
      <c r="X543" t="str">
        <f t="shared" si="95"/>
        <v xml:space="preserve">8, </v>
      </c>
      <c r="Y543" s="5" t="str">
        <f>IF(Инвестиционные_проекты!N548&lt;Инвестиционные_проекты!M548,"Ошибка!","")</f>
        <v/>
      </c>
      <c r="Z543" s="4" t="str">
        <f>IF(Техлист!Y543="","",CONCATENATE(ROW(Инвестиционные_проекты!$A548),", ",))</f>
        <v/>
      </c>
      <c r="AA543" t="str">
        <f t="shared" si="96"/>
        <v/>
      </c>
      <c r="AB543" s="5" t="str">
        <f ca="1">IF(Инвестиционные_проекты!K548="реализация",IF(Инвестиционные_проекты!M548&gt;TODAY(),"Ошибка!",""),"")</f>
        <v/>
      </c>
      <c r="AC543" s="4" t="str">
        <f ca="1">IF(Техлист!AB543="","",CONCATENATE(ROW(Инвестиционные_проекты!$A548),", ",))</f>
        <v/>
      </c>
      <c r="AD543" t="str">
        <f t="shared" ca="1" si="97"/>
        <v/>
      </c>
      <c r="AE543" s="5" t="str">
        <f>IFERROR(IF(OR(Инвестиционные_проекты!K548="идея",Инвестиционные_проекты!K548="проектная стадия"),IF(Инвестиционные_проекты!M548&gt;DATEVALUE(ФЛК!CV542),"","Ошибка!"),""),"")</f>
        <v/>
      </c>
      <c r="AF543" s="4" t="str">
        <f>IF(Техлист!AE543="","",CONCATENATE(ROW(Инвестиционные_проекты!$A548),", ",))</f>
        <v/>
      </c>
      <c r="AG543" t="str">
        <f t="shared" si="98"/>
        <v/>
      </c>
    </row>
    <row r="544" spans="1:33" x14ac:dyDescent="0.25">
      <c r="A544" s="5" t="str">
        <f>IF(AND(COUNTBLANK(Инвестиционные_проекты!H549:Q549)+COUNTBLANK(Инвестиционные_проекты!S549:T549)+COUNTBLANK(Инвестиционные_проекты!Z549)+COUNTBLANK(Инвестиционные_проекты!B549:E549)&lt;&gt;17,COUNTBLANK(Инвестиционные_проекты!H549:Q549)+COUNTBLANK(Инвестиционные_проекты!S549:T549)+COUNTBLANK(Инвестиционные_проекты!Z549)+COUNTBLANK(Инвестиционные_проекты!B549:E549)&lt;&gt;0),"Ошибка!","")</f>
        <v/>
      </c>
      <c r="B544" s="4" t="str">
        <f>IF(A544="","",CONCATENATE(ROW(Инвестиционные_проекты!$A549),", ",))</f>
        <v/>
      </c>
      <c r="C544" t="str">
        <f t="shared" si="88"/>
        <v xml:space="preserve">8, </v>
      </c>
      <c r="D544" s="5" t="str">
        <f>IF(AND(COUNTBLANK(Инвестиционные_проекты!AB549)=0,COUNTBLANK(Инвестиционные_проекты!W549:Y549)&lt;&gt;0),"Ошибка!","")</f>
        <v/>
      </c>
      <c r="E544" s="4" t="str">
        <f>IF(D544="","",CONCATENATE(ROW(Инвестиционные_проекты!$A549),", ",))</f>
        <v/>
      </c>
      <c r="F544" t="str">
        <f t="shared" si="89"/>
        <v xml:space="preserve">8, </v>
      </c>
      <c r="G544" s="8" t="str">
        <f>IF(AND(Инвестиционные_проекты!J549="создание нового",Инвестиционные_проекты!S549=""),"Ошибка!","")</f>
        <v/>
      </c>
      <c r="H544" s="4" t="str">
        <f>IF(Техлист!G544="","",CONCATENATE(ROW(Инвестиционные_проекты!$A549),", ",))</f>
        <v/>
      </c>
      <c r="I544" t="str">
        <f t="shared" si="90"/>
        <v/>
      </c>
      <c r="J544" s="5" t="str">
        <f>IF(Инвестиционные_проекты!J549="модернизация",IF(COUNTBLANK(Инвестиционные_проекты!R549:S549)&lt;&gt;0,"Ошибка!",""),"")</f>
        <v/>
      </c>
      <c r="K544" s="9" t="str">
        <f>IF(Техлист!J544="","",CONCATENATE(ROW(Инвестиционные_проекты!$A549),", ",))</f>
        <v/>
      </c>
      <c r="L544" t="str">
        <f t="shared" si="91"/>
        <v/>
      </c>
      <c r="M544" s="5" t="str">
        <f>IF(Инвестиционные_проекты!S549&lt;Инвестиционные_проекты!R549,"Ошибка!","")</f>
        <v/>
      </c>
      <c r="N544" s="4" t="str">
        <f>IF(Техлист!M544="","",CONCATENATE(ROW(Инвестиционные_проекты!$A549),", ",))</f>
        <v/>
      </c>
      <c r="O544" t="str">
        <f t="shared" si="92"/>
        <v/>
      </c>
      <c r="P544" s="5" t="str">
        <f>IF(Инвестиционные_проекты!Z549&lt;&gt;SUM(Инвестиционные_проекты!AA549:AB549),"Ошибка!","")</f>
        <v/>
      </c>
      <c r="Q544" s="4" t="str">
        <f>IF(Техлист!P544="","",CONCATENATE(ROW(Инвестиционные_проекты!$A549),", ",))</f>
        <v/>
      </c>
      <c r="R544" t="str">
        <f t="shared" si="93"/>
        <v/>
      </c>
      <c r="S544" s="5" t="str">
        <f>IF(Инвестиционные_проекты!Y549&gt;Инвестиционные_проекты!AB549,"Ошибка!","")</f>
        <v/>
      </c>
      <c r="T544" s="4" t="str">
        <f>IF(Техлист!S544="","",CONCATENATE(ROW(Инвестиционные_проекты!$A549),", ",))</f>
        <v/>
      </c>
      <c r="U544" t="str">
        <f t="shared" si="94"/>
        <v/>
      </c>
      <c r="V544" s="5" t="str">
        <f>IF(Инвестиционные_проекты!O549&lt;Инвестиционные_проекты!N549,"Ошибка!","")</f>
        <v/>
      </c>
      <c r="W544" s="4" t="str">
        <f>IF(Техлист!V544="","",CONCATENATE(ROW(Инвестиционные_проекты!$A549),", ",))</f>
        <v/>
      </c>
      <c r="X544" t="str">
        <f t="shared" si="95"/>
        <v xml:space="preserve">8, </v>
      </c>
      <c r="Y544" s="5" t="str">
        <f>IF(Инвестиционные_проекты!N549&lt;Инвестиционные_проекты!M549,"Ошибка!","")</f>
        <v/>
      </c>
      <c r="Z544" s="4" t="str">
        <f>IF(Техлист!Y544="","",CONCATENATE(ROW(Инвестиционные_проекты!$A549),", ",))</f>
        <v/>
      </c>
      <c r="AA544" t="str">
        <f t="shared" si="96"/>
        <v/>
      </c>
      <c r="AB544" s="5" t="str">
        <f ca="1">IF(Инвестиционные_проекты!K549="реализация",IF(Инвестиционные_проекты!M549&gt;TODAY(),"Ошибка!",""),"")</f>
        <v/>
      </c>
      <c r="AC544" s="4" t="str">
        <f ca="1">IF(Техлист!AB544="","",CONCATENATE(ROW(Инвестиционные_проекты!$A549),", ",))</f>
        <v/>
      </c>
      <c r="AD544" t="str">
        <f t="shared" ca="1" si="97"/>
        <v/>
      </c>
      <c r="AE544" s="5" t="str">
        <f>IFERROR(IF(OR(Инвестиционные_проекты!K549="идея",Инвестиционные_проекты!K549="проектная стадия"),IF(Инвестиционные_проекты!M549&gt;DATEVALUE(ФЛК!CV543),"","Ошибка!"),""),"")</f>
        <v/>
      </c>
      <c r="AF544" s="4" t="str">
        <f>IF(Техлист!AE544="","",CONCATENATE(ROW(Инвестиционные_проекты!$A549),", ",))</f>
        <v/>
      </c>
      <c r="AG544" t="str">
        <f t="shared" si="98"/>
        <v/>
      </c>
    </row>
    <row r="545" spans="1:33" x14ac:dyDescent="0.25">
      <c r="A545" s="5" t="str">
        <f>IF(AND(COUNTBLANK(Инвестиционные_проекты!H550:Q550)+COUNTBLANK(Инвестиционные_проекты!S550:T550)+COUNTBLANK(Инвестиционные_проекты!Z550)+COUNTBLANK(Инвестиционные_проекты!B550:E550)&lt;&gt;17,COUNTBLANK(Инвестиционные_проекты!H550:Q550)+COUNTBLANK(Инвестиционные_проекты!S550:T550)+COUNTBLANK(Инвестиционные_проекты!Z550)+COUNTBLANK(Инвестиционные_проекты!B550:E550)&lt;&gt;0),"Ошибка!","")</f>
        <v/>
      </c>
      <c r="B545" s="4" t="str">
        <f>IF(A545="","",CONCATENATE(ROW(Инвестиционные_проекты!$A550),", ",))</f>
        <v/>
      </c>
      <c r="C545" t="str">
        <f t="shared" si="88"/>
        <v xml:space="preserve">8, </v>
      </c>
      <c r="D545" s="5" t="str">
        <f>IF(AND(COUNTBLANK(Инвестиционные_проекты!AB550)=0,COUNTBLANK(Инвестиционные_проекты!W550:Y550)&lt;&gt;0),"Ошибка!","")</f>
        <v/>
      </c>
      <c r="E545" s="4" t="str">
        <f>IF(D545="","",CONCATENATE(ROW(Инвестиционные_проекты!$A550),", ",))</f>
        <v/>
      </c>
      <c r="F545" t="str">
        <f t="shared" si="89"/>
        <v xml:space="preserve">8, </v>
      </c>
      <c r="G545" s="8" t="str">
        <f>IF(AND(Инвестиционные_проекты!J550="создание нового",Инвестиционные_проекты!S550=""),"Ошибка!","")</f>
        <v/>
      </c>
      <c r="H545" s="4" t="str">
        <f>IF(Техлист!G545="","",CONCATENATE(ROW(Инвестиционные_проекты!$A550),", ",))</f>
        <v/>
      </c>
      <c r="I545" t="str">
        <f t="shared" si="90"/>
        <v/>
      </c>
      <c r="J545" s="5" t="str">
        <f>IF(Инвестиционные_проекты!J550="модернизация",IF(COUNTBLANK(Инвестиционные_проекты!R550:S550)&lt;&gt;0,"Ошибка!",""),"")</f>
        <v/>
      </c>
      <c r="K545" s="9" t="str">
        <f>IF(Техлист!J545="","",CONCATENATE(ROW(Инвестиционные_проекты!$A550),", ",))</f>
        <v/>
      </c>
      <c r="L545" t="str">
        <f t="shared" si="91"/>
        <v/>
      </c>
      <c r="M545" s="5" t="str">
        <f>IF(Инвестиционные_проекты!S550&lt;Инвестиционные_проекты!R550,"Ошибка!","")</f>
        <v/>
      </c>
      <c r="N545" s="4" t="str">
        <f>IF(Техлист!M545="","",CONCATENATE(ROW(Инвестиционные_проекты!$A550),", ",))</f>
        <v/>
      </c>
      <c r="O545" t="str">
        <f t="shared" si="92"/>
        <v/>
      </c>
      <c r="P545" s="5" t="str">
        <f>IF(Инвестиционные_проекты!Z550&lt;&gt;SUM(Инвестиционные_проекты!AA550:AB550),"Ошибка!","")</f>
        <v/>
      </c>
      <c r="Q545" s="4" t="str">
        <f>IF(Техлист!P545="","",CONCATENATE(ROW(Инвестиционные_проекты!$A550),", ",))</f>
        <v/>
      </c>
      <c r="R545" t="str">
        <f t="shared" si="93"/>
        <v/>
      </c>
      <c r="S545" s="5" t="str">
        <f>IF(Инвестиционные_проекты!Y550&gt;Инвестиционные_проекты!AB550,"Ошибка!","")</f>
        <v/>
      </c>
      <c r="T545" s="4" t="str">
        <f>IF(Техлист!S545="","",CONCATENATE(ROW(Инвестиционные_проекты!$A550),", ",))</f>
        <v/>
      </c>
      <c r="U545" t="str">
        <f t="shared" si="94"/>
        <v/>
      </c>
      <c r="V545" s="5" t="str">
        <f>IF(Инвестиционные_проекты!O550&lt;Инвестиционные_проекты!N550,"Ошибка!","")</f>
        <v/>
      </c>
      <c r="W545" s="4" t="str">
        <f>IF(Техлист!V545="","",CONCATENATE(ROW(Инвестиционные_проекты!$A550),", ",))</f>
        <v/>
      </c>
      <c r="X545" t="str">
        <f t="shared" si="95"/>
        <v xml:space="preserve">8, </v>
      </c>
      <c r="Y545" s="5" t="str">
        <f>IF(Инвестиционные_проекты!N550&lt;Инвестиционные_проекты!M550,"Ошибка!","")</f>
        <v/>
      </c>
      <c r="Z545" s="4" t="str">
        <f>IF(Техлист!Y545="","",CONCATENATE(ROW(Инвестиционные_проекты!$A550),", ",))</f>
        <v/>
      </c>
      <c r="AA545" t="str">
        <f t="shared" si="96"/>
        <v/>
      </c>
      <c r="AB545" s="5" t="str">
        <f ca="1">IF(Инвестиционные_проекты!K550="реализация",IF(Инвестиционные_проекты!M550&gt;TODAY(),"Ошибка!",""),"")</f>
        <v/>
      </c>
      <c r="AC545" s="4" t="str">
        <f ca="1">IF(Техлист!AB545="","",CONCATENATE(ROW(Инвестиционные_проекты!$A550),", ",))</f>
        <v/>
      </c>
      <c r="AD545" t="str">
        <f t="shared" ca="1" si="97"/>
        <v/>
      </c>
      <c r="AE545" s="5" t="str">
        <f>IFERROR(IF(OR(Инвестиционные_проекты!K550="идея",Инвестиционные_проекты!K550="проектная стадия"),IF(Инвестиционные_проекты!M550&gt;DATEVALUE(ФЛК!CV544),"","Ошибка!"),""),"")</f>
        <v/>
      </c>
      <c r="AF545" s="4" t="str">
        <f>IF(Техлист!AE545="","",CONCATENATE(ROW(Инвестиционные_проекты!$A550),", ",))</f>
        <v/>
      </c>
      <c r="AG545" t="str">
        <f t="shared" si="98"/>
        <v/>
      </c>
    </row>
    <row r="546" spans="1:33" x14ac:dyDescent="0.25">
      <c r="A546" s="5" t="str">
        <f>IF(AND(COUNTBLANK(Инвестиционные_проекты!H551:Q551)+COUNTBLANK(Инвестиционные_проекты!S551:T551)+COUNTBLANK(Инвестиционные_проекты!Z551)+COUNTBLANK(Инвестиционные_проекты!B551:E551)&lt;&gt;17,COUNTBLANK(Инвестиционные_проекты!H551:Q551)+COUNTBLANK(Инвестиционные_проекты!S551:T551)+COUNTBLANK(Инвестиционные_проекты!Z551)+COUNTBLANK(Инвестиционные_проекты!B551:E551)&lt;&gt;0),"Ошибка!","")</f>
        <v/>
      </c>
      <c r="B546" s="4" t="str">
        <f>IF(A546="","",CONCATENATE(ROW(Инвестиционные_проекты!$A551),", ",))</f>
        <v/>
      </c>
      <c r="C546" t="str">
        <f t="shared" si="88"/>
        <v xml:space="preserve">8, </v>
      </c>
      <c r="D546" s="5" t="str">
        <f>IF(AND(COUNTBLANK(Инвестиционные_проекты!AB551)=0,COUNTBLANK(Инвестиционные_проекты!W551:Y551)&lt;&gt;0),"Ошибка!","")</f>
        <v/>
      </c>
      <c r="E546" s="4" t="str">
        <f>IF(D546="","",CONCATENATE(ROW(Инвестиционные_проекты!$A551),", ",))</f>
        <v/>
      </c>
      <c r="F546" t="str">
        <f t="shared" si="89"/>
        <v xml:space="preserve">8, </v>
      </c>
      <c r="G546" s="8" t="str">
        <f>IF(AND(Инвестиционные_проекты!J551="создание нового",Инвестиционные_проекты!S551=""),"Ошибка!","")</f>
        <v/>
      </c>
      <c r="H546" s="4" t="str">
        <f>IF(Техлист!G546="","",CONCATENATE(ROW(Инвестиционные_проекты!$A551),", ",))</f>
        <v/>
      </c>
      <c r="I546" t="str">
        <f t="shared" si="90"/>
        <v/>
      </c>
      <c r="J546" s="5" t="str">
        <f>IF(Инвестиционные_проекты!J551="модернизация",IF(COUNTBLANK(Инвестиционные_проекты!R551:S551)&lt;&gt;0,"Ошибка!",""),"")</f>
        <v/>
      </c>
      <c r="K546" s="9" t="str">
        <f>IF(Техлист!J546="","",CONCATENATE(ROW(Инвестиционные_проекты!$A551),", ",))</f>
        <v/>
      </c>
      <c r="L546" t="str">
        <f t="shared" si="91"/>
        <v/>
      </c>
      <c r="M546" s="5" t="str">
        <f>IF(Инвестиционные_проекты!S551&lt;Инвестиционные_проекты!R551,"Ошибка!","")</f>
        <v/>
      </c>
      <c r="N546" s="4" t="str">
        <f>IF(Техлист!M546="","",CONCATENATE(ROW(Инвестиционные_проекты!$A551),", ",))</f>
        <v/>
      </c>
      <c r="O546" t="str">
        <f t="shared" si="92"/>
        <v/>
      </c>
      <c r="P546" s="5" t="str">
        <f>IF(Инвестиционные_проекты!Z551&lt;&gt;SUM(Инвестиционные_проекты!AA551:AB551),"Ошибка!","")</f>
        <v/>
      </c>
      <c r="Q546" s="4" t="str">
        <f>IF(Техлист!P546="","",CONCATENATE(ROW(Инвестиционные_проекты!$A551),", ",))</f>
        <v/>
      </c>
      <c r="R546" t="str">
        <f t="shared" si="93"/>
        <v/>
      </c>
      <c r="S546" s="5" t="str">
        <f>IF(Инвестиционные_проекты!Y551&gt;Инвестиционные_проекты!AB551,"Ошибка!","")</f>
        <v/>
      </c>
      <c r="T546" s="4" t="str">
        <f>IF(Техлист!S546="","",CONCATENATE(ROW(Инвестиционные_проекты!$A551),", ",))</f>
        <v/>
      </c>
      <c r="U546" t="str">
        <f t="shared" si="94"/>
        <v/>
      </c>
      <c r="V546" s="5" t="str">
        <f>IF(Инвестиционные_проекты!O551&lt;Инвестиционные_проекты!N551,"Ошибка!","")</f>
        <v/>
      </c>
      <c r="W546" s="4" t="str">
        <f>IF(Техлист!V546="","",CONCATENATE(ROW(Инвестиционные_проекты!$A551),", ",))</f>
        <v/>
      </c>
      <c r="X546" t="str">
        <f t="shared" si="95"/>
        <v xml:space="preserve">8, </v>
      </c>
      <c r="Y546" s="5" t="str">
        <f>IF(Инвестиционные_проекты!N551&lt;Инвестиционные_проекты!M551,"Ошибка!","")</f>
        <v/>
      </c>
      <c r="Z546" s="4" t="str">
        <f>IF(Техлист!Y546="","",CONCATENATE(ROW(Инвестиционные_проекты!$A551),", ",))</f>
        <v/>
      </c>
      <c r="AA546" t="str">
        <f t="shared" si="96"/>
        <v/>
      </c>
      <c r="AB546" s="5" t="str">
        <f ca="1">IF(Инвестиционные_проекты!K551="реализация",IF(Инвестиционные_проекты!M551&gt;TODAY(),"Ошибка!",""),"")</f>
        <v/>
      </c>
      <c r="AC546" s="4" t="str">
        <f ca="1">IF(Техлист!AB546="","",CONCATENATE(ROW(Инвестиционные_проекты!$A551),", ",))</f>
        <v/>
      </c>
      <c r="AD546" t="str">
        <f t="shared" ca="1" si="97"/>
        <v/>
      </c>
      <c r="AE546" s="5" t="str">
        <f>IFERROR(IF(OR(Инвестиционные_проекты!K551="идея",Инвестиционные_проекты!K551="проектная стадия"),IF(Инвестиционные_проекты!M551&gt;DATEVALUE(ФЛК!CV545),"","Ошибка!"),""),"")</f>
        <v/>
      </c>
      <c r="AF546" s="4" t="str">
        <f>IF(Техлист!AE546="","",CONCATENATE(ROW(Инвестиционные_проекты!$A551),", ",))</f>
        <v/>
      </c>
      <c r="AG546" t="str">
        <f t="shared" si="98"/>
        <v/>
      </c>
    </row>
    <row r="547" spans="1:33" x14ac:dyDescent="0.25">
      <c r="A547" s="5" t="str">
        <f>IF(AND(COUNTBLANK(Инвестиционные_проекты!H552:Q552)+COUNTBLANK(Инвестиционные_проекты!S552:T552)+COUNTBLANK(Инвестиционные_проекты!Z552)+COUNTBLANK(Инвестиционные_проекты!B552:E552)&lt;&gt;17,COUNTBLANK(Инвестиционные_проекты!H552:Q552)+COUNTBLANK(Инвестиционные_проекты!S552:T552)+COUNTBLANK(Инвестиционные_проекты!Z552)+COUNTBLANK(Инвестиционные_проекты!B552:E552)&lt;&gt;0),"Ошибка!","")</f>
        <v/>
      </c>
      <c r="B547" s="4" t="str">
        <f>IF(A547="","",CONCATENATE(ROW(Инвестиционные_проекты!$A552),", ",))</f>
        <v/>
      </c>
      <c r="C547" t="str">
        <f t="shared" si="88"/>
        <v xml:space="preserve">8, </v>
      </c>
      <c r="D547" s="5" t="str">
        <f>IF(AND(COUNTBLANK(Инвестиционные_проекты!AB552)=0,COUNTBLANK(Инвестиционные_проекты!W552:Y552)&lt;&gt;0),"Ошибка!","")</f>
        <v/>
      </c>
      <c r="E547" s="4" t="str">
        <f>IF(D547="","",CONCATENATE(ROW(Инвестиционные_проекты!$A552),", ",))</f>
        <v/>
      </c>
      <c r="F547" t="str">
        <f t="shared" si="89"/>
        <v xml:space="preserve">8, </v>
      </c>
      <c r="G547" s="8" t="str">
        <f>IF(AND(Инвестиционные_проекты!J552="создание нового",Инвестиционные_проекты!S552=""),"Ошибка!","")</f>
        <v/>
      </c>
      <c r="H547" s="4" t="str">
        <f>IF(Техлист!G547="","",CONCATENATE(ROW(Инвестиционные_проекты!$A552),", ",))</f>
        <v/>
      </c>
      <c r="I547" t="str">
        <f t="shared" si="90"/>
        <v/>
      </c>
      <c r="J547" s="5" t="str">
        <f>IF(Инвестиционные_проекты!J552="модернизация",IF(COUNTBLANK(Инвестиционные_проекты!R552:S552)&lt;&gt;0,"Ошибка!",""),"")</f>
        <v/>
      </c>
      <c r="K547" s="9" t="str">
        <f>IF(Техлист!J547="","",CONCATENATE(ROW(Инвестиционные_проекты!$A552),", ",))</f>
        <v/>
      </c>
      <c r="L547" t="str">
        <f t="shared" si="91"/>
        <v/>
      </c>
      <c r="M547" s="5" t="str">
        <f>IF(Инвестиционные_проекты!S552&lt;Инвестиционные_проекты!R552,"Ошибка!","")</f>
        <v/>
      </c>
      <c r="N547" s="4" t="str">
        <f>IF(Техлист!M547="","",CONCATENATE(ROW(Инвестиционные_проекты!$A552),", ",))</f>
        <v/>
      </c>
      <c r="O547" t="str">
        <f t="shared" si="92"/>
        <v/>
      </c>
      <c r="P547" s="5" t="str">
        <f>IF(Инвестиционные_проекты!Z552&lt;&gt;SUM(Инвестиционные_проекты!AA552:AB552),"Ошибка!","")</f>
        <v/>
      </c>
      <c r="Q547" s="4" t="str">
        <f>IF(Техлист!P547="","",CONCATENATE(ROW(Инвестиционные_проекты!$A552),", ",))</f>
        <v/>
      </c>
      <c r="R547" t="str">
        <f t="shared" si="93"/>
        <v/>
      </c>
      <c r="S547" s="5" t="str">
        <f>IF(Инвестиционные_проекты!Y552&gt;Инвестиционные_проекты!AB552,"Ошибка!","")</f>
        <v/>
      </c>
      <c r="T547" s="4" t="str">
        <f>IF(Техлист!S547="","",CONCATENATE(ROW(Инвестиционные_проекты!$A552),", ",))</f>
        <v/>
      </c>
      <c r="U547" t="str">
        <f t="shared" si="94"/>
        <v/>
      </c>
      <c r="V547" s="5" t="str">
        <f>IF(Инвестиционные_проекты!O552&lt;Инвестиционные_проекты!N552,"Ошибка!","")</f>
        <v/>
      </c>
      <c r="W547" s="4" t="str">
        <f>IF(Техлист!V547="","",CONCATENATE(ROW(Инвестиционные_проекты!$A552),", ",))</f>
        <v/>
      </c>
      <c r="X547" t="str">
        <f t="shared" si="95"/>
        <v xml:space="preserve">8, </v>
      </c>
      <c r="Y547" s="5" t="str">
        <f>IF(Инвестиционные_проекты!N552&lt;Инвестиционные_проекты!M552,"Ошибка!","")</f>
        <v/>
      </c>
      <c r="Z547" s="4" t="str">
        <f>IF(Техлист!Y547="","",CONCATENATE(ROW(Инвестиционные_проекты!$A552),", ",))</f>
        <v/>
      </c>
      <c r="AA547" t="str">
        <f t="shared" si="96"/>
        <v/>
      </c>
      <c r="AB547" s="5" t="str">
        <f ca="1">IF(Инвестиционные_проекты!K552="реализация",IF(Инвестиционные_проекты!M552&gt;TODAY(),"Ошибка!",""),"")</f>
        <v/>
      </c>
      <c r="AC547" s="4" t="str">
        <f ca="1">IF(Техлист!AB547="","",CONCATENATE(ROW(Инвестиционные_проекты!$A552),", ",))</f>
        <v/>
      </c>
      <c r="AD547" t="str">
        <f t="shared" ca="1" si="97"/>
        <v/>
      </c>
      <c r="AE547" s="5" t="str">
        <f>IFERROR(IF(OR(Инвестиционные_проекты!K552="идея",Инвестиционные_проекты!K552="проектная стадия"),IF(Инвестиционные_проекты!M552&gt;DATEVALUE(ФЛК!CV546),"","Ошибка!"),""),"")</f>
        <v/>
      </c>
      <c r="AF547" s="4" t="str">
        <f>IF(Техлист!AE547="","",CONCATENATE(ROW(Инвестиционные_проекты!$A552),", ",))</f>
        <v/>
      </c>
      <c r="AG547" t="str">
        <f t="shared" si="98"/>
        <v/>
      </c>
    </row>
    <row r="548" spans="1:33" x14ac:dyDescent="0.25">
      <c r="A548" s="5" t="str">
        <f>IF(AND(COUNTBLANK(Инвестиционные_проекты!H553:Q553)+COUNTBLANK(Инвестиционные_проекты!S553:T553)+COUNTBLANK(Инвестиционные_проекты!Z553)+COUNTBLANK(Инвестиционные_проекты!B553:E553)&lt;&gt;17,COUNTBLANK(Инвестиционные_проекты!H553:Q553)+COUNTBLANK(Инвестиционные_проекты!S553:T553)+COUNTBLANK(Инвестиционные_проекты!Z553)+COUNTBLANK(Инвестиционные_проекты!B553:E553)&lt;&gt;0),"Ошибка!","")</f>
        <v/>
      </c>
      <c r="B548" s="4" t="str">
        <f>IF(A548="","",CONCATENATE(ROW(Инвестиционные_проекты!$A553),", ",))</f>
        <v/>
      </c>
      <c r="C548" t="str">
        <f t="shared" si="88"/>
        <v xml:space="preserve">8, </v>
      </c>
      <c r="D548" s="5" t="str">
        <f>IF(AND(COUNTBLANK(Инвестиционные_проекты!AB553)=0,COUNTBLANK(Инвестиционные_проекты!W553:Y553)&lt;&gt;0),"Ошибка!","")</f>
        <v/>
      </c>
      <c r="E548" s="4" t="str">
        <f>IF(D548="","",CONCATENATE(ROW(Инвестиционные_проекты!$A553),", ",))</f>
        <v/>
      </c>
      <c r="F548" t="str">
        <f t="shared" si="89"/>
        <v xml:space="preserve">8, </v>
      </c>
      <c r="G548" s="8" t="str">
        <f>IF(AND(Инвестиционные_проекты!J553="создание нового",Инвестиционные_проекты!S553=""),"Ошибка!","")</f>
        <v/>
      </c>
      <c r="H548" s="4" t="str">
        <f>IF(Техлист!G548="","",CONCATENATE(ROW(Инвестиционные_проекты!$A553),", ",))</f>
        <v/>
      </c>
      <c r="I548" t="str">
        <f t="shared" si="90"/>
        <v/>
      </c>
      <c r="J548" s="5" t="str">
        <f>IF(Инвестиционные_проекты!J553="модернизация",IF(COUNTBLANK(Инвестиционные_проекты!R553:S553)&lt;&gt;0,"Ошибка!",""),"")</f>
        <v/>
      </c>
      <c r="K548" s="9" t="str">
        <f>IF(Техлист!J548="","",CONCATENATE(ROW(Инвестиционные_проекты!$A553),", ",))</f>
        <v/>
      </c>
      <c r="L548" t="str">
        <f t="shared" si="91"/>
        <v/>
      </c>
      <c r="M548" s="5" t="str">
        <f>IF(Инвестиционные_проекты!S553&lt;Инвестиционные_проекты!R553,"Ошибка!","")</f>
        <v/>
      </c>
      <c r="N548" s="4" t="str">
        <f>IF(Техлист!M548="","",CONCATENATE(ROW(Инвестиционные_проекты!$A553),", ",))</f>
        <v/>
      </c>
      <c r="O548" t="str">
        <f t="shared" si="92"/>
        <v/>
      </c>
      <c r="P548" s="5" t="str">
        <f>IF(Инвестиционные_проекты!Z553&lt;&gt;SUM(Инвестиционные_проекты!AA553:AB553),"Ошибка!","")</f>
        <v/>
      </c>
      <c r="Q548" s="4" t="str">
        <f>IF(Техлист!P548="","",CONCATENATE(ROW(Инвестиционные_проекты!$A553),", ",))</f>
        <v/>
      </c>
      <c r="R548" t="str">
        <f t="shared" si="93"/>
        <v/>
      </c>
      <c r="S548" s="5" t="str">
        <f>IF(Инвестиционные_проекты!Y553&gt;Инвестиционные_проекты!AB553,"Ошибка!","")</f>
        <v/>
      </c>
      <c r="T548" s="4" t="str">
        <f>IF(Техлист!S548="","",CONCATENATE(ROW(Инвестиционные_проекты!$A553),", ",))</f>
        <v/>
      </c>
      <c r="U548" t="str">
        <f t="shared" si="94"/>
        <v/>
      </c>
      <c r="V548" s="5" t="str">
        <f>IF(Инвестиционные_проекты!O553&lt;Инвестиционные_проекты!N553,"Ошибка!","")</f>
        <v/>
      </c>
      <c r="W548" s="4" t="str">
        <f>IF(Техлист!V548="","",CONCATENATE(ROW(Инвестиционные_проекты!$A553),", ",))</f>
        <v/>
      </c>
      <c r="X548" t="str">
        <f t="shared" si="95"/>
        <v xml:space="preserve">8, </v>
      </c>
      <c r="Y548" s="5" t="str">
        <f>IF(Инвестиционные_проекты!N553&lt;Инвестиционные_проекты!M553,"Ошибка!","")</f>
        <v/>
      </c>
      <c r="Z548" s="4" t="str">
        <f>IF(Техлист!Y548="","",CONCATENATE(ROW(Инвестиционные_проекты!$A553),", ",))</f>
        <v/>
      </c>
      <c r="AA548" t="str">
        <f t="shared" si="96"/>
        <v/>
      </c>
      <c r="AB548" s="5" t="str">
        <f ca="1">IF(Инвестиционные_проекты!K553="реализация",IF(Инвестиционные_проекты!M553&gt;TODAY(),"Ошибка!",""),"")</f>
        <v/>
      </c>
      <c r="AC548" s="4" t="str">
        <f ca="1">IF(Техлист!AB548="","",CONCATENATE(ROW(Инвестиционные_проекты!$A553),", ",))</f>
        <v/>
      </c>
      <c r="AD548" t="str">
        <f t="shared" ca="1" si="97"/>
        <v/>
      </c>
      <c r="AE548" s="5" t="str">
        <f>IFERROR(IF(OR(Инвестиционные_проекты!K553="идея",Инвестиционные_проекты!K553="проектная стадия"),IF(Инвестиционные_проекты!M553&gt;DATEVALUE(ФЛК!CV547),"","Ошибка!"),""),"")</f>
        <v/>
      </c>
      <c r="AF548" s="4" t="str">
        <f>IF(Техлист!AE548="","",CONCATENATE(ROW(Инвестиционные_проекты!$A553),", ",))</f>
        <v/>
      </c>
      <c r="AG548" t="str">
        <f t="shared" si="98"/>
        <v/>
      </c>
    </row>
    <row r="549" spans="1:33" x14ac:dyDescent="0.25">
      <c r="A549" s="5" t="str">
        <f>IF(AND(COUNTBLANK(Инвестиционные_проекты!H554:Q554)+COUNTBLANK(Инвестиционные_проекты!S554:T554)+COUNTBLANK(Инвестиционные_проекты!Z554)+COUNTBLANK(Инвестиционные_проекты!B554:E554)&lt;&gt;17,COUNTBLANK(Инвестиционные_проекты!H554:Q554)+COUNTBLANK(Инвестиционные_проекты!S554:T554)+COUNTBLANK(Инвестиционные_проекты!Z554)+COUNTBLANK(Инвестиционные_проекты!B554:E554)&lt;&gt;0),"Ошибка!","")</f>
        <v/>
      </c>
      <c r="B549" s="4" t="str">
        <f>IF(A549="","",CONCATENATE(ROW(Инвестиционные_проекты!$A554),", ",))</f>
        <v/>
      </c>
      <c r="C549" t="str">
        <f t="shared" si="88"/>
        <v xml:space="preserve">8, </v>
      </c>
      <c r="D549" s="5" t="str">
        <f>IF(AND(COUNTBLANK(Инвестиционные_проекты!AB554)=0,COUNTBLANK(Инвестиционные_проекты!W554:Y554)&lt;&gt;0),"Ошибка!","")</f>
        <v/>
      </c>
      <c r="E549" s="4" t="str">
        <f>IF(D549="","",CONCATENATE(ROW(Инвестиционные_проекты!$A554),", ",))</f>
        <v/>
      </c>
      <c r="F549" t="str">
        <f t="shared" si="89"/>
        <v xml:space="preserve">8, </v>
      </c>
      <c r="G549" s="8" t="str">
        <f>IF(AND(Инвестиционные_проекты!J554="создание нового",Инвестиционные_проекты!S554=""),"Ошибка!","")</f>
        <v/>
      </c>
      <c r="H549" s="4" t="str">
        <f>IF(Техлист!G549="","",CONCATENATE(ROW(Инвестиционные_проекты!$A554),", ",))</f>
        <v/>
      </c>
      <c r="I549" t="str">
        <f t="shared" si="90"/>
        <v/>
      </c>
      <c r="J549" s="5" t="str">
        <f>IF(Инвестиционные_проекты!J554="модернизация",IF(COUNTBLANK(Инвестиционные_проекты!R554:S554)&lt;&gt;0,"Ошибка!",""),"")</f>
        <v/>
      </c>
      <c r="K549" s="9" t="str">
        <f>IF(Техлист!J549="","",CONCATENATE(ROW(Инвестиционные_проекты!$A554),", ",))</f>
        <v/>
      </c>
      <c r="L549" t="str">
        <f t="shared" si="91"/>
        <v/>
      </c>
      <c r="M549" s="5" t="str">
        <f>IF(Инвестиционные_проекты!S554&lt;Инвестиционные_проекты!R554,"Ошибка!","")</f>
        <v/>
      </c>
      <c r="N549" s="4" t="str">
        <f>IF(Техлист!M549="","",CONCATENATE(ROW(Инвестиционные_проекты!$A554),", ",))</f>
        <v/>
      </c>
      <c r="O549" t="str">
        <f t="shared" si="92"/>
        <v/>
      </c>
      <c r="P549" s="5" t="str">
        <f>IF(Инвестиционные_проекты!Z554&lt;&gt;SUM(Инвестиционные_проекты!AA554:AB554),"Ошибка!","")</f>
        <v/>
      </c>
      <c r="Q549" s="4" t="str">
        <f>IF(Техлист!P549="","",CONCATENATE(ROW(Инвестиционные_проекты!$A554),", ",))</f>
        <v/>
      </c>
      <c r="R549" t="str">
        <f t="shared" si="93"/>
        <v/>
      </c>
      <c r="S549" s="5" t="str">
        <f>IF(Инвестиционные_проекты!Y554&gt;Инвестиционные_проекты!AB554,"Ошибка!","")</f>
        <v/>
      </c>
      <c r="T549" s="4" t="str">
        <f>IF(Техлист!S549="","",CONCATENATE(ROW(Инвестиционные_проекты!$A554),", ",))</f>
        <v/>
      </c>
      <c r="U549" t="str">
        <f t="shared" si="94"/>
        <v/>
      </c>
      <c r="V549" s="5" t="str">
        <f>IF(Инвестиционные_проекты!O554&lt;Инвестиционные_проекты!N554,"Ошибка!","")</f>
        <v/>
      </c>
      <c r="W549" s="4" t="str">
        <f>IF(Техлист!V549="","",CONCATENATE(ROW(Инвестиционные_проекты!$A554),", ",))</f>
        <v/>
      </c>
      <c r="X549" t="str">
        <f t="shared" si="95"/>
        <v xml:space="preserve">8, </v>
      </c>
      <c r="Y549" s="5" t="str">
        <f>IF(Инвестиционные_проекты!N554&lt;Инвестиционные_проекты!M554,"Ошибка!","")</f>
        <v/>
      </c>
      <c r="Z549" s="4" t="str">
        <f>IF(Техлист!Y549="","",CONCATENATE(ROW(Инвестиционные_проекты!$A554),", ",))</f>
        <v/>
      </c>
      <c r="AA549" t="str">
        <f t="shared" si="96"/>
        <v/>
      </c>
      <c r="AB549" s="5" t="str">
        <f ca="1">IF(Инвестиционные_проекты!K554="реализация",IF(Инвестиционные_проекты!M554&gt;TODAY(),"Ошибка!",""),"")</f>
        <v/>
      </c>
      <c r="AC549" s="4" t="str">
        <f ca="1">IF(Техлист!AB549="","",CONCATENATE(ROW(Инвестиционные_проекты!$A554),", ",))</f>
        <v/>
      </c>
      <c r="AD549" t="str">
        <f t="shared" ca="1" si="97"/>
        <v/>
      </c>
      <c r="AE549" s="5" t="str">
        <f>IFERROR(IF(OR(Инвестиционные_проекты!K554="идея",Инвестиционные_проекты!K554="проектная стадия"),IF(Инвестиционные_проекты!M554&gt;DATEVALUE(ФЛК!CV548),"","Ошибка!"),""),"")</f>
        <v/>
      </c>
      <c r="AF549" s="4" t="str">
        <f>IF(Техлист!AE549="","",CONCATENATE(ROW(Инвестиционные_проекты!$A554),", ",))</f>
        <v/>
      </c>
      <c r="AG549" t="str">
        <f t="shared" si="98"/>
        <v/>
      </c>
    </row>
    <row r="550" spans="1:33" x14ac:dyDescent="0.25">
      <c r="A550" s="5" t="str">
        <f>IF(AND(COUNTBLANK(Инвестиционные_проекты!H555:Q555)+COUNTBLANK(Инвестиционные_проекты!S555:T555)+COUNTBLANK(Инвестиционные_проекты!Z555)+COUNTBLANK(Инвестиционные_проекты!B555:E555)&lt;&gt;17,COUNTBLANK(Инвестиционные_проекты!H555:Q555)+COUNTBLANK(Инвестиционные_проекты!S555:T555)+COUNTBLANK(Инвестиционные_проекты!Z555)+COUNTBLANK(Инвестиционные_проекты!B555:E555)&lt;&gt;0),"Ошибка!","")</f>
        <v/>
      </c>
      <c r="B550" s="4" t="str">
        <f>IF(A550="","",CONCATENATE(ROW(Инвестиционные_проекты!$A555),", ",))</f>
        <v/>
      </c>
      <c r="C550" t="str">
        <f t="shared" si="88"/>
        <v xml:space="preserve">8, </v>
      </c>
      <c r="D550" s="5" t="str">
        <f>IF(AND(COUNTBLANK(Инвестиционные_проекты!AB555)=0,COUNTBLANK(Инвестиционные_проекты!W555:Y555)&lt;&gt;0),"Ошибка!","")</f>
        <v/>
      </c>
      <c r="E550" s="4" t="str">
        <f>IF(D550="","",CONCATENATE(ROW(Инвестиционные_проекты!$A555),", ",))</f>
        <v/>
      </c>
      <c r="F550" t="str">
        <f t="shared" si="89"/>
        <v xml:space="preserve">8, </v>
      </c>
      <c r="G550" s="8" t="str">
        <f>IF(AND(Инвестиционные_проекты!J555="создание нового",Инвестиционные_проекты!S555=""),"Ошибка!","")</f>
        <v/>
      </c>
      <c r="H550" s="4" t="str">
        <f>IF(Техлист!G550="","",CONCATENATE(ROW(Инвестиционные_проекты!$A555),", ",))</f>
        <v/>
      </c>
      <c r="I550" t="str">
        <f t="shared" si="90"/>
        <v/>
      </c>
      <c r="J550" s="5" t="str">
        <f>IF(Инвестиционные_проекты!J555="модернизация",IF(COUNTBLANK(Инвестиционные_проекты!R555:S555)&lt;&gt;0,"Ошибка!",""),"")</f>
        <v/>
      </c>
      <c r="K550" s="9" t="str">
        <f>IF(Техлист!J550="","",CONCATENATE(ROW(Инвестиционные_проекты!$A555),", ",))</f>
        <v/>
      </c>
      <c r="L550" t="str">
        <f t="shared" si="91"/>
        <v/>
      </c>
      <c r="M550" s="5" t="str">
        <f>IF(Инвестиционные_проекты!S555&lt;Инвестиционные_проекты!R555,"Ошибка!","")</f>
        <v/>
      </c>
      <c r="N550" s="4" t="str">
        <f>IF(Техлист!M550="","",CONCATENATE(ROW(Инвестиционные_проекты!$A555),", ",))</f>
        <v/>
      </c>
      <c r="O550" t="str">
        <f t="shared" si="92"/>
        <v/>
      </c>
      <c r="P550" s="5" t="str">
        <f>IF(Инвестиционные_проекты!Z555&lt;&gt;SUM(Инвестиционные_проекты!AA555:AB555),"Ошибка!","")</f>
        <v/>
      </c>
      <c r="Q550" s="4" t="str">
        <f>IF(Техлист!P550="","",CONCATENATE(ROW(Инвестиционные_проекты!$A555),", ",))</f>
        <v/>
      </c>
      <c r="R550" t="str">
        <f t="shared" si="93"/>
        <v/>
      </c>
      <c r="S550" s="5" t="str">
        <f>IF(Инвестиционные_проекты!Y555&gt;Инвестиционные_проекты!AB555,"Ошибка!","")</f>
        <v/>
      </c>
      <c r="T550" s="4" t="str">
        <f>IF(Техлист!S550="","",CONCATENATE(ROW(Инвестиционные_проекты!$A555),", ",))</f>
        <v/>
      </c>
      <c r="U550" t="str">
        <f t="shared" si="94"/>
        <v/>
      </c>
      <c r="V550" s="5" t="str">
        <f>IF(Инвестиционные_проекты!O555&lt;Инвестиционные_проекты!N555,"Ошибка!","")</f>
        <v/>
      </c>
      <c r="W550" s="4" t="str">
        <f>IF(Техлист!V550="","",CONCATENATE(ROW(Инвестиционные_проекты!$A555),", ",))</f>
        <v/>
      </c>
      <c r="X550" t="str">
        <f t="shared" si="95"/>
        <v xml:space="preserve">8, </v>
      </c>
      <c r="Y550" s="5" t="str">
        <f>IF(Инвестиционные_проекты!N555&lt;Инвестиционные_проекты!M555,"Ошибка!","")</f>
        <v/>
      </c>
      <c r="Z550" s="4" t="str">
        <f>IF(Техлист!Y550="","",CONCATENATE(ROW(Инвестиционные_проекты!$A555),", ",))</f>
        <v/>
      </c>
      <c r="AA550" t="str">
        <f t="shared" si="96"/>
        <v/>
      </c>
      <c r="AB550" s="5" t="str">
        <f ca="1">IF(Инвестиционные_проекты!K555="реализация",IF(Инвестиционные_проекты!M555&gt;TODAY(),"Ошибка!",""),"")</f>
        <v/>
      </c>
      <c r="AC550" s="4" t="str">
        <f ca="1">IF(Техлист!AB550="","",CONCATENATE(ROW(Инвестиционные_проекты!$A555),", ",))</f>
        <v/>
      </c>
      <c r="AD550" t="str">
        <f t="shared" ca="1" si="97"/>
        <v/>
      </c>
      <c r="AE550" s="5" t="str">
        <f>IFERROR(IF(OR(Инвестиционные_проекты!K555="идея",Инвестиционные_проекты!K555="проектная стадия"),IF(Инвестиционные_проекты!M555&gt;DATEVALUE(ФЛК!CV549),"","Ошибка!"),""),"")</f>
        <v/>
      </c>
      <c r="AF550" s="4" t="str">
        <f>IF(Техлист!AE550="","",CONCATENATE(ROW(Инвестиционные_проекты!$A555),", ",))</f>
        <v/>
      </c>
      <c r="AG550" t="str">
        <f t="shared" si="98"/>
        <v/>
      </c>
    </row>
    <row r="551" spans="1:33" x14ac:dyDescent="0.25">
      <c r="A551" s="5" t="str">
        <f>IF(AND(COUNTBLANK(Инвестиционные_проекты!H556:Q556)+COUNTBLANK(Инвестиционные_проекты!S556:T556)+COUNTBLANK(Инвестиционные_проекты!Z556)+COUNTBLANK(Инвестиционные_проекты!B556:E556)&lt;&gt;17,COUNTBLANK(Инвестиционные_проекты!H556:Q556)+COUNTBLANK(Инвестиционные_проекты!S556:T556)+COUNTBLANK(Инвестиционные_проекты!Z556)+COUNTBLANK(Инвестиционные_проекты!B556:E556)&lt;&gt;0),"Ошибка!","")</f>
        <v/>
      </c>
      <c r="B551" s="4" t="str">
        <f>IF(A551="","",CONCATENATE(ROW(Инвестиционные_проекты!$A556),", ",))</f>
        <v/>
      </c>
      <c r="C551" t="str">
        <f t="shared" si="88"/>
        <v xml:space="preserve">8, </v>
      </c>
      <c r="D551" s="5" t="str">
        <f>IF(AND(COUNTBLANK(Инвестиционные_проекты!AB556)=0,COUNTBLANK(Инвестиционные_проекты!W556:Y556)&lt;&gt;0),"Ошибка!","")</f>
        <v/>
      </c>
      <c r="E551" s="4" t="str">
        <f>IF(D551="","",CONCATENATE(ROW(Инвестиционные_проекты!$A556),", ",))</f>
        <v/>
      </c>
      <c r="F551" t="str">
        <f t="shared" si="89"/>
        <v xml:space="preserve">8, </v>
      </c>
      <c r="G551" s="8" t="str">
        <f>IF(AND(Инвестиционные_проекты!J556="создание нового",Инвестиционные_проекты!S556=""),"Ошибка!","")</f>
        <v/>
      </c>
      <c r="H551" s="4" t="str">
        <f>IF(Техлист!G551="","",CONCATENATE(ROW(Инвестиционные_проекты!$A556),", ",))</f>
        <v/>
      </c>
      <c r="I551" t="str">
        <f t="shared" si="90"/>
        <v/>
      </c>
      <c r="J551" s="5" t="str">
        <f>IF(Инвестиционные_проекты!J556="модернизация",IF(COUNTBLANK(Инвестиционные_проекты!R556:S556)&lt;&gt;0,"Ошибка!",""),"")</f>
        <v/>
      </c>
      <c r="K551" s="9" t="str">
        <f>IF(Техлист!J551="","",CONCATENATE(ROW(Инвестиционные_проекты!$A556),", ",))</f>
        <v/>
      </c>
      <c r="L551" t="str">
        <f t="shared" si="91"/>
        <v/>
      </c>
      <c r="M551" s="5" t="str">
        <f>IF(Инвестиционные_проекты!S556&lt;Инвестиционные_проекты!R556,"Ошибка!","")</f>
        <v/>
      </c>
      <c r="N551" s="4" t="str">
        <f>IF(Техлист!M551="","",CONCATENATE(ROW(Инвестиционные_проекты!$A556),", ",))</f>
        <v/>
      </c>
      <c r="O551" t="str">
        <f t="shared" si="92"/>
        <v/>
      </c>
      <c r="P551" s="5" t="str">
        <f>IF(Инвестиционные_проекты!Z556&lt;&gt;SUM(Инвестиционные_проекты!AA556:AB556),"Ошибка!","")</f>
        <v/>
      </c>
      <c r="Q551" s="4" t="str">
        <f>IF(Техлист!P551="","",CONCATENATE(ROW(Инвестиционные_проекты!$A556),", ",))</f>
        <v/>
      </c>
      <c r="R551" t="str">
        <f t="shared" si="93"/>
        <v/>
      </c>
      <c r="S551" s="5" t="str">
        <f>IF(Инвестиционные_проекты!Y556&gt;Инвестиционные_проекты!AB556,"Ошибка!","")</f>
        <v/>
      </c>
      <c r="T551" s="4" t="str">
        <f>IF(Техлист!S551="","",CONCATENATE(ROW(Инвестиционные_проекты!$A556),", ",))</f>
        <v/>
      </c>
      <c r="U551" t="str">
        <f t="shared" si="94"/>
        <v/>
      </c>
      <c r="V551" s="5" t="str">
        <f>IF(Инвестиционные_проекты!O556&lt;Инвестиционные_проекты!N556,"Ошибка!","")</f>
        <v/>
      </c>
      <c r="W551" s="4" t="str">
        <f>IF(Техлист!V551="","",CONCATENATE(ROW(Инвестиционные_проекты!$A556),", ",))</f>
        <v/>
      </c>
      <c r="X551" t="str">
        <f t="shared" si="95"/>
        <v xml:space="preserve">8, </v>
      </c>
      <c r="Y551" s="5" t="str">
        <f>IF(Инвестиционные_проекты!N556&lt;Инвестиционные_проекты!M556,"Ошибка!","")</f>
        <v/>
      </c>
      <c r="Z551" s="4" t="str">
        <f>IF(Техлист!Y551="","",CONCATENATE(ROW(Инвестиционные_проекты!$A556),", ",))</f>
        <v/>
      </c>
      <c r="AA551" t="str">
        <f t="shared" si="96"/>
        <v/>
      </c>
      <c r="AB551" s="5" t="str">
        <f ca="1">IF(Инвестиционные_проекты!K556="реализация",IF(Инвестиционные_проекты!M556&gt;TODAY(),"Ошибка!",""),"")</f>
        <v/>
      </c>
      <c r="AC551" s="4" t="str">
        <f ca="1">IF(Техлист!AB551="","",CONCATENATE(ROW(Инвестиционные_проекты!$A556),", ",))</f>
        <v/>
      </c>
      <c r="AD551" t="str">
        <f t="shared" ca="1" si="97"/>
        <v/>
      </c>
      <c r="AE551" s="5" t="str">
        <f>IFERROR(IF(OR(Инвестиционные_проекты!K556="идея",Инвестиционные_проекты!K556="проектная стадия"),IF(Инвестиционные_проекты!M556&gt;DATEVALUE(ФЛК!CV550),"","Ошибка!"),""),"")</f>
        <v/>
      </c>
      <c r="AF551" s="4" t="str">
        <f>IF(Техлист!AE551="","",CONCATENATE(ROW(Инвестиционные_проекты!$A556),", ",))</f>
        <v/>
      </c>
      <c r="AG551" t="str">
        <f t="shared" si="98"/>
        <v/>
      </c>
    </row>
    <row r="552" spans="1:33" x14ac:dyDescent="0.25">
      <c r="A552" s="5" t="str">
        <f>IF(AND(COUNTBLANK(Инвестиционные_проекты!H557:Q557)+COUNTBLANK(Инвестиционные_проекты!S557:T557)+COUNTBLANK(Инвестиционные_проекты!Z557)+COUNTBLANK(Инвестиционные_проекты!B557:E557)&lt;&gt;17,COUNTBLANK(Инвестиционные_проекты!H557:Q557)+COUNTBLANK(Инвестиционные_проекты!S557:T557)+COUNTBLANK(Инвестиционные_проекты!Z557)+COUNTBLANK(Инвестиционные_проекты!B557:E557)&lt;&gt;0),"Ошибка!","")</f>
        <v/>
      </c>
      <c r="B552" s="4" t="str">
        <f>IF(A552="","",CONCATENATE(ROW(Инвестиционные_проекты!$A557),", ",))</f>
        <v/>
      </c>
      <c r="C552" t="str">
        <f t="shared" si="88"/>
        <v xml:space="preserve">8, </v>
      </c>
      <c r="D552" s="5" t="str">
        <f>IF(AND(COUNTBLANK(Инвестиционные_проекты!AB557)=0,COUNTBLANK(Инвестиционные_проекты!W557:Y557)&lt;&gt;0),"Ошибка!","")</f>
        <v/>
      </c>
      <c r="E552" s="4" t="str">
        <f>IF(D552="","",CONCATENATE(ROW(Инвестиционные_проекты!$A557),", ",))</f>
        <v/>
      </c>
      <c r="F552" t="str">
        <f t="shared" si="89"/>
        <v xml:space="preserve">8, </v>
      </c>
      <c r="G552" s="8" t="str">
        <f>IF(AND(Инвестиционные_проекты!J557="создание нового",Инвестиционные_проекты!S557=""),"Ошибка!","")</f>
        <v/>
      </c>
      <c r="H552" s="4" t="str">
        <f>IF(Техлист!G552="","",CONCATENATE(ROW(Инвестиционные_проекты!$A557),", ",))</f>
        <v/>
      </c>
      <c r="I552" t="str">
        <f t="shared" si="90"/>
        <v/>
      </c>
      <c r="J552" s="5" t="str">
        <f>IF(Инвестиционные_проекты!J557="модернизация",IF(COUNTBLANK(Инвестиционные_проекты!R557:S557)&lt;&gt;0,"Ошибка!",""),"")</f>
        <v/>
      </c>
      <c r="K552" s="9" t="str">
        <f>IF(Техлист!J552="","",CONCATENATE(ROW(Инвестиционные_проекты!$A557),", ",))</f>
        <v/>
      </c>
      <c r="L552" t="str">
        <f t="shared" si="91"/>
        <v/>
      </c>
      <c r="M552" s="5" t="str">
        <f>IF(Инвестиционные_проекты!S557&lt;Инвестиционные_проекты!R557,"Ошибка!","")</f>
        <v/>
      </c>
      <c r="N552" s="4" t="str">
        <f>IF(Техлист!M552="","",CONCATENATE(ROW(Инвестиционные_проекты!$A557),", ",))</f>
        <v/>
      </c>
      <c r="O552" t="str">
        <f t="shared" si="92"/>
        <v/>
      </c>
      <c r="P552" s="5" t="str">
        <f>IF(Инвестиционные_проекты!Z557&lt;&gt;SUM(Инвестиционные_проекты!AA557:AB557),"Ошибка!","")</f>
        <v/>
      </c>
      <c r="Q552" s="4" t="str">
        <f>IF(Техлист!P552="","",CONCATENATE(ROW(Инвестиционные_проекты!$A557),", ",))</f>
        <v/>
      </c>
      <c r="R552" t="str">
        <f t="shared" si="93"/>
        <v/>
      </c>
      <c r="S552" s="5" t="str">
        <f>IF(Инвестиционные_проекты!Y557&gt;Инвестиционные_проекты!AB557,"Ошибка!","")</f>
        <v/>
      </c>
      <c r="T552" s="4" t="str">
        <f>IF(Техлист!S552="","",CONCATENATE(ROW(Инвестиционные_проекты!$A557),", ",))</f>
        <v/>
      </c>
      <c r="U552" t="str">
        <f t="shared" si="94"/>
        <v/>
      </c>
      <c r="V552" s="5" t="str">
        <f>IF(Инвестиционные_проекты!O557&lt;Инвестиционные_проекты!N557,"Ошибка!","")</f>
        <v/>
      </c>
      <c r="W552" s="4" t="str">
        <f>IF(Техлист!V552="","",CONCATENATE(ROW(Инвестиционные_проекты!$A557),", ",))</f>
        <v/>
      </c>
      <c r="X552" t="str">
        <f t="shared" si="95"/>
        <v xml:space="preserve">8, </v>
      </c>
      <c r="Y552" s="5" t="str">
        <f>IF(Инвестиционные_проекты!N557&lt;Инвестиционные_проекты!M557,"Ошибка!","")</f>
        <v/>
      </c>
      <c r="Z552" s="4" t="str">
        <f>IF(Техлист!Y552="","",CONCATENATE(ROW(Инвестиционные_проекты!$A557),", ",))</f>
        <v/>
      </c>
      <c r="AA552" t="str">
        <f t="shared" si="96"/>
        <v/>
      </c>
      <c r="AB552" s="5" t="str">
        <f ca="1">IF(Инвестиционные_проекты!K557="реализация",IF(Инвестиционные_проекты!M557&gt;TODAY(),"Ошибка!",""),"")</f>
        <v/>
      </c>
      <c r="AC552" s="4" t="str">
        <f ca="1">IF(Техлист!AB552="","",CONCATENATE(ROW(Инвестиционные_проекты!$A557),", ",))</f>
        <v/>
      </c>
      <c r="AD552" t="str">
        <f t="shared" ca="1" si="97"/>
        <v/>
      </c>
      <c r="AE552" s="5" t="str">
        <f>IFERROR(IF(OR(Инвестиционные_проекты!K557="идея",Инвестиционные_проекты!K557="проектная стадия"),IF(Инвестиционные_проекты!M557&gt;DATEVALUE(ФЛК!CV551),"","Ошибка!"),""),"")</f>
        <v/>
      </c>
      <c r="AF552" s="4" t="str">
        <f>IF(Техлист!AE552="","",CONCATENATE(ROW(Инвестиционные_проекты!$A557),", ",))</f>
        <v/>
      </c>
      <c r="AG552" t="str">
        <f t="shared" si="98"/>
        <v/>
      </c>
    </row>
    <row r="553" spans="1:33" x14ac:dyDescent="0.25">
      <c r="A553" s="5" t="str">
        <f>IF(AND(COUNTBLANK(Инвестиционные_проекты!H558:Q558)+COUNTBLANK(Инвестиционные_проекты!S558:T558)+COUNTBLANK(Инвестиционные_проекты!Z558)+COUNTBLANK(Инвестиционные_проекты!B558:E558)&lt;&gt;17,COUNTBLANK(Инвестиционные_проекты!H558:Q558)+COUNTBLANK(Инвестиционные_проекты!S558:T558)+COUNTBLANK(Инвестиционные_проекты!Z558)+COUNTBLANK(Инвестиционные_проекты!B558:E558)&lt;&gt;0),"Ошибка!","")</f>
        <v/>
      </c>
      <c r="B553" s="4" t="str">
        <f>IF(A553="","",CONCATENATE(ROW(Инвестиционные_проекты!$A558),", ",))</f>
        <v/>
      </c>
      <c r="C553" t="str">
        <f t="shared" si="88"/>
        <v xml:space="preserve">8, </v>
      </c>
      <c r="D553" s="5" t="str">
        <f>IF(AND(COUNTBLANK(Инвестиционные_проекты!AB558)=0,COUNTBLANK(Инвестиционные_проекты!W558:Y558)&lt;&gt;0),"Ошибка!","")</f>
        <v/>
      </c>
      <c r="E553" s="4" t="str">
        <f>IF(D553="","",CONCATENATE(ROW(Инвестиционные_проекты!$A558),", ",))</f>
        <v/>
      </c>
      <c r="F553" t="str">
        <f t="shared" si="89"/>
        <v xml:space="preserve">8, </v>
      </c>
      <c r="G553" s="8" t="str">
        <f>IF(AND(Инвестиционные_проекты!J558="создание нового",Инвестиционные_проекты!S558=""),"Ошибка!","")</f>
        <v/>
      </c>
      <c r="H553" s="4" t="str">
        <f>IF(Техлист!G553="","",CONCATENATE(ROW(Инвестиционные_проекты!$A558),", ",))</f>
        <v/>
      </c>
      <c r="I553" t="str">
        <f t="shared" si="90"/>
        <v/>
      </c>
      <c r="J553" s="5" t="str">
        <f>IF(Инвестиционные_проекты!J558="модернизация",IF(COUNTBLANK(Инвестиционные_проекты!R558:S558)&lt;&gt;0,"Ошибка!",""),"")</f>
        <v/>
      </c>
      <c r="K553" s="9" t="str">
        <f>IF(Техлист!J553="","",CONCATENATE(ROW(Инвестиционные_проекты!$A558),", ",))</f>
        <v/>
      </c>
      <c r="L553" t="str">
        <f t="shared" si="91"/>
        <v/>
      </c>
      <c r="M553" s="5" t="str">
        <f>IF(Инвестиционные_проекты!S558&lt;Инвестиционные_проекты!R558,"Ошибка!","")</f>
        <v/>
      </c>
      <c r="N553" s="4" t="str">
        <f>IF(Техлист!M553="","",CONCATENATE(ROW(Инвестиционные_проекты!$A558),", ",))</f>
        <v/>
      </c>
      <c r="O553" t="str">
        <f t="shared" si="92"/>
        <v/>
      </c>
      <c r="P553" s="5" t="str">
        <f>IF(Инвестиционные_проекты!Z558&lt;&gt;SUM(Инвестиционные_проекты!AA558:AB558),"Ошибка!","")</f>
        <v/>
      </c>
      <c r="Q553" s="4" t="str">
        <f>IF(Техлист!P553="","",CONCATENATE(ROW(Инвестиционные_проекты!$A558),", ",))</f>
        <v/>
      </c>
      <c r="R553" t="str">
        <f t="shared" si="93"/>
        <v/>
      </c>
      <c r="S553" s="5" t="str">
        <f>IF(Инвестиционные_проекты!Y558&gt;Инвестиционные_проекты!AB558,"Ошибка!","")</f>
        <v/>
      </c>
      <c r="T553" s="4" t="str">
        <f>IF(Техлист!S553="","",CONCATENATE(ROW(Инвестиционные_проекты!$A558),", ",))</f>
        <v/>
      </c>
      <c r="U553" t="str">
        <f t="shared" si="94"/>
        <v/>
      </c>
      <c r="V553" s="5" t="str">
        <f>IF(Инвестиционные_проекты!O558&lt;Инвестиционные_проекты!N558,"Ошибка!","")</f>
        <v/>
      </c>
      <c r="W553" s="4" t="str">
        <f>IF(Техлист!V553="","",CONCATENATE(ROW(Инвестиционные_проекты!$A558),", ",))</f>
        <v/>
      </c>
      <c r="X553" t="str">
        <f t="shared" si="95"/>
        <v xml:space="preserve">8, </v>
      </c>
      <c r="Y553" s="5" t="str">
        <f>IF(Инвестиционные_проекты!N558&lt;Инвестиционные_проекты!M558,"Ошибка!","")</f>
        <v/>
      </c>
      <c r="Z553" s="4" t="str">
        <f>IF(Техлист!Y553="","",CONCATENATE(ROW(Инвестиционные_проекты!$A558),", ",))</f>
        <v/>
      </c>
      <c r="AA553" t="str">
        <f t="shared" si="96"/>
        <v/>
      </c>
      <c r="AB553" s="5" t="str">
        <f ca="1">IF(Инвестиционные_проекты!K558="реализация",IF(Инвестиционные_проекты!M558&gt;TODAY(),"Ошибка!",""),"")</f>
        <v/>
      </c>
      <c r="AC553" s="4" t="str">
        <f ca="1">IF(Техлист!AB553="","",CONCATENATE(ROW(Инвестиционные_проекты!$A558),", ",))</f>
        <v/>
      </c>
      <c r="AD553" t="str">
        <f t="shared" ca="1" si="97"/>
        <v/>
      </c>
      <c r="AE553" s="5" t="str">
        <f>IFERROR(IF(OR(Инвестиционные_проекты!K558="идея",Инвестиционные_проекты!K558="проектная стадия"),IF(Инвестиционные_проекты!M558&gt;DATEVALUE(ФЛК!CV552),"","Ошибка!"),""),"")</f>
        <v/>
      </c>
      <c r="AF553" s="4" t="str">
        <f>IF(Техлист!AE553="","",CONCATENATE(ROW(Инвестиционные_проекты!$A558),", ",))</f>
        <v/>
      </c>
      <c r="AG553" t="str">
        <f t="shared" si="98"/>
        <v/>
      </c>
    </row>
    <row r="554" spans="1:33" x14ac:dyDescent="0.25">
      <c r="A554" s="5" t="str">
        <f>IF(AND(COUNTBLANK(Инвестиционные_проекты!H559:Q559)+COUNTBLANK(Инвестиционные_проекты!S559:T559)+COUNTBLANK(Инвестиционные_проекты!Z559)+COUNTBLANK(Инвестиционные_проекты!B559:E559)&lt;&gt;17,COUNTBLANK(Инвестиционные_проекты!H559:Q559)+COUNTBLANK(Инвестиционные_проекты!S559:T559)+COUNTBLANK(Инвестиционные_проекты!Z559)+COUNTBLANK(Инвестиционные_проекты!B559:E559)&lt;&gt;0),"Ошибка!","")</f>
        <v/>
      </c>
      <c r="B554" s="4" t="str">
        <f>IF(A554="","",CONCATENATE(ROW(Инвестиционные_проекты!$A559),", ",))</f>
        <v/>
      </c>
      <c r="C554" t="str">
        <f t="shared" si="88"/>
        <v xml:space="preserve">8, </v>
      </c>
      <c r="D554" s="5" t="str">
        <f>IF(AND(COUNTBLANK(Инвестиционные_проекты!AB559)=0,COUNTBLANK(Инвестиционные_проекты!W559:Y559)&lt;&gt;0),"Ошибка!","")</f>
        <v/>
      </c>
      <c r="E554" s="4" t="str">
        <f>IF(D554="","",CONCATENATE(ROW(Инвестиционные_проекты!$A559),", ",))</f>
        <v/>
      </c>
      <c r="F554" t="str">
        <f t="shared" si="89"/>
        <v xml:space="preserve">8, </v>
      </c>
      <c r="G554" s="8" t="str">
        <f>IF(AND(Инвестиционные_проекты!J559="создание нового",Инвестиционные_проекты!S559=""),"Ошибка!","")</f>
        <v/>
      </c>
      <c r="H554" s="4" t="str">
        <f>IF(Техлист!G554="","",CONCATENATE(ROW(Инвестиционные_проекты!$A559),", ",))</f>
        <v/>
      </c>
      <c r="I554" t="str">
        <f t="shared" si="90"/>
        <v/>
      </c>
      <c r="J554" s="5" t="str">
        <f>IF(Инвестиционные_проекты!J559="модернизация",IF(COUNTBLANK(Инвестиционные_проекты!R559:S559)&lt;&gt;0,"Ошибка!",""),"")</f>
        <v/>
      </c>
      <c r="K554" s="9" t="str">
        <f>IF(Техлист!J554="","",CONCATENATE(ROW(Инвестиционные_проекты!$A559),", ",))</f>
        <v/>
      </c>
      <c r="L554" t="str">
        <f t="shared" si="91"/>
        <v/>
      </c>
      <c r="M554" s="5" t="str">
        <f>IF(Инвестиционные_проекты!S559&lt;Инвестиционные_проекты!R559,"Ошибка!","")</f>
        <v/>
      </c>
      <c r="N554" s="4" t="str">
        <f>IF(Техлист!M554="","",CONCATENATE(ROW(Инвестиционные_проекты!$A559),", ",))</f>
        <v/>
      </c>
      <c r="O554" t="str">
        <f t="shared" si="92"/>
        <v/>
      </c>
      <c r="P554" s="5" t="str">
        <f>IF(Инвестиционные_проекты!Z559&lt;&gt;SUM(Инвестиционные_проекты!AA559:AB559),"Ошибка!","")</f>
        <v/>
      </c>
      <c r="Q554" s="4" t="str">
        <f>IF(Техлист!P554="","",CONCATENATE(ROW(Инвестиционные_проекты!$A559),", ",))</f>
        <v/>
      </c>
      <c r="R554" t="str">
        <f t="shared" si="93"/>
        <v/>
      </c>
      <c r="S554" s="5" t="str">
        <f>IF(Инвестиционные_проекты!Y559&gt;Инвестиционные_проекты!AB559,"Ошибка!","")</f>
        <v/>
      </c>
      <c r="T554" s="4" t="str">
        <f>IF(Техлист!S554="","",CONCATENATE(ROW(Инвестиционные_проекты!$A559),", ",))</f>
        <v/>
      </c>
      <c r="U554" t="str">
        <f t="shared" si="94"/>
        <v/>
      </c>
      <c r="V554" s="5" t="str">
        <f>IF(Инвестиционные_проекты!O559&lt;Инвестиционные_проекты!N559,"Ошибка!","")</f>
        <v/>
      </c>
      <c r="W554" s="4" t="str">
        <f>IF(Техлист!V554="","",CONCATENATE(ROW(Инвестиционные_проекты!$A559),", ",))</f>
        <v/>
      </c>
      <c r="X554" t="str">
        <f t="shared" si="95"/>
        <v xml:space="preserve">8, </v>
      </c>
      <c r="Y554" s="5" t="str">
        <f>IF(Инвестиционные_проекты!N559&lt;Инвестиционные_проекты!M559,"Ошибка!","")</f>
        <v/>
      </c>
      <c r="Z554" s="4" t="str">
        <f>IF(Техлист!Y554="","",CONCATENATE(ROW(Инвестиционные_проекты!$A559),", ",))</f>
        <v/>
      </c>
      <c r="AA554" t="str">
        <f t="shared" si="96"/>
        <v/>
      </c>
      <c r="AB554" s="5" t="str">
        <f ca="1">IF(Инвестиционные_проекты!K559="реализация",IF(Инвестиционные_проекты!M559&gt;TODAY(),"Ошибка!",""),"")</f>
        <v/>
      </c>
      <c r="AC554" s="4" t="str">
        <f ca="1">IF(Техлист!AB554="","",CONCATENATE(ROW(Инвестиционные_проекты!$A559),", ",))</f>
        <v/>
      </c>
      <c r="AD554" t="str">
        <f t="shared" ca="1" si="97"/>
        <v/>
      </c>
      <c r="AE554" s="5" t="str">
        <f>IFERROR(IF(OR(Инвестиционные_проекты!K559="идея",Инвестиционные_проекты!K559="проектная стадия"),IF(Инвестиционные_проекты!M559&gt;DATEVALUE(ФЛК!CV553),"","Ошибка!"),""),"")</f>
        <v/>
      </c>
      <c r="AF554" s="4" t="str">
        <f>IF(Техлист!AE554="","",CONCATENATE(ROW(Инвестиционные_проекты!$A559),", ",))</f>
        <v/>
      </c>
      <c r="AG554" t="str">
        <f t="shared" si="98"/>
        <v/>
      </c>
    </row>
    <row r="555" spans="1:33" x14ac:dyDescent="0.25">
      <c r="A555" s="5" t="str">
        <f>IF(AND(COUNTBLANK(Инвестиционные_проекты!H560:Q560)+COUNTBLANK(Инвестиционные_проекты!S560:T560)+COUNTBLANK(Инвестиционные_проекты!Z560)+COUNTBLANK(Инвестиционные_проекты!B560:E560)&lt;&gt;17,COUNTBLANK(Инвестиционные_проекты!H560:Q560)+COUNTBLANK(Инвестиционные_проекты!S560:T560)+COUNTBLANK(Инвестиционные_проекты!Z560)+COUNTBLANK(Инвестиционные_проекты!B560:E560)&lt;&gt;0),"Ошибка!","")</f>
        <v/>
      </c>
      <c r="B555" s="4" t="str">
        <f>IF(A555="","",CONCATENATE(ROW(Инвестиционные_проекты!$A560),", ",))</f>
        <v/>
      </c>
      <c r="C555" t="str">
        <f t="shared" si="88"/>
        <v xml:space="preserve">8, </v>
      </c>
      <c r="D555" s="5" t="str">
        <f>IF(AND(COUNTBLANK(Инвестиционные_проекты!AB560)=0,COUNTBLANK(Инвестиционные_проекты!W560:Y560)&lt;&gt;0),"Ошибка!","")</f>
        <v/>
      </c>
      <c r="E555" s="4" t="str">
        <f>IF(D555="","",CONCATENATE(ROW(Инвестиционные_проекты!$A560),", ",))</f>
        <v/>
      </c>
      <c r="F555" t="str">
        <f t="shared" si="89"/>
        <v xml:space="preserve">8, </v>
      </c>
      <c r="G555" s="8" t="str">
        <f>IF(AND(Инвестиционные_проекты!J560="создание нового",Инвестиционные_проекты!S560=""),"Ошибка!","")</f>
        <v/>
      </c>
      <c r="H555" s="4" t="str">
        <f>IF(Техлист!G555="","",CONCATENATE(ROW(Инвестиционные_проекты!$A560),", ",))</f>
        <v/>
      </c>
      <c r="I555" t="str">
        <f t="shared" si="90"/>
        <v/>
      </c>
      <c r="J555" s="5" t="str">
        <f>IF(Инвестиционные_проекты!J560="модернизация",IF(COUNTBLANK(Инвестиционные_проекты!R560:S560)&lt;&gt;0,"Ошибка!",""),"")</f>
        <v/>
      </c>
      <c r="K555" s="9" t="str">
        <f>IF(Техлист!J555="","",CONCATENATE(ROW(Инвестиционные_проекты!$A560),", ",))</f>
        <v/>
      </c>
      <c r="L555" t="str">
        <f t="shared" si="91"/>
        <v/>
      </c>
      <c r="M555" s="5" t="str">
        <f>IF(Инвестиционные_проекты!S560&lt;Инвестиционные_проекты!R560,"Ошибка!","")</f>
        <v/>
      </c>
      <c r="N555" s="4" t="str">
        <f>IF(Техлист!M555="","",CONCATENATE(ROW(Инвестиционные_проекты!$A560),", ",))</f>
        <v/>
      </c>
      <c r="O555" t="str">
        <f t="shared" si="92"/>
        <v/>
      </c>
      <c r="P555" s="5" t="str">
        <f>IF(Инвестиционные_проекты!Z560&lt;&gt;SUM(Инвестиционные_проекты!AA560:AB560),"Ошибка!","")</f>
        <v/>
      </c>
      <c r="Q555" s="4" t="str">
        <f>IF(Техлист!P555="","",CONCATENATE(ROW(Инвестиционные_проекты!$A560),", ",))</f>
        <v/>
      </c>
      <c r="R555" t="str">
        <f t="shared" si="93"/>
        <v/>
      </c>
      <c r="S555" s="5" t="str">
        <f>IF(Инвестиционные_проекты!Y560&gt;Инвестиционные_проекты!AB560,"Ошибка!","")</f>
        <v/>
      </c>
      <c r="T555" s="4" t="str">
        <f>IF(Техлист!S555="","",CONCATENATE(ROW(Инвестиционные_проекты!$A560),", ",))</f>
        <v/>
      </c>
      <c r="U555" t="str">
        <f t="shared" si="94"/>
        <v/>
      </c>
      <c r="V555" s="5" t="str">
        <f>IF(Инвестиционные_проекты!O560&lt;Инвестиционные_проекты!N560,"Ошибка!","")</f>
        <v/>
      </c>
      <c r="W555" s="4" t="str">
        <f>IF(Техлист!V555="","",CONCATENATE(ROW(Инвестиционные_проекты!$A560),", ",))</f>
        <v/>
      </c>
      <c r="X555" t="str">
        <f t="shared" si="95"/>
        <v xml:space="preserve">8, </v>
      </c>
      <c r="Y555" s="5" t="str">
        <f>IF(Инвестиционные_проекты!N560&lt;Инвестиционные_проекты!M560,"Ошибка!","")</f>
        <v/>
      </c>
      <c r="Z555" s="4" t="str">
        <f>IF(Техлист!Y555="","",CONCATENATE(ROW(Инвестиционные_проекты!$A560),", ",))</f>
        <v/>
      </c>
      <c r="AA555" t="str">
        <f t="shared" si="96"/>
        <v/>
      </c>
      <c r="AB555" s="5" t="str">
        <f ca="1">IF(Инвестиционные_проекты!K560="реализация",IF(Инвестиционные_проекты!M560&gt;TODAY(),"Ошибка!",""),"")</f>
        <v/>
      </c>
      <c r="AC555" s="4" t="str">
        <f ca="1">IF(Техлист!AB555="","",CONCATENATE(ROW(Инвестиционные_проекты!$A560),", ",))</f>
        <v/>
      </c>
      <c r="AD555" t="str">
        <f t="shared" ca="1" si="97"/>
        <v/>
      </c>
      <c r="AE555" s="5" t="str">
        <f>IFERROR(IF(OR(Инвестиционные_проекты!K560="идея",Инвестиционные_проекты!K560="проектная стадия"),IF(Инвестиционные_проекты!M560&gt;DATEVALUE(ФЛК!CV554),"","Ошибка!"),""),"")</f>
        <v/>
      </c>
      <c r="AF555" s="4" t="str">
        <f>IF(Техлист!AE555="","",CONCATENATE(ROW(Инвестиционные_проекты!$A560),", ",))</f>
        <v/>
      </c>
      <c r="AG555" t="str">
        <f t="shared" si="98"/>
        <v/>
      </c>
    </row>
    <row r="556" spans="1:33" x14ac:dyDescent="0.25">
      <c r="A556" s="5" t="str">
        <f>IF(AND(COUNTBLANK(Инвестиционные_проекты!H561:Q561)+COUNTBLANK(Инвестиционные_проекты!S561:T561)+COUNTBLANK(Инвестиционные_проекты!Z561)+COUNTBLANK(Инвестиционные_проекты!B561:E561)&lt;&gt;17,COUNTBLANK(Инвестиционные_проекты!H561:Q561)+COUNTBLANK(Инвестиционные_проекты!S561:T561)+COUNTBLANK(Инвестиционные_проекты!Z561)+COUNTBLANK(Инвестиционные_проекты!B561:E561)&lt;&gt;0),"Ошибка!","")</f>
        <v/>
      </c>
      <c r="B556" s="4" t="str">
        <f>IF(A556="","",CONCATENATE(ROW(Инвестиционные_проекты!$A561),", ",))</f>
        <v/>
      </c>
      <c r="C556" t="str">
        <f t="shared" si="88"/>
        <v xml:space="preserve">8, </v>
      </c>
      <c r="D556" s="5" t="str">
        <f>IF(AND(COUNTBLANK(Инвестиционные_проекты!AB561)=0,COUNTBLANK(Инвестиционные_проекты!W561:Y561)&lt;&gt;0),"Ошибка!","")</f>
        <v/>
      </c>
      <c r="E556" s="4" t="str">
        <f>IF(D556="","",CONCATENATE(ROW(Инвестиционные_проекты!$A561),", ",))</f>
        <v/>
      </c>
      <c r="F556" t="str">
        <f t="shared" si="89"/>
        <v xml:space="preserve">8, </v>
      </c>
      <c r="G556" s="8" t="str">
        <f>IF(AND(Инвестиционные_проекты!J561="создание нового",Инвестиционные_проекты!S561=""),"Ошибка!","")</f>
        <v/>
      </c>
      <c r="H556" s="4" t="str">
        <f>IF(Техлист!G556="","",CONCATENATE(ROW(Инвестиционные_проекты!$A561),", ",))</f>
        <v/>
      </c>
      <c r="I556" t="str">
        <f t="shared" si="90"/>
        <v/>
      </c>
      <c r="J556" s="5" t="str">
        <f>IF(Инвестиционные_проекты!J561="модернизация",IF(COUNTBLANK(Инвестиционные_проекты!R561:S561)&lt;&gt;0,"Ошибка!",""),"")</f>
        <v/>
      </c>
      <c r="K556" s="9" t="str">
        <f>IF(Техлист!J556="","",CONCATENATE(ROW(Инвестиционные_проекты!$A561),", ",))</f>
        <v/>
      </c>
      <c r="L556" t="str">
        <f t="shared" si="91"/>
        <v/>
      </c>
      <c r="M556" s="5" t="str">
        <f>IF(Инвестиционные_проекты!S561&lt;Инвестиционные_проекты!R561,"Ошибка!","")</f>
        <v/>
      </c>
      <c r="N556" s="4" t="str">
        <f>IF(Техлист!M556="","",CONCATENATE(ROW(Инвестиционные_проекты!$A561),", ",))</f>
        <v/>
      </c>
      <c r="O556" t="str">
        <f t="shared" si="92"/>
        <v/>
      </c>
      <c r="P556" s="5" t="str">
        <f>IF(Инвестиционные_проекты!Z561&lt;&gt;SUM(Инвестиционные_проекты!AA561:AB561),"Ошибка!","")</f>
        <v/>
      </c>
      <c r="Q556" s="4" t="str">
        <f>IF(Техлист!P556="","",CONCATENATE(ROW(Инвестиционные_проекты!$A561),", ",))</f>
        <v/>
      </c>
      <c r="R556" t="str">
        <f t="shared" si="93"/>
        <v/>
      </c>
      <c r="S556" s="5" t="str">
        <f>IF(Инвестиционные_проекты!Y561&gt;Инвестиционные_проекты!AB561,"Ошибка!","")</f>
        <v/>
      </c>
      <c r="T556" s="4" t="str">
        <f>IF(Техлист!S556="","",CONCATENATE(ROW(Инвестиционные_проекты!$A561),", ",))</f>
        <v/>
      </c>
      <c r="U556" t="str">
        <f t="shared" si="94"/>
        <v/>
      </c>
      <c r="V556" s="5" t="str">
        <f>IF(Инвестиционные_проекты!O561&lt;Инвестиционные_проекты!N561,"Ошибка!","")</f>
        <v/>
      </c>
      <c r="W556" s="4" t="str">
        <f>IF(Техлист!V556="","",CONCATENATE(ROW(Инвестиционные_проекты!$A561),", ",))</f>
        <v/>
      </c>
      <c r="X556" t="str">
        <f t="shared" si="95"/>
        <v xml:space="preserve">8, </v>
      </c>
      <c r="Y556" s="5" t="str">
        <f>IF(Инвестиционные_проекты!N561&lt;Инвестиционные_проекты!M561,"Ошибка!","")</f>
        <v/>
      </c>
      <c r="Z556" s="4" t="str">
        <f>IF(Техлист!Y556="","",CONCATENATE(ROW(Инвестиционные_проекты!$A561),", ",))</f>
        <v/>
      </c>
      <c r="AA556" t="str">
        <f t="shared" si="96"/>
        <v/>
      </c>
      <c r="AB556" s="5" t="str">
        <f ca="1">IF(Инвестиционные_проекты!K561="реализация",IF(Инвестиционные_проекты!M561&gt;TODAY(),"Ошибка!",""),"")</f>
        <v/>
      </c>
      <c r="AC556" s="4" t="str">
        <f ca="1">IF(Техлист!AB556="","",CONCATENATE(ROW(Инвестиционные_проекты!$A561),", ",))</f>
        <v/>
      </c>
      <c r="AD556" t="str">
        <f t="shared" ca="1" si="97"/>
        <v/>
      </c>
      <c r="AE556" s="5" t="str">
        <f>IFERROR(IF(OR(Инвестиционные_проекты!K561="идея",Инвестиционные_проекты!K561="проектная стадия"),IF(Инвестиционные_проекты!M561&gt;DATEVALUE(ФЛК!CV555),"","Ошибка!"),""),"")</f>
        <v/>
      </c>
      <c r="AF556" s="4" t="str">
        <f>IF(Техлист!AE556="","",CONCATENATE(ROW(Инвестиционные_проекты!$A561),", ",))</f>
        <v/>
      </c>
      <c r="AG556" t="str">
        <f t="shared" si="98"/>
        <v/>
      </c>
    </row>
    <row r="557" spans="1:33" x14ac:dyDescent="0.25">
      <c r="A557" s="5" t="str">
        <f>IF(AND(COUNTBLANK(Инвестиционные_проекты!H562:Q562)+COUNTBLANK(Инвестиционные_проекты!S562:T562)+COUNTBLANK(Инвестиционные_проекты!Z562)+COUNTBLANK(Инвестиционные_проекты!B562:E562)&lt;&gt;17,COUNTBLANK(Инвестиционные_проекты!H562:Q562)+COUNTBLANK(Инвестиционные_проекты!S562:T562)+COUNTBLANK(Инвестиционные_проекты!Z562)+COUNTBLANK(Инвестиционные_проекты!B562:E562)&lt;&gt;0),"Ошибка!","")</f>
        <v/>
      </c>
      <c r="B557" s="4" t="str">
        <f>IF(A557="","",CONCATENATE(ROW(Инвестиционные_проекты!$A562),", ",))</f>
        <v/>
      </c>
      <c r="C557" t="str">
        <f t="shared" si="88"/>
        <v xml:space="preserve">8, </v>
      </c>
      <c r="D557" s="5" t="str">
        <f>IF(AND(COUNTBLANK(Инвестиционные_проекты!AB562)=0,COUNTBLANK(Инвестиционные_проекты!W562:Y562)&lt;&gt;0),"Ошибка!","")</f>
        <v/>
      </c>
      <c r="E557" s="4" t="str">
        <f>IF(D557="","",CONCATENATE(ROW(Инвестиционные_проекты!$A562),", ",))</f>
        <v/>
      </c>
      <c r="F557" t="str">
        <f t="shared" si="89"/>
        <v xml:space="preserve">8, </v>
      </c>
      <c r="G557" s="8" t="str">
        <f>IF(AND(Инвестиционные_проекты!J562="создание нового",Инвестиционные_проекты!S562=""),"Ошибка!","")</f>
        <v/>
      </c>
      <c r="H557" s="4" t="str">
        <f>IF(Техлист!G557="","",CONCATENATE(ROW(Инвестиционные_проекты!$A562),", ",))</f>
        <v/>
      </c>
      <c r="I557" t="str">
        <f t="shared" si="90"/>
        <v/>
      </c>
      <c r="J557" s="5" t="str">
        <f>IF(Инвестиционные_проекты!J562="модернизация",IF(COUNTBLANK(Инвестиционные_проекты!R562:S562)&lt;&gt;0,"Ошибка!",""),"")</f>
        <v/>
      </c>
      <c r="K557" s="9" t="str">
        <f>IF(Техлист!J557="","",CONCATENATE(ROW(Инвестиционные_проекты!$A562),", ",))</f>
        <v/>
      </c>
      <c r="L557" t="str">
        <f t="shared" si="91"/>
        <v/>
      </c>
      <c r="M557" s="5" t="str">
        <f>IF(Инвестиционные_проекты!S562&lt;Инвестиционные_проекты!R562,"Ошибка!","")</f>
        <v/>
      </c>
      <c r="N557" s="4" t="str">
        <f>IF(Техлист!M557="","",CONCATENATE(ROW(Инвестиционные_проекты!$A562),", ",))</f>
        <v/>
      </c>
      <c r="O557" t="str">
        <f t="shared" si="92"/>
        <v/>
      </c>
      <c r="P557" s="5" t="str">
        <f>IF(Инвестиционные_проекты!Z562&lt;&gt;SUM(Инвестиционные_проекты!AA562:AB562),"Ошибка!","")</f>
        <v/>
      </c>
      <c r="Q557" s="4" t="str">
        <f>IF(Техлист!P557="","",CONCATENATE(ROW(Инвестиционные_проекты!$A562),", ",))</f>
        <v/>
      </c>
      <c r="R557" t="str">
        <f t="shared" si="93"/>
        <v/>
      </c>
      <c r="S557" s="5" t="str">
        <f>IF(Инвестиционные_проекты!Y562&gt;Инвестиционные_проекты!AB562,"Ошибка!","")</f>
        <v/>
      </c>
      <c r="T557" s="4" t="str">
        <f>IF(Техлист!S557="","",CONCATENATE(ROW(Инвестиционные_проекты!$A562),", ",))</f>
        <v/>
      </c>
      <c r="U557" t="str">
        <f t="shared" si="94"/>
        <v/>
      </c>
      <c r="V557" s="5" t="str">
        <f>IF(Инвестиционные_проекты!O562&lt;Инвестиционные_проекты!N562,"Ошибка!","")</f>
        <v/>
      </c>
      <c r="W557" s="4" t="str">
        <f>IF(Техлист!V557="","",CONCATENATE(ROW(Инвестиционные_проекты!$A562),", ",))</f>
        <v/>
      </c>
      <c r="X557" t="str">
        <f t="shared" si="95"/>
        <v xml:space="preserve">8, </v>
      </c>
      <c r="Y557" s="5" t="str">
        <f>IF(Инвестиционные_проекты!N562&lt;Инвестиционные_проекты!M562,"Ошибка!","")</f>
        <v/>
      </c>
      <c r="Z557" s="4" t="str">
        <f>IF(Техлист!Y557="","",CONCATENATE(ROW(Инвестиционные_проекты!$A562),", ",))</f>
        <v/>
      </c>
      <c r="AA557" t="str">
        <f t="shared" si="96"/>
        <v/>
      </c>
      <c r="AB557" s="5" t="str">
        <f ca="1">IF(Инвестиционные_проекты!K562="реализация",IF(Инвестиционные_проекты!M562&gt;TODAY(),"Ошибка!",""),"")</f>
        <v/>
      </c>
      <c r="AC557" s="4" t="str">
        <f ca="1">IF(Техлист!AB557="","",CONCATENATE(ROW(Инвестиционные_проекты!$A562),", ",))</f>
        <v/>
      </c>
      <c r="AD557" t="str">
        <f t="shared" ca="1" si="97"/>
        <v/>
      </c>
      <c r="AE557" s="5" t="str">
        <f>IFERROR(IF(OR(Инвестиционные_проекты!K562="идея",Инвестиционные_проекты!K562="проектная стадия"),IF(Инвестиционные_проекты!M562&gt;DATEVALUE(ФЛК!CV556),"","Ошибка!"),""),"")</f>
        <v/>
      </c>
      <c r="AF557" s="4" t="str">
        <f>IF(Техлист!AE557="","",CONCATENATE(ROW(Инвестиционные_проекты!$A562),", ",))</f>
        <v/>
      </c>
      <c r="AG557" t="str">
        <f t="shared" si="98"/>
        <v/>
      </c>
    </row>
    <row r="558" spans="1:33" x14ac:dyDescent="0.25">
      <c r="A558" s="5" t="str">
        <f>IF(AND(COUNTBLANK(Инвестиционные_проекты!H563:Q563)+COUNTBLANK(Инвестиционные_проекты!S563:T563)+COUNTBLANK(Инвестиционные_проекты!Z563)+COUNTBLANK(Инвестиционные_проекты!B563:E563)&lt;&gt;17,COUNTBLANK(Инвестиционные_проекты!H563:Q563)+COUNTBLANK(Инвестиционные_проекты!S563:T563)+COUNTBLANK(Инвестиционные_проекты!Z563)+COUNTBLANK(Инвестиционные_проекты!B563:E563)&lt;&gt;0),"Ошибка!","")</f>
        <v/>
      </c>
      <c r="B558" s="4" t="str">
        <f>IF(A558="","",CONCATENATE(ROW(Инвестиционные_проекты!$A563),", ",))</f>
        <v/>
      </c>
      <c r="C558" t="str">
        <f t="shared" si="88"/>
        <v xml:space="preserve">8, </v>
      </c>
      <c r="D558" s="5" t="str">
        <f>IF(AND(COUNTBLANK(Инвестиционные_проекты!AB563)=0,COUNTBLANK(Инвестиционные_проекты!W563:Y563)&lt;&gt;0),"Ошибка!","")</f>
        <v/>
      </c>
      <c r="E558" s="4" t="str">
        <f>IF(D558="","",CONCATENATE(ROW(Инвестиционные_проекты!$A563),", ",))</f>
        <v/>
      </c>
      <c r="F558" t="str">
        <f t="shared" si="89"/>
        <v xml:space="preserve">8, </v>
      </c>
      <c r="G558" s="8" t="str">
        <f>IF(AND(Инвестиционные_проекты!J563="создание нового",Инвестиционные_проекты!S563=""),"Ошибка!","")</f>
        <v/>
      </c>
      <c r="H558" s="4" t="str">
        <f>IF(Техлист!G558="","",CONCATENATE(ROW(Инвестиционные_проекты!$A563),", ",))</f>
        <v/>
      </c>
      <c r="I558" t="str">
        <f t="shared" si="90"/>
        <v/>
      </c>
      <c r="J558" s="5" t="str">
        <f>IF(Инвестиционные_проекты!J563="модернизация",IF(COUNTBLANK(Инвестиционные_проекты!R563:S563)&lt;&gt;0,"Ошибка!",""),"")</f>
        <v/>
      </c>
      <c r="K558" s="9" t="str">
        <f>IF(Техлист!J558="","",CONCATENATE(ROW(Инвестиционные_проекты!$A563),", ",))</f>
        <v/>
      </c>
      <c r="L558" t="str">
        <f t="shared" si="91"/>
        <v/>
      </c>
      <c r="M558" s="5" t="str">
        <f>IF(Инвестиционные_проекты!S563&lt;Инвестиционные_проекты!R563,"Ошибка!","")</f>
        <v/>
      </c>
      <c r="N558" s="4" t="str">
        <f>IF(Техлист!M558="","",CONCATENATE(ROW(Инвестиционные_проекты!$A563),", ",))</f>
        <v/>
      </c>
      <c r="O558" t="str">
        <f t="shared" si="92"/>
        <v/>
      </c>
      <c r="P558" s="5" t="str">
        <f>IF(Инвестиционные_проекты!Z563&lt;&gt;SUM(Инвестиционные_проекты!AA563:AB563),"Ошибка!","")</f>
        <v/>
      </c>
      <c r="Q558" s="4" t="str">
        <f>IF(Техлист!P558="","",CONCATENATE(ROW(Инвестиционные_проекты!$A563),", ",))</f>
        <v/>
      </c>
      <c r="R558" t="str">
        <f t="shared" si="93"/>
        <v/>
      </c>
      <c r="S558" s="5" t="str">
        <f>IF(Инвестиционные_проекты!Y563&gt;Инвестиционные_проекты!AB563,"Ошибка!","")</f>
        <v/>
      </c>
      <c r="T558" s="4" t="str">
        <f>IF(Техлист!S558="","",CONCATENATE(ROW(Инвестиционные_проекты!$A563),", ",))</f>
        <v/>
      </c>
      <c r="U558" t="str">
        <f t="shared" si="94"/>
        <v/>
      </c>
      <c r="V558" s="5" t="str">
        <f>IF(Инвестиционные_проекты!O563&lt;Инвестиционные_проекты!N563,"Ошибка!","")</f>
        <v/>
      </c>
      <c r="W558" s="4" t="str">
        <f>IF(Техлист!V558="","",CONCATENATE(ROW(Инвестиционные_проекты!$A563),", ",))</f>
        <v/>
      </c>
      <c r="X558" t="str">
        <f t="shared" si="95"/>
        <v xml:space="preserve">8, </v>
      </c>
      <c r="Y558" s="5" t="str">
        <f>IF(Инвестиционные_проекты!N563&lt;Инвестиционные_проекты!M563,"Ошибка!","")</f>
        <v/>
      </c>
      <c r="Z558" s="4" t="str">
        <f>IF(Техлист!Y558="","",CONCATENATE(ROW(Инвестиционные_проекты!$A563),", ",))</f>
        <v/>
      </c>
      <c r="AA558" t="str">
        <f t="shared" si="96"/>
        <v/>
      </c>
      <c r="AB558" s="5" t="str">
        <f ca="1">IF(Инвестиционные_проекты!K563="реализация",IF(Инвестиционные_проекты!M563&gt;TODAY(),"Ошибка!",""),"")</f>
        <v/>
      </c>
      <c r="AC558" s="4" t="str">
        <f ca="1">IF(Техлист!AB558="","",CONCATENATE(ROW(Инвестиционные_проекты!$A563),", ",))</f>
        <v/>
      </c>
      <c r="AD558" t="str">
        <f t="shared" ca="1" si="97"/>
        <v/>
      </c>
      <c r="AE558" s="5" t="str">
        <f>IFERROR(IF(OR(Инвестиционные_проекты!K563="идея",Инвестиционные_проекты!K563="проектная стадия"),IF(Инвестиционные_проекты!M563&gt;DATEVALUE(ФЛК!CV557),"","Ошибка!"),""),"")</f>
        <v/>
      </c>
      <c r="AF558" s="4" t="str">
        <f>IF(Техлист!AE558="","",CONCATENATE(ROW(Инвестиционные_проекты!$A563),", ",))</f>
        <v/>
      </c>
      <c r="AG558" t="str">
        <f t="shared" si="98"/>
        <v/>
      </c>
    </row>
    <row r="559" spans="1:33" x14ac:dyDescent="0.25">
      <c r="A559" s="5" t="str">
        <f>IF(AND(COUNTBLANK(Инвестиционные_проекты!H564:Q564)+COUNTBLANK(Инвестиционные_проекты!S564:T564)+COUNTBLANK(Инвестиционные_проекты!Z564)+COUNTBLANK(Инвестиционные_проекты!B564:E564)&lt;&gt;17,COUNTBLANK(Инвестиционные_проекты!H564:Q564)+COUNTBLANK(Инвестиционные_проекты!S564:T564)+COUNTBLANK(Инвестиционные_проекты!Z564)+COUNTBLANK(Инвестиционные_проекты!B564:E564)&lt;&gt;0),"Ошибка!","")</f>
        <v/>
      </c>
      <c r="B559" s="4" t="str">
        <f>IF(A559="","",CONCATENATE(ROW(Инвестиционные_проекты!$A564),", ",))</f>
        <v/>
      </c>
      <c r="C559" t="str">
        <f t="shared" si="88"/>
        <v xml:space="preserve">8, </v>
      </c>
      <c r="D559" s="5" t="str">
        <f>IF(AND(COUNTBLANK(Инвестиционные_проекты!AB564)=0,COUNTBLANK(Инвестиционные_проекты!W564:Y564)&lt;&gt;0),"Ошибка!","")</f>
        <v/>
      </c>
      <c r="E559" s="4" t="str">
        <f>IF(D559="","",CONCATENATE(ROW(Инвестиционные_проекты!$A564),", ",))</f>
        <v/>
      </c>
      <c r="F559" t="str">
        <f t="shared" si="89"/>
        <v xml:space="preserve">8, </v>
      </c>
      <c r="G559" s="8" t="str">
        <f>IF(AND(Инвестиционные_проекты!J564="создание нового",Инвестиционные_проекты!S564=""),"Ошибка!","")</f>
        <v/>
      </c>
      <c r="H559" s="4" t="str">
        <f>IF(Техлист!G559="","",CONCATENATE(ROW(Инвестиционные_проекты!$A564),", ",))</f>
        <v/>
      </c>
      <c r="I559" t="str">
        <f t="shared" si="90"/>
        <v/>
      </c>
      <c r="J559" s="5" t="str">
        <f>IF(Инвестиционные_проекты!J564="модернизация",IF(COUNTBLANK(Инвестиционные_проекты!R564:S564)&lt;&gt;0,"Ошибка!",""),"")</f>
        <v/>
      </c>
      <c r="K559" s="9" t="str">
        <f>IF(Техлист!J559="","",CONCATENATE(ROW(Инвестиционные_проекты!$A564),", ",))</f>
        <v/>
      </c>
      <c r="L559" t="str">
        <f t="shared" si="91"/>
        <v/>
      </c>
      <c r="M559" s="5" t="str">
        <f>IF(Инвестиционные_проекты!S564&lt;Инвестиционные_проекты!R564,"Ошибка!","")</f>
        <v/>
      </c>
      <c r="N559" s="4" t="str">
        <f>IF(Техлист!M559="","",CONCATENATE(ROW(Инвестиционные_проекты!$A564),", ",))</f>
        <v/>
      </c>
      <c r="O559" t="str">
        <f t="shared" si="92"/>
        <v/>
      </c>
      <c r="P559" s="5" t="str">
        <f>IF(Инвестиционные_проекты!Z564&lt;&gt;SUM(Инвестиционные_проекты!AA564:AB564),"Ошибка!","")</f>
        <v/>
      </c>
      <c r="Q559" s="4" t="str">
        <f>IF(Техлист!P559="","",CONCATENATE(ROW(Инвестиционные_проекты!$A564),", ",))</f>
        <v/>
      </c>
      <c r="R559" t="str">
        <f t="shared" si="93"/>
        <v/>
      </c>
      <c r="S559" s="5" t="str">
        <f>IF(Инвестиционные_проекты!Y564&gt;Инвестиционные_проекты!AB564,"Ошибка!","")</f>
        <v/>
      </c>
      <c r="T559" s="4" t="str">
        <f>IF(Техлист!S559="","",CONCATENATE(ROW(Инвестиционные_проекты!$A564),", ",))</f>
        <v/>
      </c>
      <c r="U559" t="str">
        <f t="shared" si="94"/>
        <v/>
      </c>
      <c r="V559" s="5" t="str">
        <f>IF(Инвестиционные_проекты!O564&lt;Инвестиционные_проекты!N564,"Ошибка!","")</f>
        <v/>
      </c>
      <c r="W559" s="4" t="str">
        <f>IF(Техлист!V559="","",CONCATENATE(ROW(Инвестиционные_проекты!$A564),", ",))</f>
        <v/>
      </c>
      <c r="X559" t="str">
        <f t="shared" si="95"/>
        <v xml:space="preserve">8, </v>
      </c>
      <c r="Y559" s="5" t="str">
        <f>IF(Инвестиционные_проекты!N564&lt;Инвестиционные_проекты!M564,"Ошибка!","")</f>
        <v/>
      </c>
      <c r="Z559" s="4" t="str">
        <f>IF(Техлист!Y559="","",CONCATENATE(ROW(Инвестиционные_проекты!$A564),", ",))</f>
        <v/>
      </c>
      <c r="AA559" t="str">
        <f t="shared" si="96"/>
        <v/>
      </c>
      <c r="AB559" s="5" t="str">
        <f ca="1">IF(Инвестиционные_проекты!K564="реализация",IF(Инвестиционные_проекты!M564&gt;TODAY(),"Ошибка!",""),"")</f>
        <v/>
      </c>
      <c r="AC559" s="4" t="str">
        <f ca="1">IF(Техлист!AB559="","",CONCATENATE(ROW(Инвестиционные_проекты!$A564),", ",))</f>
        <v/>
      </c>
      <c r="AD559" t="str">
        <f t="shared" ca="1" si="97"/>
        <v/>
      </c>
      <c r="AE559" s="5" t="str">
        <f>IFERROR(IF(OR(Инвестиционные_проекты!K564="идея",Инвестиционные_проекты!K564="проектная стадия"),IF(Инвестиционные_проекты!M564&gt;DATEVALUE(ФЛК!CV558),"","Ошибка!"),""),"")</f>
        <v/>
      </c>
      <c r="AF559" s="4" t="str">
        <f>IF(Техлист!AE559="","",CONCATENATE(ROW(Инвестиционные_проекты!$A564),", ",))</f>
        <v/>
      </c>
      <c r="AG559" t="str">
        <f t="shared" si="98"/>
        <v/>
      </c>
    </row>
    <row r="560" spans="1:33" x14ac:dyDescent="0.25">
      <c r="A560" s="5" t="str">
        <f>IF(AND(COUNTBLANK(Инвестиционные_проекты!H565:Q565)+COUNTBLANK(Инвестиционные_проекты!S565:T565)+COUNTBLANK(Инвестиционные_проекты!Z565)+COUNTBLANK(Инвестиционные_проекты!B565:E565)&lt;&gt;17,COUNTBLANK(Инвестиционные_проекты!H565:Q565)+COUNTBLANK(Инвестиционные_проекты!S565:T565)+COUNTBLANK(Инвестиционные_проекты!Z565)+COUNTBLANK(Инвестиционные_проекты!B565:E565)&lt;&gt;0),"Ошибка!","")</f>
        <v/>
      </c>
      <c r="B560" s="4" t="str">
        <f>IF(A560="","",CONCATENATE(ROW(Инвестиционные_проекты!$A565),", ",))</f>
        <v/>
      </c>
      <c r="C560" t="str">
        <f t="shared" si="88"/>
        <v xml:space="preserve">8, </v>
      </c>
      <c r="D560" s="5" t="str">
        <f>IF(AND(COUNTBLANK(Инвестиционные_проекты!AB565)=0,COUNTBLANK(Инвестиционные_проекты!W565:Y565)&lt;&gt;0),"Ошибка!","")</f>
        <v/>
      </c>
      <c r="E560" s="4" t="str">
        <f>IF(D560="","",CONCATENATE(ROW(Инвестиционные_проекты!$A565),", ",))</f>
        <v/>
      </c>
      <c r="F560" t="str">
        <f t="shared" si="89"/>
        <v xml:space="preserve">8, </v>
      </c>
      <c r="G560" s="8" t="str">
        <f>IF(AND(Инвестиционные_проекты!J565="создание нового",Инвестиционные_проекты!S565=""),"Ошибка!","")</f>
        <v/>
      </c>
      <c r="H560" s="4" t="str">
        <f>IF(Техлист!G560="","",CONCATENATE(ROW(Инвестиционные_проекты!$A565),", ",))</f>
        <v/>
      </c>
      <c r="I560" t="str">
        <f t="shared" si="90"/>
        <v/>
      </c>
      <c r="J560" s="5" t="str">
        <f>IF(Инвестиционные_проекты!J565="модернизация",IF(COUNTBLANK(Инвестиционные_проекты!R565:S565)&lt;&gt;0,"Ошибка!",""),"")</f>
        <v/>
      </c>
      <c r="K560" s="9" t="str">
        <f>IF(Техлист!J560="","",CONCATENATE(ROW(Инвестиционные_проекты!$A565),", ",))</f>
        <v/>
      </c>
      <c r="L560" t="str">
        <f t="shared" si="91"/>
        <v/>
      </c>
      <c r="M560" s="5" t="str">
        <f>IF(Инвестиционные_проекты!S565&lt;Инвестиционные_проекты!R565,"Ошибка!","")</f>
        <v/>
      </c>
      <c r="N560" s="4" t="str">
        <f>IF(Техлист!M560="","",CONCATENATE(ROW(Инвестиционные_проекты!$A565),", ",))</f>
        <v/>
      </c>
      <c r="O560" t="str">
        <f t="shared" si="92"/>
        <v/>
      </c>
      <c r="P560" s="5" t="str">
        <f>IF(Инвестиционные_проекты!Z565&lt;&gt;SUM(Инвестиционные_проекты!AA565:AB565),"Ошибка!","")</f>
        <v/>
      </c>
      <c r="Q560" s="4" t="str">
        <f>IF(Техлист!P560="","",CONCATENATE(ROW(Инвестиционные_проекты!$A565),", ",))</f>
        <v/>
      </c>
      <c r="R560" t="str">
        <f t="shared" si="93"/>
        <v/>
      </c>
      <c r="S560" s="5" t="str">
        <f>IF(Инвестиционные_проекты!Y565&gt;Инвестиционные_проекты!AB565,"Ошибка!","")</f>
        <v/>
      </c>
      <c r="T560" s="4" t="str">
        <f>IF(Техлист!S560="","",CONCATENATE(ROW(Инвестиционные_проекты!$A565),", ",))</f>
        <v/>
      </c>
      <c r="U560" t="str">
        <f t="shared" si="94"/>
        <v/>
      </c>
      <c r="V560" s="5" t="str">
        <f>IF(Инвестиционные_проекты!O565&lt;Инвестиционные_проекты!N565,"Ошибка!","")</f>
        <v/>
      </c>
      <c r="W560" s="4" t="str">
        <f>IF(Техлист!V560="","",CONCATENATE(ROW(Инвестиционные_проекты!$A565),", ",))</f>
        <v/>
      </c>
      <c r="X560" t="str">
        <f t="shared" si="95"/>
        <v xml:space="preserve">8, </v>
      </c>
      <c r="Y560" s="5" t="str">
        <f>IF(Инвестиционные_проекты!N565&lt;Инвестиционные_проекты!M565,"Ошибка!","")</f>
        <v/>
      </c>
      <c r="Z560" s="4" t="str">
        <f>IF(Техлист!Y560="","",CONCATENATE(ROW(Инвестиционные_проекты!$A565),", ",))</f>
        <v/>
      </c>
      <c r="AA560" t="str">
        <f t="shared" si="96"/>
        <v/>
      </c>
      <c r="AB560" s="5" t="str">
        <f ca="1">IF(Инвестиционные_проекты!K565="реализация",IF(Инвестиционные_проекты!M565&gt;TODAY(),"Ошибка!",""),"")</f>
        <v/>
      </c>
      <c r="AC560" s="4" t="str">
        <f ca="1">IF(Техлист!AB560="","",CONCATENATE(ROW(Инвестиционные_проекты!$A565),", ",))</f>
        <v/>
      </c>
      <c r="AD560" t="str">
        <f t="shared" ca="1" si="97"/>
        <v/>
      </c>
      <c r="AE560" s="5" t="str">
        <f>IFERROR(IF(OR(Инвестиционные_проекты!K565="идея",Инвестиционные_проекты!K565="проектная стадия"),IF(Инвестиционные_проекты!M565&gt;DATEVALUE(ФЛК!CV559),"","Ошибка!"),""),"")</f>
        <v/>
      </c>
      <c r="AF560" s="4" t="str">
        <f>IF(Техлист!AE560="","",CONCATENATE(ROW(Инвестиционные_проекты!$A565),", ",))</f>
        <v/>
      </c>
      <c r="AG560" t="str">
        <f t="shared" si="98"/>
        <v/>
      </c>
    </row>
    <row r="561" spans="1:33" x14ac:dyDescent="0.25">
      <c r="A561" s="5" t="str">
        <f>IF(AND(COUNTBLANK(Инвестиционные_проекты!H566:Q566)+COUNTBLANK(Инвестиционные_проекты!S566:T566)+COUNTBLANK(Инвестиционные_проекты!Z566)+COUNTBLANK(Инвестиционные_проекты!B566:E566)&lt;&gt;17,COUNTBLANK(Инвестиционные_проекты!H566:Q566)+COUNTBLANK(Инвестиционные_проекты!S566:T566)+COUNTBLANK(Инвестиционные_проекты!Z566)+COUNTBLANK(Инвестиционные_проекты!B566:E566)&lt;&gt;0),"Ошибка!","")</f>
        <v/>
      </c>
      <c r="B561" s="4" t="str">
        <f>IF(A561="","",CONCATENATE(ROW(Инвестиционные_проекты!$A566),", ",))</f>
        <v/>
      </c>
      <c r="C561" t="str">
        <f t="shared" si="88"/>
        <v xml:space="preserve">8, </v>
      </c>
      <c r="D561" s="5" t="str">
        <f>IF(AND(COUNTBLANK(Инвестиционные_проекты!AB566)=0,COUNTBLANK(Инвестиционные_проекты!W566:Y566)&lt;&gt;0),"Ошибка!","")</f>
        <v/>
      </c>
      <c r="E561" s="4" t="str">
        <f>IF(D561="","",CONCATENATE(ROW(Инвестиционные_проекты!$A566),", ",))</f>
        <v/>
      </c>
      <c r="F561" t="str">
        <f t="shared" si="89"/>
        <v xml:space="preserve">8, </v>
      </c>
      <c r="G561" s="8" t="str">
        <f>IF(AND(Инвестиционные_проекты!J566="создание нового",Инвестиционные_проекты!S566=""),"Ошибка!","")</f>
        <v/>
      </c>
      <c r="H561" s="4" t="str">
        <f>IF(Техлист!G561="","",CONCATENATE(ROW(Инвестиционные_проекты!$A566),", ",))</f>
        <v/>
      </c>
      <c r="I561" t="str">
        <f t="shared" si="90"/>
        <v/>
      </c>
      <c r="J561" s="5" t="str">
        <f>IF(Инвестиционные_проекты!J566="модернизация",IF(COUNTBLANK(Инвестиционные_проекты!R566:S566)&lt;&gt;0,"Ошибка!",""),"")</f>
        <v/>
      </c>
      <c r="K561" s="9" t="str">
        <f>IF(Техлист!J561="","",CONCATENATE(ROW(Инвестиционные_проекты!$A566),", ",))</f>
        <v/>
      </c>
      <c r="L561" t="str">
        <f t="shared" si="91"/>
        <v/>
      </c>
      <c r="M561" s="5" t="str">
        <f>IF(Инвестиционные_проекты!S566&lt;Инвестиционные_проекты!R566,"Ошибка!","")</f>
        <v/>
      </c>
      <c r="N561" s="4" t="str">
        <f>IF(Техлист!M561="","",CONCATENATE(ROW(Инвестиционные_проекты!$A566),", ",))</f>
        <v/>
      </c>
      <c r="O561" t="str">
        <f t="shared" si="92"/>
        <v/>
      </c>
      <c r="P561" s="5" t="str">
        <f>IF(Инвестиционные_проекты!Z566&lt;&gt;SUM(Инвестиционные_проекты!AA566:AB566),"Ошибка!","")</f>
        <v/>
      </c>
      <c r="Q561" s="4" t="str">
        <f>IF(Техлист!P561="","",CONCATENATE(ROW(Инвестиционные_проекты!$A566),", ",))</f>
        <v/>
      </c>
      <c r="R561" t="str">
        <f t="shared" si="93"/>
        <v/>
      </c>
      <c r="S561" s="5" t="str">
        <f>IF(Инвестиционные_проекты!Y566&gt;Инвестиционные_проекты!AB566,"Ошибка!","")</f>
        <v/>
      </c>
      <c r="T561" s="4" t="str">
        <f>IF(Техлист!S561="","",CONCATENATE(ROW(Инвестиционные_проекты!$A566),", ",))</f>
        <v/>
      </c>
      <c r="U561" t="str">
        <f t="shared" si="94"/>
        <v/>
      </c>
      <c r="V561" s="5" t="str">
        <f>IF(Инвестиционные_проекты!O566&lt;Инвестиционные_проекты!N566,"Ошибка!","")</f>
        <v/>
      </c>
      <c r="W561" s="4" t="str">
        <f>IF(Техлист!V561="","",CONCATENATE(ROW(Инвестиционные_проекты!$A566),", ",))</f>
        <v/>
      </c>
      <c r="X561" t="str">
        <f t="shared" si="95"/>
        <v xml:space="preserve">8, </v>
      </c>
      <c r="Y561" s="5" t="str">
        <f>IF(Инвестиционные_проекты!N566&lt;Инвестиционные_проекты!M566,"Ошибка!","")</f>
        <v/>
      </c>
      <c r="Z561" s="4" t="str">
        <f>IF(Техлист!Y561="","",CONCATENATE(ROW(Инвестиционные_проекты!$A566),", ",))</f>
        <v/>
      </c>
      <c r="AA561" t="str">
        <f t="shared" si="96"/>
        <v/>
      </c>
      <c r="AB561" s="5" t="str">
        <f ca="1">IF(Инвестиционные_проекты!K566="реализация",IF(Инвестиционные_проекты!M566&gt;TODAY(),"Ошибка!",""),"")</f>
        <v/>
      </c>
      <c r="AC561" s="4" t="str">
        <f ca="1">IF(Техлист!AB561="","",CONCATENATE(ROW(Инвестиционные_проекты!$A566),", ",))</f>
        <v/>
      </c>
      <c r="AD561" t="str">
        <f t="shared" ca="1" si="97"/>
        <v/>
      </c>
      <c r="AE561" s="5" t="str">
        <f>IFERROR(IF(OR(Инвестиционные_проекты!K566="идея",Инвестиционные_проекты!K566="проектная стадия"),IF(Инвестиционные_проекты!M566&gt;DATEVALUE(ФЛК!CV560),"","Ошибка!"),""),"")</f>
        <v/>
      </c>
      <c r="AF561" s="4" t="str">
        <f>IF(Техлист!AE561="","",CONCATENATE(ROW(Инвестиционные_проекты!$A566),", ",))</f>
        <v/>
      </c>
      <c r="AG561" t="str">
        <f t="shared" si="98"/>
        <v/>
      </c>
    </row>
    <row r="562" spans="1:33" x14ac:dyDescent="0.25">
      <c r="A562" s="5" t="str">
        <f>IF(AND(COUNTBLANK(Инвестиционные_проекты!H567:Q567)+COUNTBLANK(Инвестиционные_проекты!S567:T567)+COUNTBLANK(Инвестиционные_проекты!Z567)+COUNTBLANK(Инвестиционные_проекты!B567:E567)&lt;&gt;17,COUNTBLANK(Инвестиционные_проекты!H567:Q567)+COUNTBLANK(Инвестиционные_проекты!S567:T567)+COUNTBLANK(Инвестиционные_проекты!Z567)+COUNTBLANK(Инвестиционные_проекты!B567:E567)&lt;&gt;0),"Ошибка!","")</f>
        <v/>
      </c>
      <c r="B562" s="4" t="str">
        <f>IF(A562="","",CONCATENATE(ROW(Инвестиционные_проекты!$A567),", ",))</f>
        <v/>
      </c>
      <c r="C562" t="str">
        <f t="shared" si="88"/>
        <v xml:space="preserve">8, </v>
      </c>
      <c r="D562" s="5" t="str">
        <f>IF(AND(COUNTBLANK(Инвестиционные_проекты!AB567)=0,COUNTBLANK(Инвестиционные_проекты!W567:Y567)&lt;&gt;0),"Ошибка!","")</f>
        <v/>
      </c>
      <c r="E562" s="4" t="str">
        <f>IF(D562="","",CONCATENATE(ROW(Инвестиционные_проекты!$A567),", ",))</f>
        <v/>
      </c>
      <c r="F562" t="str">
        <f t="shared" si="89"/>
        <v xml:space="preserve">8, </v>
      </c>
      <c r="G562" s="8" t="str">
        <f>IF(AND(Инвестиционные_проекты!J567="создание нового",Инвестиционные_проекты!S567=""),"Ошибка!","")</f>
        <v/>
      </c>
      <c r="H562" s="4" t="str">
        <f>IF(Техлист!G562="","",CONCATENATE(ROW(Инвестиционные_проекты!$A567),", ",))</f>
        <v/>
      </c>
      <c r="I562" t="str">
        <f t="shared" si="90"/>
        <v/>
      </c>
      <c r="J562" s="5" t="str">
        <f>IF(Инвестиционные_проекты!J567="модернизация",IF(COUNTBLANK(Инвестиционные_проекты!R567:S567)&lt;&gt;0,"Ошибка!",""),"")</f>
        <v/>
      </c>
      <c r="K562" s="9" t="str">
        <f>IF(Техлист!J562="","",CONCATENATE(ROW(Инвестиционные_проекты!$A567),", ",))</f>
        <v/>
      </c>
      <c r="L562" t="str">
        <f t="shared" si="91"/>
        <v/>
      </c>
      <c r="M562" s="5" t="str">
        <f>IF(Инвестиционные_проекты!S567&lt;Инвестиционные_проекты!R567,"Ошибка!","")</f>
        <v/>
      </c>
      <c r="N562" s="4" t="str">
        <f>IF(Техлист!M562="","",CONCATENATE(ROW(Инвестиционные_проекты!$A567),", ",))</f>
        <v/>
      </c>
      <c r="O562" t="str">
        <f t="shared" si="92"/>
        <v/>
      </c>
      <c r="P562" s="5" t="str">
        <f>IF(Инвестиционные_проекты!Z567&lt;&gt;SUM(Инвестиционные_проекты!AA567:AB567),"Ошибка!","")</f>
        <v/>
      </c>
      <c r="Q562" s="4" t="str">
        <f>IF(Техлист!P562="","",CONCATENATE(ROW(Инвестиционные_проекты!$A567),", ",))</f>
        <v/>
      </c>
      <c r="R562" t="str">
        <f t="shared" si="93"/>
        <v/>
      </c>
      <c r="S562" s="5" t="str">
        <f>IF(Инвестиционные_проекты!Y567&gt;Инвестиционные_проекты!AB567,"Ошибка!","")</f>
        <v/>
      </c>
      <c r="T562" s="4" t="str">
        <f>IF(Техлист!S562="","",CONCATENATE(ROW(Инвестиционные_проекты!$A567),", ",))</f>
        <v/>
      </c>
      <c r="U562" t="str">
        <f t="shared" si="94"/>
        <v/>
      </c>
      <c r="V562" s="5" t="str">
        <f>IF(Инвестиционные_проекты!O567&lt;Инвестиционные_проекты!N567,"Ошибка!","")</f>
        <v/>
      </c>
      <c r="W562" s="4" t="str">
        <f>IF(Техлист!V562="","",CONCATENATE(ROW(Инвестиционные_проекты!$A567),", ",))</f>
        <v/>
      </c>
      <c r="X562" t="str">
        <f t="shared" si="95"/>
        <v xml:space="preserve">8, </v>
      </c>
      <c r="Y562" s="5" t="str">
        <f>IF(Инвестиционные_проекты!N567&lt;Инвестиционные_проекты!M567,"Ошибка!","")</f>
        <v/>
      </c>
      <c r="Z562" s="4" t="str">
        <f>IF(Техлист!Y562="","",CONCATENATE(ROW(Инвестиционные_проекты!$A567),", ",))</f>
        <v/>
      </c>
      <c r="AA562" t="str">
        <f t="shared" si="96"/>
        <v/>
      </c>
      <c r="AB562" s="5" t="str">
        <f ca="1">IF(Инвестиционные_проекты!K567="реализация",IF(Инвестиционные_проекты!M567&gt;TODAY(),"Ошибка!",""),"")</f>
        <v/>
      </c>
      <c r="AC562" s="4" t="str">
        <f ca="1">IF(Техлист!AB562="","",CONCATENATE(ROW(Инвестиционные_проекты!$A567),", ",))</f>
        <v/>
      </c>
      <c r="AD562" t="str">
        <f t="shared" ca="1" si="97"/>
        <v/>
      </c>
      <c r="AE562" s="5" t="str">
        <f>IFERROR(IF(OR(Инвестиционные_проекты!K567="идея",Инвестиционные_проекты!K567="проектная стадия"),IF(Инвестиционные_проекты!M567&gt;DATEVALUE(ФЛК!CV561),"","Ошибка!"),""),"")</f>
        <v/>
      </c>
      <c r="AF562" s="4" t="str">
        <f>IF(Техлист!AE562="","",CONCATENATE(ROW(Инвестиционные_проекты!$A567),", ",))</f>
        <v/>
      </c>
      <c r="AG562" t="str">
        <f t="shared" si="98"/>
        <v/>
      </c>
    </row>
    <row r="563" spans="1:33" x14ac:dyDescent="0.25">
      <c r="A563" s="5" t="str">
        <f>IF(AND(COUNTBLANK(Инвестиционные_проекты!H568:Q568)+COUNTBLANK(Инвестиционные_проекты!S568:T568)+COUNTBLANK(Инвестиционные_проекты!Z568)+COUNTBLANK(Инвестиционные_проекты!B568:E568)&lt;&gt;17,COUNTBLANK(Инвестиционные_проекты!H568:Q568)+COUNTBLANK(Инвестиционные_проекты!S568:T568)+COUNTBLANK(Инвестиционные_проекты!Z568)+COUNTBLANK(Инвестиционные_проекты!B568:E568)&lt;&gt;0),"Ошибка!","")</f>
        <v/>
      </c>
      <c r="B563" s="4" t="str">
        <f>IF(A563="","",CONCATENATE(ROW(Инвестиционные_проекты!$A568),", ",))</f>
        <v/>
      </c>
      <c r="C563" t="str">
        <f t="shared" si="88"/>
        <v xml:space="preserve">8, </v>
      </c>
      <c r="D563" s="5" t="str">
        <f>IF(AND(COUNTBLANK(Инвестиционные_проекты!AB568)=0,COUNTBLANK(Инвестиционные_проекты!W568:Y568)&lt;&gt;0),"Ошибка!","")</f>
        <v/>
      </c>
      <c r="E563" s="4" t="str">
        <f>IF(D563="","",CONCATENATE(ROW(Инвестиционные_проекты!$A568),", ",))</f>
        <v/>
      </c>
      <c r="F563" t="str">
        <f t="shared" si="89"/>
        <v xml:space="preserve">8, </v>
      </c>
      <c r="G563" s="8" t="str">
        <f>IF(AND(Инвестиционные_проекты!J568="создание нового",Инвестиционные_проекты!S568=""),"Ошибка!","")</f>
        <v/>
      </c>
      <c r="H563" s="4" t="str">
        <f>IF(Техлист!G563="","",CONCATENATE(ROW(Инвестиционные_проекты!$A568),", ",))</f>
        <v/>
      </c>
      <c r="I563" t="str">
        <f t="shared" si="90"/>
        <v/>
      </c>
      <c r="J563" s="5" t="str">
        <f>IF(Инвестиционные_проекты!J568="модернизация",IF(COUNTBLANK(Инвестиционные_проекты!R568:S568)&lt;&gt;0,"Ошибка!",""),"")</f>
        <v/>
      </c>
      <c r="K563" s="9" t="str">
        <f>IF(Техлист!J563="","",CONCATENATE(ROW(Инвестиционные_проекты!$A568),", ",))</f>
        <v/>
      </c>
      <c r="L563" t="str">
        <f t="shared" si="91"/>
        <v/>
      </c>
      <c r="M563" s="5" t="str">
        <f>IF(Инвестиционные_проекты!S568&lt;Инвестиционные_проекты!R568,"Ошибка!","")</f>
        <v/>
      </c>
      <c r="N563" s="4" t="str">
        <f>IF(Техлист!M563="","",CONCATENATE(ROW(Инвестиционные_проекты!$A568),", ",))</f>
        <v/>
      </c>
      <c r="O563" t="str">
        <f t="shared" si="92"/>
        <v/>
      </c>
      <c r="P563" s="5" t="str">
        <f>IF(Инвестиционные_проекты!Z568&lt;&gt;SUM(Инвестиционные_проекты!AA568:AB568),"Ошибка!","")</f>
        <v/>
      </c>
      <c r="Q563" s="4" t="str">
        <f>IF(Техлист!P563="","",CONCATENATE(ROW(Инвестиционные_проекты!$A568),", ",))</f>
        <v/>
      </c>
      <c r="R563" t="str">
        <f t="shared" si="93"/>
        <v/>
      </c>
      <c r="S563" s="5" t="str">
        <f>IF(Инвестиционные_проекты!Y568&gt;Инвестиционные_проекты!AB568,"Ошибка!","")</f>
        <v/>
      </c>
      <c r="T563" s="4" t="str">
        <f>IF(Техлист!S563="","",CONCATENATE(ROW(Инвестиционные_проекты!$A568),", ",))</f>
        <v/>
      </c>
      <c r="U563" t="str">
        <f t="shared" si="94"/>
        <v/>
      </c>
      <c r="V563" s="5" t="str">
        <f>IF(Инвестиционные_проекты!O568&lt;Инвестиционные_проекты!N568,"Ошибка!","")</f>
        <v/>
      </c>
      <c r="W563" s="4" t="str">
        <f>IF(Техлист!V563="","",CONCATENATE(ROW(Инвестиционные_проекты!$A568),", ",))</f>
        <v/>
      </c>
      <c r="X563" t="str">
        <f t="shared" si="95"/>
        <v xml:space="preserve">8, </v>
      </c>
      <c r="Y563" s="5" t="str">
        <f>IF(Инвестиционные_проекты!N568&lt;Инвестиционные_проекты!M568,"Ошибка!","")</f>
        <v/>
      </c>
      <c r="Z563" s="4" t="str">
        <f>IF(Техлист!Y563="","",CONCATENATE(ROW(Инвестиционные_проекты!$A568),", ",))</f>
        <v/>
      </c>
      <c r="AA563" t="str">
        <f t="shared" si="96"/>
        <v/>
      </c>
      <c r="AB563" s="5" t="str">
        <f ca="1">IF(Инвестиционные_проекты!K568="реализация",IF(Инвестиционные_проекты!M568&gt;TODAY(),"Ошибка!",""),"")</f>
        <v/>
      </c>
      <c r="AC563" s="4" t="str">
        <f ca="1">IF(Техлист!AB563="","",CONCATENATE(ROW(Инвестиционные_проекты!$A568),", ",))</f>
        <v/>
      </c>
      <c r="AD563" t="str">
        <f t="shared" ca="1" si="97"/>
        <v/>
      </c>
      <c r="AE563" s="5" t="str">
        <f>IFERROR(IF(OR(Инвестиционные_проекты!K568="идея",Инвестиционные_проекты!K568="проектная стадия"),IF(Инвестиционные_проекты!M568&gt;DATEVALUE(ФЛК!CV562),"","Ошибка!"),""),"")</f>
        <v/>
      </c>
      <c r="AF563" s="4" t="str">
        <f>IF(Техлист!AE563="","",CONCATENATE(ROW(Инвестиционные_проекты!$A568),", ",))</f>
        <v/>
      </c>
      <c r="AG563" t="str">
        <f t="shared" si="98"/>
        <v/>
      </c>
    </row>
    <row r="564" spans="1:33" x14ac:dyDescent="0.25">
      <c r="A564" s="5" t="str">
        <f>IF(AND(COUNTBLANK(Инвестиционные_проекты!H569:Q569)+COUNTBLANK(Инвестиционные_проекты!S569:T569)+COUNTBLANK(Инвестиционные_проекты!Z569)+COUNTBLANK(Инвестиционные_проекты!B569:E569)&lt;&gt;17,COUNTBLANK(Инвестиционные_проекты!H569:Q569)+COUNTBLANK(Инвестиционные_проекты!S569:T569)+COUNTBLANK(Инвестиционные_проекты!Z569)+COUNTBLANK(Инвестиционные_проекты!B569:E569)&lt;&gt;0),"Ошибка!","")</f>
        <v/>
      </c>
      <c r="B564" s="4" t="str">
        <f>IF(A564="","",CONCATENATE(ROW(Инвестиционные_проекты!$A569),", ",))</f>
        <v/>
      </c>
      <c r="C564" t="str">
        <f t="shared" si="88"/>
        <v xml:space="preserve">8, </v>
      </c>
      <c r="D564" s="5" t="str">
        <f>IF(AND(COUNTBLANK(Инвестиционные_проекты!AB569)=0,COUNTBLANK(Инвестиционные_проекты!W569:Y569)&lt;&gt;0),"Ошибка!","")</f>
        <v/>
      </c>
      <c r="E564" s="4" t="str">
        <f>IF(D564="","",CONCATENATE(ROW(Инвестиционные_проекты!$A569),", ",))</f>
        <v/>
      </c>
      <c r="F564" t="str">
        <f t="shared" si="89"/>
        <v xml:space="preserve">8, </v>
      </c>
      <c r="G564" s="8" t="str">
        <f>IF(AND(Инвестиционные_проекты!J569="создание нового",Инвестиционные_проекты!S569=""),"Ошибка!","")</f>
        <v/>
      </c>
      <c r="H564" s="4" t="str">
        <f>IF(Техлист!G564="","",CONCATENATE(ROW(Инвестиционные_проекты!$A569),", ",))</f>
        <v/>
      </c>
      <c r="I564" t="str">
        <f t="shared" si="90"/>
        <v/>
      </c>
      <c r="J564" s="5" t="str">
        <f>IF(Инвестиционные_проекты!J569="модернизация",IF(COUNTBLANK(Инвестиционные_проекты!R569:S569)&lt;&gt;0,"Ошибка!",""),"")</f>
        <v/>
      </c>
      <c r="K564" s="9" t="str">
        <f>IF(Техлист!J564="","",CONCATENATE(ROW(Инвестиционные_проекты!$A569),", ",))</f>
        <v/>
      </c>
      <c r="L564" t="str">
        <f t="shared" si="91"/>
        <v/>
      </c>
      <c r="M564" s="5" t="str">
        <f>IF(Инвестиционные_проекты!S569&lt;Инвестиционные_проекты!R569,"Ошибка!","")</f>
        <v/>
      </c>
      <c r="N564" s="4" t="str">
        <f>IF(Техлист!M564="","",CONCATENATE(ROW(Инвестиционные_проекты!$A569),", ",))</f>
        <v/>
      </c>
      <c r="O564" t="str">
        <f t="shared" si="92"/>
        <v/>
      </c>
      <c r="P564" s="5" t="str">
        <f>IF(Инвестиционные_проекты!Z569&lt;&gt;SUM(Инвестиционные_проекты!AA569:AB569),"Ошибка!","")</f>
        <v/>
      </c>
      <c r="Q564" s="4" t="str">
        <f>IF(Техлист!P564="","",CONCATENATE(ROW(Инвестиционные_проекты!$A569),", ",))</f>
        <v/>
      </c>
      <c r="R564" t="str">
        <f t="shared" si="93"/>
        <v/>
      </c>
      <c r="S564" s="5" t="str">
        <f>IF(Инвестиционные_проекты!Y569&gt;Инвестиционные_проекты!AB569,"Ошибка!","")</f>
        <v/>
      </c>
      <c r="T564" s="4" t="str">
        <f>IF(Техлист!S564="","",CONCATENATE(ROW(Инвестиционные_проекты!$A569),", ",))</f>
        <v/>
      </c>
      <c r="U564" t="str">
        <f t="shared" si="94"/>
        <v/>
      </c>
      <c r="V564" s="5" t="str">
        <f>IF(Инвестиционные_проекты!O569&lt;Инвестиционные_проекты!N569,"Ошибка!","")</f>
        <v/>
      </c>
      <c r="W564" s="4" t="str">
        <f>IF(Техлист!V564="","",CONCATENATE(ROW(Инвестиционные_проекты!$A569),", ",))</f>
        <v/>
      </c>
      <c r="X564" t="str">
        <f t="shared" si="95"/>
        <v xml:space="preserve">8, </v>
      </c>
      <c r="Y564" s="5" t="str">
        <f>IF(Инвестиционные_проекты!N569&lt;Инвестиционные_проекты!M569,"Ошибка!","")</f>
        <v/>
      </c>
      <c r="Z564" s="4" t="str">
        <f>IF(Техлист!Y564="","",CONCATENATE(ROW(Инвестиционные_проекты!$A569),", ",))</f>
        <v/>
      </c>
      <c r="AA564" t="str">
        <f t="shared" si="96"/>
        <v/>
      </c>
      <c r="AB564" s="5" t="str">
        <f ca="1">IF(Инвестиционные_проекты!K569="реализация",IF(Инвестиционные_проекты!M569&gt;TODAY(),"Ошибка!",""),"")</f>
        <v/>
      </c>
      <c r="AC564" s="4" t="str">
        <f ca="1">IF(Техлист!AB564="","",CONCATENATE(ROW(Инвестиционные_проекты!$A569),", ",))</f>
        <v/>
      </c>
      <c r="AD564" t="str">
        <f t="shared" ca="1" si="97"/>
        <v/>
      </c>
      <c r="AE564" s="5" t="str">
        <f>IFERROR(IF(OR(Инвестиционные_проекты!K569="идея",Инвестиционные_проекты!K569="проектная стадия"),IF(Инвестиционные_проекты!M569&gt;DATEVALUE(ФЛК!CV563),"","Ошибка!"),""),"")</f>
        <v/>
      </c>
      <c r="AF564" s="4" t="str">
        <f>IF(Техлист!AE564="","",CONCATENATE(ROW(Инвестиционные_проекты!$A569),", ",))</f>
        <v/>
      </c>
      <c r="AG564" t="str">
        <f t="shared" si="98"/>
        <v/>
      </c>
    </row>
    <row r="565" spans="1:33" x14ac:dyDescent="0.25">
      <c r="A565" s="5" t="str">
        <f>IF(AND(COUNTBLANK(Инвестиционные_проекты!H570:Q570)+COUNTBLANK(Инвестиционные_проекты!S570:T570)+COUNTBLANK(Инвестиционные_проекты!Z570)+COUNTBLANK(Инвестиционные_проекты!B570:E570)&lt;&gt;17,COUNTBLANK(Инвестиционные_проекты!H570:Q570)+COUNTBLANK(Инвестиционные_проекты!S570:T570)+COUNTBLANK(Инвестиционные_проекты!Z570)+COUNTBLANK(Инвестиционные_проекты!B570:E570)&lt;&gt;0),"Ошибка!","")</f>
        <v/>
      </c>
      <c r="B565" s="4" t="str">
        <f>IF(A565="","",CONCATENATE(ROW(Инвестиционные_проекты!$A570),", ",))</f>
        <v/>
      </c>
      <c r="C565" t="str">
        <f t="shared" si="88"/>
        <v xml:space="preserve">8, </v>
      </c>
      <c r="D565" s="5" t="str">
        <f>IF(AND(COUNTBLANK(Инвестиционные_проекты!AB570)=0,COUNTBLANK(Инвестиционные_проекты!W570:Y570)&lt;&gt;0),"Ошибка!","")</f>
        <v/>
      </c>
      <c r="E565" s="4" t="str">
        <f>IF(D565="","",CONCATENATE(ROW(Инвестиционные_проекты!$A570),", ",))</f>
        <v/>
      </c>
      <c r="F565" t="str">
        <f t="shared" si="89"/>
        <v xml:space="preserve">8, </v>
      </c>
      <c r="G565" s="8" t="str">
        <f>IF(AND(Инвестиционные_проекты!J570="создание нового",Инвестиционные_проекты!S570=""),"Ошибка!","")</f>
        <v/>
      </c>
      <c r="H565" s="4" t="str">
        <f>IF(Техлист!G565="","",CONCATENATE(ROW(Инвестиционные_проекты!$A570),", ",))</f>
        <v/>
      </c>
      <c r="I565" t="str">
        <f t="shared" si="90"/>
        <v/>
      </c>
      <c r="J565" s="5" t="str">
        <f>IF(Инвестиционные_проекты!J570="модернизация",IF(COUNTBLANK(Инвестиционные_проекты!R570:S570)&lt;&gt;0,"Ошибка!",""),"")</f>
        <v/>
      </c>
      <c r="K565" s="9" t="str">
        <f>IF(Техлист!J565="","",CONCATENATE(ROW(Инвестиционные_проекты!$A570),", ",))</f>
        <v/>
      </c>
      <c r="L565" t="str">
        <f t="shared" si="91"/>
        <v/>
      </c>
      <c r="M565" s="5" t="str">
        <f>IF(Инвестиционные_проекты!S570&lt;Инвестиционные_проекты!R570,"Ошибка!","")</f>
        <v/>
      </c>
      <c r="N565" s="4" t="str">
        <f>IF(Техлист!M565="","",CONCATENATE(ROW(Инвестиционные_проекты!$A570),", ",))</f>
        <v/>
      </c>
      <c r="O565" t="str">
        <f t="shared" si="92"/>
        <v/>
      </c>
      <c r="P565" s="5" t="str">
        <f>IF(Инвестиционные_проекты!Z570&lt;&gt;SUM(Инвестиционные_проекты!AA570:AB570),"Ошибка!","")</f>
        <v/>
      </c>
      <c r="Q565" s="4" t="str">
        <f>IF(Техлист!P565="","",CONCATENATE(ROW(Инвестиционные_проекты!$A570),", ",))</f>
        <v/>
      </c>
      <c r="R565" t="str">
        <f t="shared" si="93"/>
        <v/>
      </c>
      <c r="S565" s="5" t="str">
        <f>IF(Инвестиционные_проекты!Y570&gt;Инвестиционные_проекты!AB570,"Ошибка!","")</f>
        <v/>
      </c>
      <c r="T565" s="4" t="str">
        <f>IF(Техлист!S565="","",CONCATENATE(ROW(Инвестиционные_проекты!$A570),", ",))</f>
        <v/>
      </c>
      <c r="U565" t="str">
        <f t="shared" si="94"/>
        <v/>
      </c>
      <c r="V565" s="5" t="str">
        <f>IF(Инвестиционные_проекты!O570&lt;Инвестиционные_проекты!N570,"Ошибка!","")</f>
        <v/>
      </c>
      <c r="W565" s="4" t="str">
        <f>IF(Техлист!V565="","",CONCATENATE(ROW(Инвестиционные_проекты!$A570),", ",))</f>
        <v/>
      </c>
      <c r="X565" t="str">
        <f t="shared" si="95"/>
        <v xml:space="preserve">8, </v>
      </c>
      <c r="Y565" s="5" t="str">
        <f>IF(Инвестиционные_проекты!N570&lt;Инвестиционные_проекты!M570,"Ошибка!","")</f>
        <v/>
      </c>
      <c r="Z565" s="4" t="str">
        <f>IF(Техлист!Y565="","",CONCATENATE(ROW(Инвестиционные_проекты!$A570),", ",))</f>
        <v/>
      </c>
      <c r="AA565" t="str">
        <f t="shared" si="96"/>
        <v/>
      </c>
      <c r="AB565" s="5" t="str">
        <f ca="1">IF(Инвестиционные_проекты!K570="реализация",IF(Инвестиционные_проекты!M570&gt;TODAY(),"Ошибка!",""),"")</f>
        <v/>
      </c>
      <c r="AC565" s="4" t="str">
        <f ca="1">IF(Техлист!AB565="","",CONCATENATE(ROW(Инвестиционные_проекты!$A570),", ",))</f>
        <v/>
      </c>
      <c r="AD565" t="str">
        <f t="shared" ca="1" si="97"/>
        <v/>
      </c>
      <c r="AE565" s="5" t="str">
        <f>IFERROR(IF(OR(Инвестиционные_проекты!K570="идея",Инвестиционные_проекты!K570="проектная стадия"),IF(Инвестиционные_проекты!M570&gt;DATEVALUE(ФЛК!CV564),"","Ошибка!"),""),"")</f>
        <v/>
      </c>
      <c r="AF565" s="4" t="str">
        <f>IF(Техлист!AE565="","",CONCATENATE(ROW(Инвестиционные_проекты!$A570),", ",))</f>
        <v/>
      </c>
      <c r="AG565" t="str">
        <f t="shared" si="98"/>
        <v/>
      </c>
    </row>
    <row r="566" spans="1:33" x14ac:dyDescent="0.25">
      <c r="A566" s="5" t="str">
        <f>IF(AND(COUNTBLANK(Инвестиционные_проекты!H571:Q571)+COUNTBLANK(Инвестиционные_проекты!S571:T571)+COUNTBLANK(Инвестиционные_проекты!Z571)+COUNTBLANK(Инвестиционные_проекты!B571:E571)&lt;&gt;17,COUNTBLANK(Инвестиционные_проекты!H571:Q571)+COUNTBLANK(Инвестиционные_проекты!S571:T571)+COUNTBLANK(Инвестиционные_проекты!Z571)+COUNTBLANK(Инвестиционные_проекты!B571:E571)&lt;&gt;0),"Ошибка!","")</f>
        <v/>
      </c>
      <c r="B566" s="4" t="str">
        <f>IF(A566="","",CONCATENATE(ROW(Инвестиционные_проекты!$A571),", ",))</f>
        <v/>
      </c>
      <c r="C566" t="str">
        <f t="shared" si="88"/>
        <v xml:space="preserve">8, </v>
      </c>
      <c r="D566" s="5" t="str">
        <f>IF(AND(COUNTBLANK(Инвестиционные_проекты!AB571)=0,COUNTBLANK(Инвестиционные_проекты!W571:Y571)&lt;&gt;0),"Ошибка!","")</f>
        <v/>
      </c>
      <c r="E566" s="4" t="str">
        <f>IF(D566="","",CONCATENATE(ROW(Инвестиционные_проекты!$A571),", ",))</f>
        <v/>
      </c>
      <c r="F566" t="str">
        <f t="shared" si="89"/>
        <v xml:space="preserve">8, </v>
      </c>
      <c r="G566" s="8" t="str">
        <f>IF(AND(Инвестиционные_проекты!J571="создание нового",Инвестиционные_проекты!S571=""),"Ошибка!","")</f>
        <v/>
      </c>
      <c r="H566" s="4" t="str">
        <f>IF(Техлист!G566="","",CONCATENATE(ROW(Инвестиционные_проекты!$A571),", ",))</f>
        <v/>
      </c>
      <c r="I566" t="str">
        <f t="shared" si="90"/>
        <v/>
      </c>
      <c r="J566" s="5" t="str">
        <f>IF(Инвестиционные_проекты!J571="модернизация",IF(COUNTBLANK(Инвестиционные_проекты!R571:S571)&lt;&gt;0,"Ошибка!",""),"")</f>
        <v/>
      </c>
      <c r="K566" s="9" t="str">
        <f>IF(Техлист!J566="","",CONCATENATE(ROW(Инвестиционные_проекты!$A571),", ",))</f>
        <v/>
      </c>
      <c r="L566" t="str">
        <f t="shared" si="91"/>
        <v/>
      </c>
      <c r="M566" s="5" t="str">
        <f>IF(Инвестиционные_проекты!S571&lt;Инвестиционные_проекты!R571,"Ошибка!","")</f>
        <v/>
      </c>
      <c r="N566" s="4" t="str">
        <f>IF(Техлист!M566="","",CONCATENATE(ROW(Инвестиционные_проекты!$A571),", ",))</f>
        <v/>
      </c>
      <c r="O566" t="str">
        <f t="shared" si="92"/>
        <v/>
      </c>
      <c r="P566" s="5" t="str">
        <f>IF(Инвестиционные_проекты!Z571&lt;&gt;SUM(Инвестиционные_проекты!AA571:AB571),"Ошибка!","")</f>
        <v/>
      </c>
      <c r="Q566" s="4" t="str">
        <f>IF(Техлист!P566="","",CONCATENATE(ROW(Инвестиционные_проекты!$A571),", ",))</f>
        <v/>
      </c>
      <c r="R566" t="str">
        <f t="shared" si="93"/>
        <v/>
      </c>
      <c r="S566" s="5" t="str">
        <f>IF(Инвестиционные_проекты!Y571&gt;Инвестиционные_проекты!AB571,"Ошибка!","")</f>
        <v/>
      </c>
      <c r="T566" s="4" t="str">
        <f>IF(Техлист!S566="","",CONCATENATE(ROW(Инвестиционные_проекты!$A571),", ",))</f>
        <v/>
      </c>
      <c r="U566" t="str">
        <f t="shared" si="94"/>
        <v/>
      </c>
      <c r="V566" s="5" t="str">
        <f>IF(Инвестиционные_проекты!O571&lt;Инвестиционные_проекты!N571,"Ошибка!","")</f>
        <v/>
      </c>
      <c r="W566" s="4" t="str">
        <f>IF(Техлист!V566="","",CONCATENATE(ROW(Инвестиционные_проекты!$A571),", ",))</f>
        <v/>
      </c>
      <c r="X566" t="str">
        <f t="shared" si="95"/>
        <v xml:space="preserve">8, </v>
      </c>
      <c r="Y566" s="5" t="str">
        <f>IF(Инвестиционные_проекты!N571&lt;Инвестиционные_проекты!M571,"Ошибка!","")</f>
        <v/>
      </c>
      <c r="Z566" s="4" t="str">
        <f>IF(Техлист!Y566="","",CONCATENATE(ROW(Инвестиционные_проекты!$A571),", ",))</f>
        <v/>
      </c>
      <c r="AA566" t="str">
        <f t="shared" si="96"/>
        <v/>
      </c>
      <c r="AB566" s="5" t="str">
        <f ca="1">IF(Инвестиционные_проекты!K571="реализация",IF(Инвестиционные_проекты!M571&gt;TODAY(),"Ошибка!",""),"")</f>
        <v/>
      </c>
      <c r="AC566" s="4" t="str">
        <f ca="1">IF(Техлист!AB566="","",CONCATENATE(ROW(Инвестиционные_проекты!$A571),", ",))</f>
        <v/>
      </c>
      <c r="AD566" t="str">
        <f t="shared" ca="1" si="97"/>
        <v/>
      </c>
      <c r="AE566" s="5" t="str">
        <f>IFERROR(IF(OR(Инвестиционные_проекты!K571="идея",Инвестиционные_проекты!K571="проектная стадия"),IF(Инвестиционные_проекты!M571&gt;DATEVALUE(ФЛК!CV565),"","Ошибка!"),""),"")</f>
        <v/>
      </c>
      <c r="AF566" s="4" t="str">
        <f>IF(Техлист!AE566="","",CONCATENATE(ROW(Инвестиционные_проекты!$A571),", ",))</f>
        <v/>
      </c>
      <c r="AG566" t="str">
        <f t="shared" si="98"/>
        <v/>
      </c>
    </row>
    <row r="567" spans="1:33" x14ac:dyDescent="0.25">
      <c r="A567" s="5" t="str">
        <f>IF(AND(COUNTBLANK(Инвестиционные_проекты!H572:Q572)+COUNTBLANK(Инвестиционные_проекты!S572:T572)+COUNTBLANK(Инвестиционные_проекты!Z572)+COUNTBLANK(Инвестиционные_проекты!B572:E572)&lt;&gt;17,COUNTBLANK(Инвестиционные_проекты!H572:Q572)+COUNTBLANK(Инвестиционные_проекты!S572:T572)+COUNTBLANK(Инвестиционные_проекты!Z572)+COUNTBLANK(Инвестиционные_проекты!B572:E572)&lt;&gt;0),"Ошибка!","")</f>
        <v/>
      </c>
      <c r="B567" s="4" t="str">
        <f>IF(A567="","",CONCATENATE(ROW(Инвестиционные_проекты!$A572),", ",))</f>
        <v/>
      </c>
      <c r="C567" t="str">
        <f t="shared" si="88"/>
        <v xml:space="preserve">8, </v>
      </c>
      <c r="D567" s="5" t="str">
        <f>IF(AND(COUNTBLANK(Инвестиционные_проекты!AB572)=0,COUNTBLANK(Инвестиционные_проекты!W572:Y572)&lt;&gt;0),"Ошибка!","")</f>
        <v/>
      </c>
      <c r="E567" s="4" t="str">
        <f>IF(D567="","",CONCATENATE(ROW(Инвестиционные_проекты!$A572),", ",))</f>
        <v/>
      </c>
      <c r="F567" t="str">
        <f t="shared" si="89"/>
        <v xml:space="preserve">8, </v>
      </c>
      <c r="G567" s="8" t="str">
        <f>IF(AND(Инвестиционные_проекты!J572="создание нового",Инвестиционные_проекты!S572=""),"Ошибка!","")</f>
        <v/>
      </c>
      <c r="H567" s="4" t="str">
        <f>IF(Техлист!G567="","",CONCATENATE(ROW(Инвестиционные_проекты!$A572),", ",))</f>
        <v/>
      </c>
      <c r="I567" t="str">
        <f t="shared" si="90"/>
        <v/>
      </c>
      <c r="J567" s="5" t="str">
        <f>IF(Инвестиционные_проекты!J572="модернизация",IF(COUNTBLANK(Инвестиционные_проекты!R572:S572)&lt;&gt;0,"Ошибка!",""),"")</f>
        <v/>
      </c>
      <c r="K567" s="9" t="str">
        <f>IF(Техлист!J567="","",CONCATENATE(ROW(Инвестиционные_проекты!$A572),", ",))</f>
        <v/>
      </c>
      <c r="L567" t="str">
        <f t="shared" si="91"/>
        <v/>
      </c>
      <c r="M567" s="5" t="str">
        <f>IF(Инвестиционные_проекты!S572&lt;Инвестиционные_проекты!R572,"Ошибка!","")</f>
        <v/>
      </c>
      <c r="N567" s="4" t="str">
        <f>IF(Техлист!M567="","",CONCATENATE(ROW(Инвестиционные_проекты!$A572),", ",))</f>
        <v/>
      </c>
      <c r="O567" t="str">
        <f t="shared" si="92"/>
        <v/>
      </c>
      <c r="P567" s="5" t="str">
        <f>IF(Инвестиционные_проекты!Z572&lt;&gt;SUM(Инвестиционные_проекты!AA572:AB572),"Ошибка!","")</f>
        <v/>
      </c>
      <c r="Q567" s="4" t="str">
        <f>IF(Техлист!P567="","",CONCATENATE(ROW(Инвестиционные_проекты!$A572),", ",))</f>
        <v/>
      </c>
      <c r="R567" t="str">
        <f t="shared" si="93"/>
        <v/>
      </c>
      <c r="S567" s="5" t="str">
        <f>IF(Инвестиционные_проекты!Y572&gt;Инвестиционные_проекты!AB572,"Ошибка!","")</f>
        <v/>
      </c>
      <c r="T567" s="4" t="str">
        <f>IF(Техлист!S567="","",CONCATENATE(ROW(Инвестиционные_проекты!$A572),", ",))</f>
        <v/>
      </c>
      <c r="U567" t="str">
        <f t="shared" si="94"/>
        <v/>
      </c>
      <c r="V567" s="5" t="str">
        <f>IF(Инвестиционные_проекты!O572&lt;Инвестиционные_проекты!N572,"Ошибка!","")</f>
        <v/>
      </c>
      <c r="W567" s="4" t="str">
        <f>IF(Техлист!V567="","",CONCATENATE(ROW(Инвестиционные_проекты!$A572),", ",))</f>
        <v/>
      </c>
      <c r="X567" t="str">
        <f t="shared" si="95"/>
        <v xml:space="preserve">8, </v>
      </c>
      <c r="Y567" s="5" t="str">
        <f>IF(Инвестиционные_проекты!N572&lt;Инвестиционные_проекты!M572,"Ошибка!","")</f>
        <v/>
      </c>
      <c r="Z567" s="4" t="str">
        <f>IF(Техлист!Y567="","",CONCATENATE(ROW(Инвестиционные_проекты!$A572),", ",))</f>
        <v/>
      </c>
      <c r="AA567" t="str">
        <f t="shared" si="96"/>
        <v/>
      </c>
      <c r="AB567" s="5" t="str">
        <f ca="1">IF(Инвестиционные_проекты!K572="реализация",IF(Инвестиционные_проекты!M572&gt;TODAY(),"Ошибка!",""),"")</f>
        <v/>
      </c>
      <c r="AC567" s="4" t="str">
        <f ca="1">IF(Техлист!AB567="","",CONCATENATE(ROW(Инвестиционные_проекты!$A572),", ",))</f>
        <v/>
      </c>
      <c r="AD567" t="str">
        <f t="shared" ca="1" si="97"/>
        <v/>
      </c>
      <c r="AE567" s="5" t="str">
        <f>IFERROR(IF(OR(Инвестиционные_проекты!K572="идея",Инвестиционные_проекты!K572="проектная стадия"),IF(Инвестиционные_проекты!M572&gt;DATEVALUE(ФЛК!CV566),"","Ошибка!"),""),"")</f>
        <v/>
      </c>
      <c r="AF567" s="4" t="str">
        <f>IF(Техлист!AE567="","",CONCATENATE(ROW(Инвестиционные_проекты!$A572),", ",))</f>
        <v/>
      </c>
      <c r="AG567" t="str">
        <f t="shared" si="98"/>
        <v/>
      </c>
    </row>
    <row r="568" spans="1:33" x14ac:dyDescent="0.25">
      <c r="A568" s="5" t="str">
        <f>IF(AND(COUNTBLANK(Инвестиционные_проекты!H573:Q573)+COUNTBLANK(Инвестиционные_проекты!S573:T573)+COUNTBLANK(Инвестиционные_проекты!Z573)+COUNTBLANK(Инвестиционные_проекты!B573:E573)&lt;&gt;17,COUNTBLANK(Инвестиционные_проекты!H573:Q573)+COUNTBLANK(Инвестиционные_проекты!S573:T573)+COUNTBLANK(Инвестиционные_проекты!Z573)+COUNTBLANK(Инвестиционные_проекты!B573:E573)&lt;&gt;0),"Ошибка!","")</f>
        <v/>
      </c>
      <c r="B568" s="4" t="str">
        <f>IF(A568="","",CONCATENATE(ROW(Инвестиционные_проекты!$A573),", ",))</f>
        <v/>
      </c>
      <c r="C568" t="str">
        <f t="shared" si="88"/>
        <v xml:space="preserve">8, </v>
      </c>
      <c r="D568" s="5" t="str">
        <f>IF(AND(COUNTBLANK(Инвестиционные_проекты!AB573)=0,COUNTBLANK(Инвестиционные_проекты!W573:Y573)&lt;&gt;0),"Ошибка!","")</f>
        <v/>
      </c>
      <c r="E568" s="4" t="str">
        <f>IF(D568="","",CONCATENATE(ROW(Инвестиционные_проекты!$A573),", ",))</f>
        <v/>
      </c>
      <c r="F568" t="str">
        <f t="shared" si="89"/>
        <v xml:space="preserve">8, </v>
      </c>
      <c r="G568" s="8" t="str">
        <f>IF(AND(Инвестиционные_проекты!J573="создание нового",Инвестиционные_проекты!S573=""),"Ошибка!","")</f>
        <v/>
      </c>
      <c r="H568" s="4" t="str">
        <f>IF(Техлист!G568="","",CONCATENATE(ROW(Инвестиционные_проекты!$A573),", ",))</f>
        <v/>
      </c>
      <c r="I568" t="str">
        <f t="shared" si="90"/>
        <v/>
      </c>
      <c r="J568" s="5" t="str">
        <f>IF(Инвестиционные_проекты!J573="модернизация",IF(COUNTBLANK(Инвестиционные_проекты!R573:S573)&lt;&gt;0,"Ошибка!",""),"")</f>
        <v/>
      </c>
      <c r="K568" s="9" t="str">
        <f>IF(Техлист!J568="","",CONCATENATE(ROW(Инвестиционные_проекты!$A573),", ",))</f>
        <v/>
      </c>
      <c r="L568" t="str">
        <f t="shared" si="91"/>
        <v/>
      </c>
      <c r="M568" s="5" t="str">
        <f>IF(Инвестиционные_проекты!S573&lt;Инвестиционные_проекты!R573,"Ошибка!","")</f>
        <v/>
      </c>
      <c r="N568" s="4" t="str">
        <f>IF(Техлист!M568="","",CONCATENATE(ROW(Инвестиционные_проекты!$A573),", ",))</f>
        <v/>
      </c>
      <c r="O568" t="str">
        <f t="shared" si="92"/>
        <v/>
      </c>
      <c r="P568" s="5" t="str">
        <f>IF(Инвестиционные_проекты!Z573&lt;&gt;SUM(Инвестиционные_проекты!AA573:AB573),"Ошибка!","")</f>
        <v/>
      </c>
      <c r="Q568" s="4" t="str">
        <f>IF(Техлист!P568="","",CONCATENATE(ROW(Инвестиционные_проекты!$A573),", ",))</f>
        <v/>
      </c>
      <c r="R568" t="str">
        <f t="shared" si="93"/>
        <v/>
      </c>
      <c r="S568" s="5" t="str">
        <f>IF(Инвестиционные_проекты!Y573&gt;Инвестиционные_проекты!AB573,"Ошибка!","")</f>
        <v/>
      </c>
      <c r="T568" s="4" t="str">
        <f>IF(Техлист!S568="","",CONCATENATE(ROW(Инвестиционные_проекты!$A573),", ",))</f>
        <v/>
      </c>
      <c r="U568" t="str">
        <f t="shared" si="94"/>
        <v/>
      </c>
      <c r="V568" s="5" t="str">
        <f>IF(Инвестиционные_проекты!O573&lt;Инвестиционные_проекты!N573,"Ошибка!","")</f>
        <v/>
      </c>
      <c r="W568" s="4" t="str">
        <f>IF(Техлист!V568="","",CONCATENATE(ROW(Инвестиционные_проекты!$A573),", ",))</f>
        <v/>
      </c>
      <c r="X568" t="str">
        <f t="shared" si="95"/>
        <v xml:space="preserve">8, </v>
      </c>
      <c r="Y568" s="5" t="str">
        <f>IF(Инвестиционные_проекты!N573&lt;Инвестиционные_проекты!M573,"Ошибка!","")</f>
        <v/>
      </c>
      <c r="Z568" s="4" t="str">
        <f>IF(Техлист!Y568="","",CONCATENATE(ROW(Инвестиционные_проекты!$A573),", ",))</f>
        <v/>
      </c>
      <c r="AA568" t="str">
        <f t="shared" si="96"/>
        <v/>
      </c>
      <c r="AB568" s="5" t="str">
        <f ca="1">IF(Инвестиционные_проекты!K573="реализация",IF(Инвестиционные_проекты!M573&gt;TODAY(),"Ошибка!",""),"")</f>
        <v/>
      </c>
      <c r="AC568" s="4" t="str">
        <f ca="1">IF(Техлист!AB568="","",CONCATENATE(ROW(Инвестиционные_проекты!$A573),", ",))</f>
        <v/>
      </c>
      <c r="AD568" t="str">
        <f t="shared" ca="1" si="97"/>
        <v/>
      </c>
      <c r="AE568" s="5" t="str">
        <f>IFERROR(IF(OR(Инвестиционные_проекты!K573="идея",Инвестиционные_проекты!K573="проектная стадия"),IF(Инвестиционные_проекты!M573&gt;DATEVALUE(ФЛК!CV567),"","Ошибка!"),""),"")</f>
        <v/>
      </c>
      <c r="AF568" s="4" t="str">
        <f>IF(Техлист!AE568="","",CONCATENATE(ROW(Инвестиционные_проекты!$A573),", ",))</f>
        <v/>
      </c>
      <c r="AG568" t="str">
        <f t="shared" si="98"/>
        <v/>
      </c>
    </row>
    <row r="569" spans="1:33" x14ac:dyDescent="0.25">
      <c r="A569" s="5" t="str">
        <f>IF(AND(COUNTBLANK(Инвестиционные_проекты!H574:Q574)+COUNTBLANK(Инвестиционные_проекты!S574:T574)+COUNTBLANK(Инвестиционные_проекты!Z574)+COUNTBLANK(Инвестиционные_проекты!B574:E574)&lt;&gt;17,COUNTBLANK(Инвестиционные_проекты!H574:Q574)+COUNTBLANK(Инвестиционные_проекты!S574:T574)+COUNTBLANK(Инвестиционные_проекты!Z574)+COUNTBLANK(Инвестиционные_проекты!B574:E574)&lt;&gt;0),"Ошибка!","")</f>
        <v/>
      </c>
      <c r="B569" s="4" t="str">
        <f>IF(A569="","",CONCATENATE(ROW(Инвестиционные_проекты!$A574),", ",))</f>
        <v/>
      </c>
      <c r="C569" t="str">
        <f t="shared" si="88"/>
        <v xml:space="preserve">8, </v>
      </c>
      <c r="D569" s="5" t="str">
        <f>IF(AND(COUNTBLANK(Инвестиционные_проекты!AB574)=0,COUNTBLANK(Инвестиционные_проекты!W574:Y574)&lt;&gt;0),"Ошибка!","")</f>
        <v/>
      </c>
      <c r="E569" s="4" t="str">
        <f>IF(D569="","",CONCATENATE(ROW(Инвестиционные_проекты!$A574),", ",))</f>
        <v/>
      </c>
      <c r="F569" t="str">
        <f t="shared" si="89"/>
        <v xml:space="preserve">8, </v>
      </c>
      <c r="G569" s="8" t="str">
        <f>IF(AND(Инвестиционные_проекты!J574="создание нового",Инвестиционные_проекты!S574=""),"Ошибка!","")</f>
        <v/>
      </c>
      <c r="H569" s="4" t="str">
        <f>IF(Техлист!G569="","",CONCATENATE(ROW(Инвестиционные_проекты!$A574),", ",))</f>
        <v/>
      </c>
      <c r="I569" t="str">
        <f t="shared" si="90"/>
        <v/>
      </c>
      <c r="J569" s="5" t="str">
        <f>IF(Инвестиционные_проекты!J574="модернизация",IF(COUNTBLANK(Инвестиционные_проекты!R574:S574)&lt;&gt;0,"Ошибка!",""),"")</f>
        <v/>
      </c>
      <c r="K569" s="9" t="str">
        <f>IF(Техлист!J569="","",CONCATENATE(ROW(Инвестиционные_проекты!$A574),", ",))</f>
        <v/>
      </c>
      <c r="L569" t="str">
        <f t="shared" si="91"/>
        <v/>
      </c>
      <c r="M569" s="5" t="str">
        <f>IF(Инвестиционные_проекты!S574&lt;Инвестиционные_проекты!R574,"Ошибка!","")</f>
        <v/>
      </c>
      <c r="N569" s="4" t="str">
        <f>IF(Техлист!M569="","",CONCATENATE(ROW(Инвестиционные_проекты!$A574),", ",))</f>
        <v/>
      </c>
      <c r="O569" t="str">
        <f t="shared" si="92"/>
        <v/>
      </c>
      <c r="P569" s="5" t="str">
        <f>IF(Инвестиционные_проекты!Z574&lt;&gt;SUM(Инвестиционные_проекты!AA574:AB574),"Ошибка!","")</f>
        <v/>
      </c>
      <c r="Q569" s="4" t="str">
        <f>IF(Техлист!P569="","",CONCATENATE(ROW(Инвестиционные_проекты!$A574),", ",))</f>
        <v/>
      </c>
      <c r="R569" t="str">
        <f t="shared" si="93"/>
        <v/>
      </c>
      <c r="S569" s="5" t="str">
        <f>IF(Инвестиционные_проекты!Y574&gt;Инвестиционные_проекты!AB574,"Ошибка!","")</f>
        <v/>
      </c>
      <c r="T569" s="4" t="str">
        <f>IF(Техлист!S569="","",CONCATENATE(ROW(Инвестиционные_проекты!$A574),", ",))</f>
        <v/>
      </c>
      <c r="U569" t="str">
        <f t="shared" si="94"/>
        <v/>
      </c>
      <c r="V569" s="5" t="str">
        <f>IF(Инвестиционные_проекты!O574&lt;Инвестиционные_проекты!N574,"Ошибка!","")</f>
        <v/>
      </c>
      <c r="W569" s="4" t="str">
        <f>IF(Техлист!V569="","",CONCATENATE(ROW(Инвестиционные_проекты!$A574),", ",))</f>
        <v/>
      </c>
      <c r="X569" t="str">
        <f t="shared" si="95"/>
        <v xml:space="preserve">8, </v>
      </c>
      <c r="Y569" s="5" t="str">
        <f>IF(Инвестиционные_проекты!N574&lt;Инвестиционные_проекты!M574,"Ошибка!","")</f>
        <v/>
      </c>
      <c r="Z569" s="4" t="str">
        <f>IF(Техлист!Y569="","",CONCATENATE(ROW(Инвестиционные_проекты!$A574),", ",))</f>
        <v/>
      </c>
      <c r="AA569" t="str">
        <f t="shared" si="96"/>
        <v/>
      </c>
      <c r="AB569" s="5" t="str">
        <f ca="1">IF(Инвестиционные_проекты!K574="реализация",IF(Инвестиционные_проекты!M574&gt;TODAY(),"Ошибка!",""),"")</f>
        <v/>
      </c>
      <c r="AC569" s="4" t="str">
        <f ca="1">IF(Техлист!AB569="","",CONCATENATE(ROW(Инвестиционные_проекты!$A574),", ",))</f>
        <v/>
      </c>
      <c r="AD569" t="str">
        <f t="shared" ca="1" si="97"/>
        <v/>
      </c>
      <c r="AE569" s="5" t="str">
        <f>IFERROR(IF(OR(Инвестиционные_проекты!K574="идея",Инвестиционные_проекты!K574="проектная стадия"),IF(Инвестиционные_проекты!M574&gt;DATEVALUE(ФЛК!CV568),"","Ошибка!"),""),"")</f>
        <v/>
      </c>
      <c r="AF569" s="4" t="str">
        <f>IF(Техлист!AE569="","",CONCATENATE(ROW(Инвестиционные_проекты!$A574),", ",))</f>
        <v/>
      </c>
      <c r="AG569" t="str">
        <f t="shared" si="98"/>
        <v/>
      </c>
    </row>
    <row r="570" spans="1:33" x14ac:dyDescent="0.25">
      <c r="A570" s="5" t="str">
        <f>IF(AND(COUNTBLANK(Инвестиционные_проекты!H575:Q575)+COUNTBLANK(Инвестиционные_проекты!S575:T575)+COUNTBLANK(Инвестиционные_проекты!Z575)+COUNTBLANK(Инвестиционные_проекты!B575:E575)&lt;&gt;17,COUNTBLANK(Инвестиционные_проекты!H575:Q575)+COUNTBLANK(Инвестиционные_проекты!S575:T575)+COUNTBLANK(Инвестиционные_проекты!Z575)+COUNTBLANK(Инвестиционные_проекты!B575:E575)&lt;&gt;0),"Ошибка!","")</f>
        <v/>
      </c>
      <c r="B570" s="4" t="str">
        <f>IF(A570="","",CONCATENATE(ROW(Инвестиционные_проекты!$A575),", ",))</f>
        <v/>
      </c>
      <c r="C570" t="str">
        <f t="shared" si="88"/>
        <v xml:space="preserve">8, </v>
      </c>
      <c r="D570" s="5" t="str">
        <f>IF(AND(COUNTBLANK(Инвестиционные_проекты!AB575)=0,COUNTBLANK(Инвестиционные_проекты!W575:Y575)&lt;&gt;0),"Ошибка!","")</f>
        <v/>
      </c>
      <c r="E570" s="4" t="str">
        <f>IF(D570="","",CONCATENATE(ROW(Инвестиционные_проекты!$A575),", ",))</f>
        <v/>
      </c>
      <c r="F570" t="str">
        <f t="shared" si="89"/>
        <v xml:space="preserve">8, </v>
      </c>
      <c r="G570" s="8" t="str">
        <f>IF(AND(Инвестиционные_проекты!J575="создание нового",Инвестиционные_проекты!S575=""),"Ошибка!","")</f>
        <v/>
      </c>
      <c r="H570" s="4" t="str">
        <f>IF(Техлист!G570="","",CONCATENATE(ROW(Инвестиционные_проекты!$A575),", ",))</f>
        <v/>
      </c>
      <c r="I570" t="str">
        <f t="shared" si="90"/>
        <v/>
      </c>
      <c r="J570" s="5" t="str">
        <f>IF(Инвестиционные_проекты!J575="модернизация",IF(COUNTBLANK(Инвестиционные_проекты!R575:S575)&lt;&gt;0,"Ошибка!",""),"")</f>
        <v/>
      </c>
      <c r="K570" s="9" t="str">
        <f>IF(Техлист!J570="","",CONCATENATE(ROW(Инвестиционные_проекты!$A575),", ",))</f>
        <v/>
      </c>
      <c r="L570" t="str">
        <f t="shared" si="91"/>
        <v/>
      </c>
      <c r="M570" s="5" t="str">
        <f>IF(Инвестиционные_проекты!S575&lt;Инвестиционные_проекты!R575,"Ошибка!","")</f>
        <v/>
      </c>
      <c r="N570" s="4" t="str">
        <f>IF(Техлист!M570="","",CONCATENATE(ROW(Инвестиционные_проекты!$A575),", ",))</f>
        <v/>
      </c>
      <c r="O570" t="str">
        <f t="shared" si="92"/>
        <v/>
      </c>
      <c r="P570" s="5" t="str">
        <f>IF(Инвестиционные_проекты!Z575&lt;&gt;SUM(Инвестиционные_проекты!AA575:AB575),"Ошибка!","")</f>
        <v/>
      </c>
      <c r="Q570" s="4" t="str">
        <f>IF(Техлист!P570="","",CONCATENATE(ROW(Инвестиционные_проекты!$A575),", ",))</f>
        <v/>
      </c>
      <c r="R570" t="str">
        <f t="shared" si="93"/>
        <v/>
      </c>
      <c r="S570" s="5" t="str">
        <f>IF(Инвестиционные_проекты!Y575&gt;Инвестиционные_проекты!AB575,"Ошибка!","")</f>
        <v/>
      </c>
      <c r="T570" s="4" t="str">
        <f>IF(Техлист!S570="","",CONCATENATE(ROW(Инвестиционные_проекты!$A575),", ",))</f>
        <v/>
      </c>
      <c r="U570" t="str">
        <f t="shared" si="94"/>
        <v/>
      </c>
      <c r="V570" s="5" t="str">
        <f>IF(Инвестиционные_проекты!O575&lt;Инвестиционные_проекты!N575,"Ошибка!","")</f>
        <v/>
      </c>
      <c r="W570" s="4" t="str">
        <f>IF(Техлист!V570="","",CONCATENATE(ROW(Инвестиционные_проекты!$A575),", ",))</f>
        <v/>
      </c>
      <c r="X570" t="str">
        <f t="shared" si="95"/>
        <v xml:space="preserve">8, </v>
      </c>
      <c r="Y570" s="5" t="str">
        <f>IF(Инвестиционные_проекты!N575&lt;Инвестиционные_проекты!M575,"Ошибка!","")</f>
        <v/>
      </c>
      <c r="Z570" s="4" t="str">
        <f>IF(Техлист!Y570="","",CONCATENATE(ROW(Инвестиционные_проекты!$A575),", ",))</f>
        <v/>
      </c>
      <c r="AA570" t="str">
        <f t="shared" si="96"/>
        <v/>
      </c>
      <c r="AB570" s="5" t="str">
        <f ca="1">IF(Инвестиционные_проекты!K575="реализация",IF(Инвестиционные_проекты!M575&gt;TODAY(),"Ошибка!",""),"")</f>
        <v/>
      </c>
      <c r="AC570" s="4" t="str">
        <f ca="1">IF(Техлист!AB570="","",CONCATENATE(ROW(Инвестиционные_проекты!$A575),", ",))</f>
        <v/>
      </c>
      <c r="AD570" t="str">
        <f t="shared" ca="1" si="97"/>
        <v/>
      </c>
      <c r="AE570" s="5" t="str">
        <f>IFERROR(IF(OR(Инвестиционные_проекты!K575="идея",Инвестиционные_проекты!K575="проектная стадия"),IF(Инвестиционные_проекты!M575&gt;DATEVALUE(ФЛК!CV569),"","Ошибка!"),""),"")</f>
        <v/>
      </c>
      <c r="AF570" s="4" t="str">
        <f>IF(Техлист!AE570="","",CONCATENATE(ROW(Инвестиционные_проекты!$A575),", ",))</f>
        <v/>
      </c>
      <c r="AG570" t="str">
        <f t="shared" si="98"/>
        <v/>
      </c>
    </row>
    <row r="571" spans="1:33" x14ac:dyDescent="0.25">
      <c r="A571" s="5" t="str">
        <f>IF(AND(COUNTBLANK(Инвестиционные_проекты!H576:Q576)+COUNTBLANK(Инвестиционные_проекты!S576:T576)+COUNTBLANK(Инвестиционные_проекты!Z576)+COUNTBLANK(Инвестиционные_проекты!B576:E576)&lt;&gt;17,COUNTBLANK(Инвестиционные_проекты!H576:Q576)+COUNTBLANK(Инвестиционные_проекты!S576:T576)+COUNTBLANK(Инвестиционные_проекты!Z576)+COUNTBLANK(Инвестиционные_проекты!B576:E576)&lt;&gt;0),"Ошибка!","")</f>
        <v/>
      </c>
      <c r="B571" s="4" t="str">
        <f>IF(A571="","",CONCATENATE(ROW(Инвестиционные_проекты!$A576),", ",))</f>
        <v/>
      </c>
      <c r="C571" t="str">
        <f t="shared" si="88"/>
        <v xml:space="preserve">8, </v>
      </c>
      <c r="D571" s="5" t="str">
        <f>IF(AND(COUNTBLANK(Инвестиционные_проекты!AB576)=0,COUNTBLANK(Инвестиционные_проекты!W576:Y576)&lt;&gt;0),"Ошибка!","")</f>
        <v/>
      </c>
      <c r="E571" s="4" t="str">
        <f>IF(D571="","",CONCATENATE(ROW(Инвестиционные_проекты!$A576),", ",))</f>
        <v/>
      </c>
      <c r="F571" t="str">
        <f t="shared" si="89"/>
        <v xml:space="preserve">8, </v>
      </c>
      <c r="G571" s="8" t="str">
        <f>IF(AND(Инвестиционные_проекты!J576="создание нового",Инвестиционные_проекты!S576=""),"Ошибка!","")</f>
        <v/>
      </c>
      <c r="H571" s="4" t="str">
        <f>IF(Техлист!G571="","",CONCATENATE(ROW(Инвестиционные_проекты!$A576),", ",))</f>
        <v/>
      </c>
      <c r="I571" t="str">
        <f t="shared" si="90"/>
        <v/>
      </c>
      <c r="J571" s="5" t="str">
        <f>IF(Инвестиционные_проекты!J576="модернизация",IF(COUNTBLANK(Инвестиционные_проекты!R576:S576)&lt;&gt;0,"Ошибка!",""),"")</f>
        <v/>
      </c>
      <c r="K571" s="9" t="str">
        <f>IF(Техлист!J571="","",CONCATENATE(ROW(Инвестиционные_проекты!$A576),", ",))</f>
        <v/>
      </c>
      <c r="L571" t="str">
        <f t="shared" si="91"/>
        <v/>
      </c>
      <c r="M571" s="5" t="str">
        <f>IF(Инвестиционные_проекты!S576&lt;Инвестиционные_проекты!R576,"Ошибка!","")</f>
        <v/>
      </c>
      <c r="N571" s="4" t="str">
        <f>IF(Техлист!M571="","",CONCATENATE(ROW(Инвестиционные_проекты!$A576),", ",))</f>
        <v/>
      </c>
      <c r="O571" t="str">
        <f t="shared" si="92"/>
        <v/>
      </c>
      <c r="P571" s="5" t="str">
        <f>IF(Инвестиционные_проекты!Z576&lt;&gt;SUM(Инвестиционные_проекты!AA576:AB576),"Ошибка!","")</f>
        <v/>
      </c>
      <c r="Q571" s="4" t="str">
        <f>IF(Техлист!P571="","",CONCATENATE(ROW(Инвестиционные_проекты!$A576),", ",))</f>
        <v/>
      </c>
      <c r="R571" t="str">
        <f t="shared" si="93"/>
        <v/>
      </c>
      <c r="S571" s="5" t="str">
        <f>IF(Инвестиционные_проекты!Y576&gt;Инвестиционные_проекты!AB576,"Ошибка!","")</f>
        <v/>
      </c>
      <c r="T571" s="4" t="str">
        <f>IF(Техлист!S571="","",CONCATENATE(ROW(Инвестиционные_проекты!$A576),", ",))</f>
        <v/>
      </c>
      <c r="U571" t="str">
        <f t="shared" si="94"/>
        <v/>
      </c>
      <c r="V571" s="5" t="str">
        <f>IF(Инвестиционные_проекты!O576&lt;Инвестиционные_проекты!N576,"Ошибка!","")</f>
        <v/>
      </c>
      <c r="W571" s="4" t="str">
        <f>IF(Техлист!V571="","",CONCATENATE(ROW(Инвестиционные_проекты!$A576),", ",))</f>
        <v/>
      </c>
      <c r="X571" t="str">
        <f t="shared" si="95"/>
        <v xml:space="preserve">8, </v>
      </c>
      <c r="Y571" s="5" t="str">
        <f>IF(Инвестиционные_проекты!N576&lt;Инвестиционные_проекты!M576,"Ошибка!","")</f>
        <v/>
      </c>
      <c r="Z571" s="4" t="str">
        <f>IF(Техлист!Y571="","",CONCATENATE(ROW(Инвестиционные_проекты!$A576),", ",))</f>
        <v/>
      </c>
      <c r="AA571" t="str">
        <f t="shared" si="96"/>
        <v/>
      </c>
      <c r="AB571" s="5" t="str">
        <f ca="1">IF(Инвестиционные_проекты!K576="реализация",IF(Инвестиционные_проекты!M576&gt;TODAY(),"Ошибка!",""),"")</f>
        <v/>
      </c>
      <c r="AC571" s="4" t="str">
        <f ca="1">IF(Техлист!AB571="","",CONCATENATE(ROW(Инвестиционные_проекты!$A576),", ",))</f>
        <v/>
      </c>
      <c r="AD571" t="str">
        <f t="shared" ca="1" si="97"/>
        <v/>
      </c>
      <c r="AE571" s="5" t="str">
        <f>IFERROR(IF(OR(Инвестиционные_проекты!K576="идея",Инвестиционные_проекты!K576="проектная стадия"),IF(Инвестиционные_проекты!M576&gt;DATEVALUE(ФЛК!CV570),"","Ошибка!"),""),"")</f>
        <v/>
      </c>
      <c r="AF571" s="4" t="str">
        <f>IF(Техлист!AE571="","",CONCATENATE(ROW(Инвестиционные_проекты!$A576),", ",))</f>
        <v/>
      </c>
      <c r="AG571" t="str">
        <f t="shared" si="98"/>
        <v/>
      </c>
    </row>
    <row r="572" spans="1:33" x14ac:dyDescent="0.25">
      <c r="A572" s="5" t="str">
        <f>IF(AND(COUNTBLANK(Инвестиционные_проекты!H577:Q577)+COUNTBLANK(Инвестиционные_проекты!S577:T577)+COUNTBLANK(Инвестиционные_проекты!Z577)+COUNTBLANK(Инвестиционные_проекты!B577:E577)&lt;&gt;17,COUNTBLANK(Инвестиционные_проекты!H577:Q577)+COUNTBLANK(Инвестиционные_проекты!S577:T577)+COUNTBLANK(Инвестиционные_проекты!Z577)+COUNTBLANK(Инвестиционные_проекты!B577:E577)&lt;&gt;0),"Ошибка!","")</f>
        <v/>
      </c>
      <c r="B572" s="4" t="str">
        <f>IF(A572="","",CONCATENATE(ROW(Инвестиционные_проекты!$A577),", ",))</f>
        <v/>
      </c>
      <c r="C572" t="str">
        <f t="shared" si="88"/>
        <v xml:space="preserve">8, </v>
      </c>
      <c r="D572" s="5" t="str">
        <f>IF(AND(COUNTBLANK(Инвестиционные_проекты!AB577)=0,COUNTBLANK(Инвестиционные_проекты!W577:Y577)&lt;&gt;0),"Ошибка!","")</f>
        <v/>
      </c>
      <c r="E572" s="4" t="str">
        <f>IF(D572="","",CONCATENATE(ROW(Инвестиционные_проекты!$A577),", ",))</f>
        <v/>
      </c>
      <c r="F572" t="str">
        <f t="shared" si="89"/>
        <v xml:space="preserve">8, </v>
      </c>
      <c r="G572" s="8" t="str">
        <f>IF(AND(Инвестиционные_проекты!J577="создание нового",Инвестиционные_проекты!S577=""),"Ошибка!","")</f>
        <v/>
      </c>
      <c r="H572" s="4" t="str">
        <f>IF(Техлист!G572="","",CONCATENATE(ROW(Инвестиционные_проекты!$A577),", ",))</f>
        <v/>
      </c>
      <c r="I572" t="str">
        <f t="shared" si="90"/>
        <v/>
      </c>
      <c r="J572" s="5" t="str">
        <f>IF(Инвестиционные_проекты!J577="модернизация",IF(COUNTBLANK(Инвестиционные_проекты!R577:S577)&lt;&gt;0,"Ошибка!",""),"")</f>
        <v/>
      </c>
      <c r="K572" s="9" t="str">
        <f>IF(Техлист!J572="","",CONCATENATE(ROW(Инвестиционные_проекты!$A577),", ",))</f>
        <v/>
      </c>
      <c r="L572" t="str">
        <f t="shared" si="91"/>
        <v/>
      </c>
      <c r="M572" s="5" t="str">
        <f>IF(Инвестиционные_проекты!S577&lt;Инвестиционные_проекты!R577,"Ошибка!","")</f>
        <v/>
      </c>
      <c r="N572" s="4" t="str">
        <f>IF(Техлист!M572="","",CONCATENATE(ROW(Инвестиционные_проекты!$A577),", ",))</f>
        <v/>
      </c>
      <c r="O572" t="str">
        <f t="shared" si="92"/>
        <v/>
      </c>
      <c r="P572" s="5" t="str">
        <f>IF(Инвестиционные_проекты!Z577&lt;&gt;SUM(Инвестиционные_проекты!AA577:AB577),"Ошибка!","")</f>
        <v/>
      </c>
      <c r="Q572" s="4" t="str">
        <f>IF(Техлист!P572="","",CONCATENATE(ROW(Инвестиционные_проекты!$A577),", ",))</f>
        <v/>
      </c>
      <c r="R572" t="str">
        <f t="shared" si="93"/>
        <v/>
      </c>
      <c r="S572" s="5" t="str">
        <f>IF(Инвестиционные_проекты!Y577&gt;Инвестиционные_проекты!AB577,"Ошибка!","")</f>
        <v/>
      </c>
      <c r="T572" s="4" t="str">
        <f>IF(Техлист!S572="","",CONCATENATE(ROW(Инвестиционные_проекты!$A577),", ",))</f>
        <v/>
      </c>
      <c r="U572" t="str">
        <f t="shared" si="94"/>
        <v/>
      </c>
      <c r="V572" s="5" t="str">
        <f>IF(Инвестиционные_проекты!O577&lt;Инвестиционные_проекты!N577,"Ошибка!","")</f>
        <v/>
      </c>
      <c r="W572" s="4" t="str">
        <f>IF(Техлист!V572="","",CONCATENATE(ROW(Инвестиционные_проекты!$A577),", ",))</f>
        <v/>
      </c>
      <c r="X572" t="str">
        <f t="shared" si="95"/>
        <v xml:space="preserve">8, </v>
      </c>
      <c r="Y572" s="5" t="str">
        <f>IF(Инвестиционные_проекты!N577&lt;Инвестиционные_проекты!M577,"Ошибка!","")</f>
        <v/>
      </c>
      <c r="Z572" s="4" t="str">
        <f>IF(Техлист!Y572="","",CONCATENATE(ROW(Инвестиционные_проекты!$A577),", ",))</f>
        <v/>
      </c>
      <c r="AA572" t="str">
        <f t="shared" si="96"/>
        <v/>
      </c>
      <c r="AB572" s="5" t="str">
        <f ca="1">IF(Инвестиционные_проекты!K577="реализация",IF(Инвестиционные_проекты!M577&gt;TODAY(),"Ошибка!",""),"")</f>
        <v/>
      </c>
      <c r="AC572" s="4" t="str">
        <f ca="1">IF(Техлист!AB572="","",CONCATENATE(ROW(Инвестиционные_проекты!$A577),", ",))</f>
        <v/>
      </c>
      <c r="AD572" t="str">
        <f t="shared" ca="1" si="97"/>
        <v/>
      </c>
      <c r="AE572" s="5" t="str">
        <f>IFERROR(IF(OR(Инвестиционные_проекты!K577="идея",Инвестиционные_проекты!K577="проектная стадия"),IF(Инвестиционные_проекты!M577&gt;DATEVALUE(ФЛК!CV571),"","Ошибка!"),""),"")</f>
        <v/>
      </c>
      <c r="AF572" s="4" t="str">
        <f>IF(Техлист!AE572="","",CONCATENATE(ROW(Инвестиционные_проекты!$A577),", ",))</f>
        <v/>
      </c>
      <c r="AG572" t="str">
        <f t="shared" si="98"/>
        <v/>
      </c>
    </row>
    <row r="573" spans="1:33" x14ac:dyDescent="0.25">
      <c r="A573" s="5" t="str">
        <f>IF(AND(COUNTBLANK(Инвестиционные_проекты!H578:Q578)+COUNTBLANK(Инвестиционные_проекты!S578:T578)+COUNTBLANK(Инвестиционные_проекты!Z578)+COUNTBLANK(Инвестиционные_проекты!B578:E578)&lt;&gt;17,COUNTBLANK(Инвестиционные_проекты!H578:Q578)+COUNTBLANK(Инвестиционные_проекты!S578:T578)+COUNTBLANK(Инвестиционные_проекты!Z578)+COUNTBLANK(Инвестиционные_проекты!B578:E578)&lt;&gt;0),"Ошибка!","")</f>
        <v/>
      </c>
      <c r="B573" s="4" t="str">
        <f>IF(A573="","",CONCATENATE(ROW(Инвестиционные_проекты!$A578),", ",))</f>
        <v/>
      </c>
      <c r="C573" t="str">
        <f t="shared" si="88"/>
        <v xml:space="preserve">8, </v>
      </c>
      <c r="D573" s="5" t="str">
        <f>IF(AND(COUNTBLANK(Инвестиционные_проекты!AB578)=0,COUNTBLANK(Инвестиционные_проекты!W578:Y578)&lt;&gt;0),"Ошибка!","")</f>
        <v/>
      </c>
      <c r="E573" s="4" t="str">
        <f>IF(D573="","",CONCATENATE(ROW(Инвестиционные_проекты!$A578),", ",))</f>
        <v/>
      </c>
      <c r="F573" t="str">
        <f t="shared" si="89"/>
        <v xml:space="preserve">8, </v>
      </c>
      <c r="G573" s="8" t="str">
        <f>IF(AND(Инвестиционные_проекты!J578="создание нового",Инвестиционные_проекты!S578=""),"Ошибка!","")</f>
        <v/>
      </c>
      <c r="H573" s="4" t="str">
        <f>IF(Техлист!G573="","",CONCATENATE(ROW(Инвестиционные_проекты!$A578),", ",))</f>
        <v/>
      </c>
      <c r="I573" t="str">
        <f t="shared" si="90"/>
        <v/>
      </c>
      <c r="J573" s="5" t="str">
        <f>IF(Инвестиционные_проекты!J578="модернизация",IF(COUNTBLANK(Инвестиционные_проекты!R578:S578)&lt;&gt;0,"Ошибка!",""),"")</f>
        <v/>
      </c>
      <c r="K573" s="9" t="str">
        <f>IF(Техлист!J573="","",CONCATENATE(ROW(Инвестиционные_проекты!$A578),", ",))</f>
        <v/>
      </c>
      <c r="L573" t="str">
        <f t="shared" si="91"/>
        <v/>
      </c>
      <c r="M573" s="5" t="str">
        <f>IF(Инвестиционные_проекты!S578&lt;Инвестиционные_проекты!R578,"Ошибка!","")</f>
        <v/>
      </c>
      <c r="N573" s="4" t="str">
        <f>IF(Техлист!M573="","",CONCATENATE(ROW(Инвестиционные_проекты!$A578),", ",))</f>
        <v/>
      </c>
      <c r="O573" t="str">
        <f t="shared" si="92"/>
        <v/>
      </c>
      <c r="P573" s="5" t="str">
        <f>IF(Инвестиционные_проекты!Z578&lt;&gt;SUM(Инвестиционные_проекты!AA578:AB578),"Ошибка!","")</f>
        <v/>
      </c>
      <c r="Q573" s="4" t="str">
        <f>IF(Техлист!P573="","",CONCATENATE(ROW(Инвестиционные_проекты!$A578),", ",))</f>
        <v/>
      </c>
      <c r="R573" t="str">
        <f t="shared" si="93"/>
        <v/>
      </c>
      <c r="S573" s="5" t="str">
        <f>IF(Инвестиционные_проекты!Y578&gt;Инвестиционные_проекты!AB578,"Ошибка!","")</f>
        <v/>
      </c>
      <c r="T573" s="4" t="str">
        <f>IF(Техлист!S573="","",CONCATENATE(ROW(Инвестиционные_проекты!$A578),", ",))</f>
        <v/>
      </c>
      <c r="U573" t="str">
        <f t="shared" si="94"/>
        <v/>
      </c>
      <c r="V573" s="5" t="str">
        <f>IF(Инвестиционные_проекты!O578&lt;Инвестиционные_проекты!N578,"Ошибка!","")</f>
        <v/>
      </c>
      <c r="W573" s="4" t="str">
        <f>IF(Техлист!V573="","",CONCATENATE(ROW(Инвестиционные_проекты!$A578),", ",))</f>
        <v/>
      </c>
      <c r="X573" t="str">
        <f t="shared" si="95"/>
        <v xml:space="preserve">8, </v>
      </c>
      <c r="Y573" s="5" t="str">
        <f>IF(Инвестиционные_проекты!N578&lt;Инвестиционные_проекты!M578,"Ошибка!","")</f>
        <v/>
      </c>
      <c r="Z573" s="4" t="str">
        <f>IF(Техлист!Y573="","",CONCATENATE(ROW(Инвестиционные_проекты!$A578),", ",))</f>
        <v/>
      </c>
      <c r="AA573" t="str">
        <f t="shared" si="96"/>
        <v/>
      </c>
      <c r="AB573" s="5" t="str">
        <f ca="1">IF(Инвестиционные_проекты!K578="реализация",IF(Инвестиционные_проекты!M578&gt;TODAY(),"Ошибка!",""),"")</f>
        <v/>
      </c>
      <c r="AC573" s="4" t="str">
        <f ca="1">IF(Техлист!AB573="","",CONCATENATE(ROW(Инвестиционные_проекты!$A578),", ",))</f>
        <v/>
      </c>
      <c r="AD573" t="str">
        <f t="shared" ca="1" si="97"/>
        <v/>
      </c>
      <c r="AE573" s="5" t="str">
        <f>IFERROR(IF(OR(Инвестиционные_проекты!K578="идея",Инвестиционные_проекты!K578="проектная стадия"),IF(Инвестиционные_проекты!M578&gt;DATEVALUE(ФЛК!CV572),"","Ошибка!"),""),"")</f>
        <v/>
      </c>
      <c r="AF573" s="4" t="str">
        <f>IF(Техлист!AE573="","",CONCATENATE(ROW(Инвестиционные_проекты!$A578),", ",))</f>
        <v/>
      </c>
      <c r="AG573" t="str">
        <f t="shared" si="98"/>
        <v/>
      </c>
    </row>
    <row r="574" spans="1:33" x14ac:dyDescent="0.25">
      <c r="A574" s="5" t="str">
        <f>IF(AND(COUNTBLANK(Инвестиционные_проекты!H579:Q579)+COUNTBLANK(Инвестиционные_проекты!S579:T579)+COUNTBLANK(Инвестиционные_проекты!Z579)+COUNTBLANK(Инвестиционные_проекты!B579:E579)&lt;&gt;17,COUNTBLANK(Инвестиционные_проекты!H579:Q579)+COUNTBLANK(Инвестиционные_проекты!S579:T579)+COUNTBLANK(Инвестиционные_проекты!Z579)+COUNTBLANK(Инвестиционные_проекты!B579:E579)&lt;&gt;0),"Ошибка!","")</f>
        <v/>
      </c>
      <c r="B574" s="4" t="str">
        <f>IF(A574="","",CONCATENATE(ROW(Инвестиционные_проекты!$A579),", ",))</f>
        <v/>
      </c>
      <c r="C574" t="str">
        <f t="shared" si="88"/>
        <v xml:space="preserve">8, </v>
      </c>
      <c r="D574" s="5" t="str">
        <f>IF(AND(COUNTBLANK(Инвестиционные_проекты!AB579)=0,COUNTBLANK(Инвестиционные_проекты!W579:Y579)&lt;&gt;0),"Ошибка!","")</f>
        <v/>
      </c>
      <c r="E574" s="4" t="str">
        <f>IF(D574="","",CONCATENATE(ROW(Инвестиционные_проекты!$A579),", ",))</f>
        <v/>
      </c>
      <c r="F574" t="str">
        <f t="shared" si="89"/>
        <v xml:space="preserve">8, </v>
      </c>
      <c r="G574" s="8" t="str">
        <f>IF(AND(Инвестиционные_проекты!J579="создание нового",Инвестиционные_проекты!S579=""),"Ошибка!","")</f>
        <v/>
      </c>
      <c r="H574" s="4" t="str">
        <f>IF(Техлист!G574="","",CONCATENATE(ROW(Инвестиционные_проекты!$A579),", ",))</f>
        <v/>
      </c>
      <c r="I574" t="str">
        <f t="shared" si="90"/>
        <v/>
      </c>
      <c r="J574" s="5" t="str">
        <f>IF(Инвестиционные_проекты!J579="модернизация",IF(COUNTBLANK(Инвестиционные_проекты!R579:S579)&lt;&gt;0,"Ошибка!",""),"")</f>
        <v/>
      </c>
      <c r="K574" s="9" t="str">
        <f>IF(Техлист!J574="","",CONCATENATE(ROW(Инвестиционные_проекты!$A579),", ",))</f>
        <v/>
      </c>
      <c r="L574" t="str">
        <f t="shared" si="91"/>
        <v/>
      </c>
      <c r="M574" s="5" t="str">
        <f>IF(Инвестиционные_проекты!S579&lt;Инвестиционные_проекты!R579,"Ошибка!","")</f>
        <v/>
      </c>
      <c r="N574" s="4" t="str">
        <f>IF(Техлист!M574="","",CONCATENATE(ROW(Инвестиционные_проекты!$A579),", ",))</f>
        <v/>
      </c>
      <c r="O574" t="str">
        <f t="shared" si="92"/>
        <v/>
      </c>
      <c r="P574" s="5" t="str">
        <f>IF(Инвестиционные_проекты!Z579&lt;&gt;SUM(Инвестиционные_проекты!AA579:AB579),"Ошибка!","")</f>
        <v/>
      </c>
      <c r="Q574" s="4" t="str">
        <f>IF(Техлист!P574="","",CONCATENATE(ROW(Инвестиционные_проекты!$A579),", ",))</f>
        <v/>
      </c>
      <c r="R574" t="str">
        <f t="shared" si="93"/>
        <v/>
      </c>
      <c r="S574" s="5" t="str">
        <f>IF(Инвестиционные_проекты!Y579&gt;Инвестиционные_проекты!AB579,"Ошибка!","")</f>
        <v/>
      </c>
      <c r="T574" s="4" t="str">
        <f>IF(Техлист!S574="","",CONCATENATE(ROW(Инвестиционные_проекты!$A579),", ",))</f>
        <v/>
      </c>
      <c r="U574" t="str">
        <f t="shared" si="94"/>
        <v/>
      </c>
      <c r="V574" s="5" t="str">
        <f>IF(Инвестиционные_проекты!O579&lt;Инвестиционные_проекты!N579,"Ошибка!","")</f>
        <v/>
      </c>
      <c r="W574" s="4" t="str">
        <f>IF(Техлист!V574="","",CONCATENATE(ROW(Инвестиционные_проекты!$A579),", ",))</f>
        <v/>
      </c>
      <c r="X574" t="str">
        <f t="shared" si="95"/>
        <v xml:space="preserve">8, </v>
      </c>
      <c r="Y574" s="5" t="str">
        <f>IF(Инвестиционные_проекты!N579&lt;Инвестиционные_проекты!M579,"Ошибка!","")</f>
        <v/>
      </c>
      <c r="Z574" s="4" t="str">
        <f>IF(Техлист!Y574="","",CONCATENATE(ROW(Инвестиционные_проекты!$A579),", ",))</f>
        <v/>
      </c>
      <c r="AA574" t="str">
        <f t="shared" si="96"/>
        <v/>
      </c>
      <c r="AB574" s="5" t="str">
        <f ca="1">IF(Инвестиционные_проекты!K579="реализация",IF(Инвестиционные_проекты!M579&gt;TODAY(),"Ошибка!",""),"")</f>
        <v/>
      </c>
      <c r="AC574" s="4" t="str">
        <f ca="1">IF(Техлист!AB574="","",CONCATENATE(ROW(Инвестиционные_проекты!$A579),", ",))</f>
        <v/>
      </c>
      <c r="AD574" t="str">
        <f t="shared" ca="1" si="97"/>
        <v/>
      </c>
      <c r="AE574" s="5" t="str">
        <f>IFERROR(IF(OR(Инвестиционные_проекты!K579="идея",Инвестиционные_проекты!K579="проектная стадия"),IF(Инвестиционные_проекты!M579&gt;DATEVALUE(ФЛК!CV573),"","Ошибка!"),""),"")</f>
        <v/>
      </c>
      <c r="AF574" s="4" t="str">
        <f>IF(Техлист!AE574="","",CONCATENATE(ROW(Инвестиционные_проекты!$A579),", ",))</f>
        <v/>
      </c>
      <c r="AG574" t="str">
        <f t="shared" si="98"/>
        <v/>
      </c>
    </row>
    <row r="575" spans="1:33" x14ac:dyDescent="0.25">
      <c r="A575" s="5" t="str">
        <f>IF(AND(COUNTBLANK(Инвестиционные_проекты!H580:Q580)+COUNTBLANK(Инвестиционные_проекты!S580:T580)+COUNTBLANK(Инвестиционные_проекты!Z580)+COUNTBLANK(Инвестиционные_проекты!B580:E580)&lt;&gt;17,COUNTBLANK(Инвестиционные_проекты!H580:Q580)+COUNTBLANK(Инвестиционные_проекты!S580:T580)+COUNTBLANK(Инвестиционные_проекты!Z580)+COUNTBLANK(Инвестиционные_проекты!B580:E580)&lt;&gt;0),"Ошибка!","")</f>
        <v/>
      </c>
      <c r="B575" s="4" t="str">
        <f>IF(A575="","",CONCATENATE(ROW(Инвестиционные_проекты!$A580),", ",))</f>
        <v/>
      </c>
      <c r="C575" t="str">
        <f t="shared" si="88"/>
        <v xml:space="preserve">8, </v>
      </c>
      <c r="D575" s="5" t="str">
        <f>IF(AND(COUNTBLANK(Инвестиционные_проекты!AB580)=0,COUNTBLANK(Инвестиционные_проекты!W580:Y580)&lt;&gt;0),"Ошибка!","")</f>
        <v/>
      </c>
      <c r="E575" s="4" t="str">
        <f>IF(D575="","",CONCATENATE(ROW(Инвестиционные_проекты!$A580),", ",))</f>
        <v/>
      </c>
      <c r="F575" t="str">
        <f t="shared" si="89"/>
        <v xml:space="preserve">8, </v>
      </c>
      <c r="G575" s="8" t="str">
        <f>IF(AND(Инвестиционные_проекты!J580="создание нового",Инвестиционные_проекты!S580=""),"Ошибка!","")</f>
        <v/>
      </c>
      <c r="H575" s="4" t="str">
        <f>IF(Техлист!G575="","",CONCATENATE(ROW(Инвестиционные_проекты!$A580),", ",))</f>
        <v/>
      </c>
      <c r="I575" t="str">
        <f t="shared" si="90"/>
        <v/>
      </c>
      <c r="J575" s="5" t="str">
        <f>IF(Инвестиционные_проекты!J580="модернизация",IF(COUNTBLANK(Инвестиционные_проекты!R580:S580)&lt;&gt;0,"Ошибка!",""),"")</f>
        <v/>
      </c>
      <c r="K575" s="9" t="str">
        <f>IF(Техлист!J575="","",CONCATENATE(ROW(Инвестиционные_проекты!$A580),", ",))</f>
        <v/>
      </c>
      <c r="L575" t="str">
        <f t="shared" si="91"/>
        <v/>
      </c>
      <c r="M575" s="5" t="str">
        <f>IF(Инвестиционные_проекты!S580&lt;Инвестиционные_проекты!R580,"Ошибка!","")</f>
        <v/>
      </c>
      <c r="N575" s="4" t="str">
        <f>IF(Техлист!M575="","",CONCATENATE(ROW(Инвестиционные_проекты!$A580),", ",))</f>
        <v/>
      </c>
      <c r="O575" t="str">
        <f t="shared" si="92"/>
        <v/>
      </c>
      <c r="P575" s="5" t="str">
        <f>IF(Инвестиционные_проекты!Z580&lt;&gt;SUM(Инвестиционные_проекты!AA580:AB580),"Ошибка!","")</f>
        <v/>
      </c>
      <c r="Q575" s="4" t="str">
        <f>IF(Техлист!P575="","",CONCATENATE(ROW(Инвестиционные_проекты!$A580),", ",))</f>
        <v/>
      </c>
      <c r="R575" t="str">
        <f t="shared" si="93"/>
        <v/>
      </c>
      <c r="S575" s="5" t="str">
        <f>IF(Инвестиционные_проекты!Y580&gt;Инвестиционные_проекты!AB580,"Ошибка!","")</f>
        <v/>
      </c>
      <c r="T575" s="4" t="str">
        <f>IF(Техлист!S575="","",CONCATENATE(ROW(Инвестиционные_проекты!$A580),", ",))</f>
        <v/>
      </c>
      <c r="U575" t="str">
        <f t="shared" si="94"/>
        <v/>
      </c>
      <c r="V575" s="5" t="str">
        <f>IF(Инвестиционные_проекты!O580&lt;Инвестиционные_проекты!N580,"Ошибка!","")</f>
        <v/>
      </c>
      <c r="W575" s="4" t="str">
        <f>IF(Техлист!V575="","",CONCATENATE(ROW(Инвестиционные_проекты!$A580),", ",))</f>
        <v/>
      </c>
      <c r="X575" t="str">
        <f t="shared" si="95"/>
        <v xml:space="preserve">8, </v>
      </c>
      <c r="Y575" s="5" t="str">
        <f>IF(Инвестиционные_проекты!N580&lt;Инвестиционные_проекты!M580,"Ошибка!","")</f>
        <v/>
      </c>
      <c r="Z575" s="4" t="str">
        <f>IF(Техлист!Y575="","",CONCATENATE(ROW(Инвестиционные_проекты!$A580),", ",))</f>
        <v/>
      </c>
      <c r="AA575" t="str">
        <f t="shared" si="96"/>
        <v/>
      </c>
      <c r="AB575" s="5" t="str">
        <f ca="1">IF(Инвестиционные_проекты!K580="реализация",IF(Инвестиционные_проекты!M580&gt;TODAY(),"Ошибка!",""),"")</f>
        <v/>
      </c>
      <c r="AC575" s="4" t="str">
        <f ca="1">IF(Техлист!AB575="","",CONCATENATE(ROW(Инвестиционные_проекты!$A580),", ",))</f>
        <v/>
      </c>
      <c r="AD575" t="str">
        <f t="shared" ca="1" si="97"/>
        <v/>
      </c>
      <c r="AE575" s="5" t="str">
        <f>IFERROR(IF(OR(Инвестиционные_проекты!K580="идея",Инвестиционные_проекты!K580="проектная стадия"),IF(Инвестиционные_проекты!M580&gt;DATEVALUE(ФЛК!CV574),"","Ошибка!"),""),"")</f>
        <v/>
      </c>
      <c r="AF575" s="4" t="str">
        <f>IF(Техлист!AE575="","",CONCATENATE(ROW(Инвестиционные_проекты!$A580),", ",))</f>
        <v/>
      </c>
      <c r="AG575" t="str">
        <f t="shared" si="98"/>
        <v/>
      </c>
    </row>
    <row r="576" spans="1:33" x14ac:dyDescent="0.25">
      <c r="A576" s="5" t="str">
        <f>IF(AND(COUNTBLANK(Инвестиционные_проекты!H581:Q581)+COUNTBLANK(Инвестиционные_проекты!S581:T581)+COUNTBLANK(Инвестиционные_проекты!Z581)+COUNTBLANK(Инвестиционные_проекты!B581:E581)&lt;&gt;17,COUNTBLANK(Инвестиционные_проекты!H581:Q581)+COUNTBLANK(Инвестиционные_проекты!S581:T581)+COUNTBLANK(Инвестиционные_проекты!Z581)+COUNTBLANK(Инвестиционные_проекты!B581:E581)&lt;&gt;0),"Ошибка!","")</f>
        <v/>
      </c>
      <c r="B576" s="4" t="str">
        <f>IF(A576="","",CONCATENATE(ROW(Инвестиционные_проекты!$A581),", ",))</f>
        <v/>
      </c>
      <c r="C576" t="str">
        <f t="shared" si="88"/>
        <v xml:space="preserve">8, </v>
      </c>
      <c r="D576" s="5" t="str">
        <f>IF(AND(COUNTBLANK(Инвестиционные_проекты!AB581)=0,COUNTBLANK(Инвестиционные_проекты!W581:Y581)&lt;&gt;0),"Ошибка!","")</f>
        <v/>
      </c>
      <c r="E576" s="4" t="str">
        <f>IF(D576="","",CONCATENATE(ROW(Инвестиционные_проекты!$A581),", ",))</f>
        <v/>
      </c>
      <c r="F576" t="str">
        <f t="shared" si="89"/>
        <v xml:space="preserve">8, </v>
      </c>
      <c r="G576" s="8" t="str">
        <f>IF(AND(Инвестиционные_проекты!J581="создание нового",Инвестиционные_проекты!S581=""),"Ошибка!","")</f>
        <v/>
      </c>
      <c r="H576" s="4" t="str">
        <f>IF(Техлист!G576="","",CONCATENATE(ROW(Инвестиционные_проекты!$A581),", ",))</f>
        <v/>
      </c>
      <c r="I576" t="str">
        <f t="shared" si="90"/>
        <v/>
      </c>
      <c r="J576" s="5" t="str">
        <f>IF(Инвестиционные_проекты!J581="модернизация",IF(COUNTBLANK(Инвестиционные_проекты!R581:S581)&lt;&gt;0,"Ошибка!",""),"")</f>
        <v/>
      </c>
      <c r="K576" s="9" t="str">
        <f>IF(Техлист!J576="","",CONCATENATE(ROW(Инвестиционные_проекты!$A581),", ",))</f>
        <v/>
      </c>
      <c r="L576" t="str">
        <f t="shared" si="91"/>
        <v/>
      </c>
      <c r="M576" s="5" t="str">
        <f>IF(Инвестиционные_проекты!S581&lt;Инвестиционные_проекты!R581,"Ошибка!","")</f>
        <v/>
      </c>
      <c r="N576" s="4" t="str">
        <f>IF(Техлист!M576="","",CONCATENATE(ROW(Инвестиционные_проекты!$A581),", ",))</f>
        <v/>
      </c>
      <c r="O576" t="str">
        <f t="shared" si="92"/>
        <v/>
      </c>
      <c r="P576" s="5" t="str">
        <f>IF(Инвестиционные_проекты!Z581&lt;&gt;SUM(Инвестиционные_проекты!AA581:AB581),"Ошибка!","")</f>
        <v/>
      </c>
      <c r="Q576" s="4" t="str">
        <f>IF(Техлист!P576="","",CONCATENATE(ROW(Инвестиционные_проекты!$A581),", ",))</f>
        <v/>
      </c>
      <c r="R576" t="str">
        <f t="shared" si="93"/>
        <v/>
      </c>
      <c r="S576" s="5" t="str">
        <f>IF(Инвестиционные_проекты!Y581&gt;Инвестиционные_проекты!AB581,"Ошибка!","")</f>
        <v/>
      </c>
      <c r="T576" s="4" t="str">
        <f>IF(Техлист!S576="","",CONCATENATE(ROW(Инвестиционные_проекты!$A581),", ",))</f>
        <v/>
      </c>
      <c r="U576" t="str">
        <f t="shared" si="94"/>
        <v/>
      </c>
      <c r="V576" s="5" t="str">
        <f>IF(Инвестиционные_проекты!O581&lt;Инвестиционные_проекты!N581,"Ошибка!","")</f>
        <v/>
      </c>
      <c r="W576" s="4" t="str">
        <f>IF(Техлист!V576="","",CONCATENATE(ROW(Инвестиционные_проекты!$A581),", ",))</f>
        <v/>
      </c>
      <c r="X576" t="str">
        <f t="shared" si="95"/>
        <v xml:space="preserve">8, </v>
      </c>
      <c r="Y576" s="5" t="str">
        <f>IF(Инвестиционные_проекты!N581&lt;Инвестиционные_проекты!M581,"Ошибка!","")</f>
        <v/>
      </c>
      <c r="Z576" s="4" t="str">
        <f>IF(Техлист!Y576="","",CONCATENATE(ROW(Инвестиционные_проекты!$A581),", ",))</f>
        <v/>
      </c>
      <c r="AA576" t="str">
        <f t="shared" si="96"/>
        <v/>
      </c>
      <c r="AB576" s="5" t="str">
        <f ca="1">IF(Инвестиционные_проекты!K581="реализация",IF(Инвестиционные_проекты!M581&gt;TODAY(),"Ошибка!",""),"")</f>
        <v/>
      </c>
      <c r="AC576" s="4" t="str">
        <f ca="1">IF(Техлист!AB576="","",CONCATENATE(ROW(Инвестиционные_проекты!$A581),", ",))</f>
        <v/>
      </c>
      <c r="AD576" t="str">
        <f t="shared" ca="1" si="97"/>
        <v/>
      </c>
      <c r="AE576" s="5" t="str">
        <f>IFERROR(IF(OR(Инвестиционные_проекты!K581="идея",Инвестиционные_проекты!K581="проектная стадия"),IF(Инвестиционные_проекты!M581&gt;DATEVALUE(ФЛК!CV575),"","Ошибка!"),""),"")</f>
        <v/>
      </c>
      <c r="AF576" s="4" t="str">
        <f>IF(Техлист!AE576="","",CONCATENATE(ROW(Инвестиционные_проекты!$A581),", ",))</f>
        <v/>
      </c>
      <c r="AG576" t="str">
        <f t="shared" si="98"/>
        <v/>
      </c>
    </row>
    <row r="577" spans="1:33" x14ac:dyDescent="0.25">
      <c r="A577" s="5" t="str">
        <f>IF(AND(COUNTBLANK(Инвестиционные_проекты!H582:Q582)+COUNTBLANK(Инвестиционные_проекты!S582:T582)+COUNTBLANK(Инвестиционные_проекты!Z582)+COUNTBLANK(Инвестиционные_проекты!B582:E582)&lt;&gt;17,COUNTBLANK(Инвестиционные_проекты!H582:Q582)+COUNTBLANK(Инвестиционные_проекты!S582:T582)+COUNTBLANK(Инвестиционные_проекты!Z582)+COUNTBLANK(Инвестиционные_проекты!B582:E582)&lt;&gt;0),"Ошибка!","")</f>
        <v/>
      </c>
      <c r="B577" s="4" t="str">
        <f>IF(A577="","",CONCATENATE(ROW(Инвестиционные_проекты!$A582),", ",))</f>
        <v/>
      </c>
      <c r="C577" t="str">
        <f t="shared" si="88"/>
        <v xml:space="preserve">8, </v>
      </c>
      <c r="D577" s="5" t="str">
        <f>IF(AND(COUNTBLANK(Инвестиционные_проекты!AB582)=0,COUNTBLANK(Инвестиционные_проекты!W582:Y582)&lt;&gt;0),"Ошибка!","")</f>
        <v/>
      </c>
      <c r="E577" s="4" t="str">
        <f>IF(D577="","",CONCATENATE(ROW(Инвестиционные_проекты!$A582),", ",))</f>
        <v/>
      </c>
      <c r="F577" t="str">
        <f t="shared" si="89"/>
        <v xml:space="preserve">8, </v>
      </c>
      <c r="G577" s="8" t="str">
        <f>IF(AND(Инвестиционные_проекты!J582="создание нового",Инвестиционные_проекты!S582=""),"Ошибка!","")</f>
        <v/>
      </c>
      <c r="H577" s="4" t="str">
        <f>IF(Техлист!G577="","",CONCATENATE(ROW(Инвестиционные_проекты!$A582),", ",))</f>
        <v/>
      </c>
      <c r="I577" t="str">
        <f t="shared" si="90"/>
        <v/>
      </c>
      <c r="J577" s="5" t="str">
        <f>IF(Инвестиционные_проекты!J582="модернизация",IF(COUNTBLANK(Инвестиционные_проекты!R582:S582)&lt;&gt;0,"Ошибка!",""),"")</f>
        <v/>
      </c>
      <c r="K577" s="9" t="str">
        <f>IF(Техлист!J577="","",CONCATENATE(ROW(Инвестиционные_проекты!$A582),", ",))</f>
        <v/>
      </c>
      <c r="L577" t="str">
        <f t="shared" si="91"/>
        <v/>
      </c>
      <c r="M577" s="5" t="str">
        <f>IF(Инвестиционные_проекты!S582&lt;Инвестиционные_проекты!R582,"Ошибка!","")</f>
        <v/>
      </c>
      <c r="N577" s="4" t="str">
        <f>IF(Техлист!M577="","",CONCATENATE(ROW(Инвестиционные_проекты!$A582),", ",))</f>
        <v/>
      </c>
      <c r="O577" t="str">
        <f t="shared" si="92"/>
        <v/>
      </c>
      <c r="P577" s="5" t="str">
        <f>IF(Инвестиционные_проекты!Z582&lt;&gt;SUM(Инвестиционные_проекты!AA582:AB582),"Ошибка!","")</f>
        <v/>
      </c>
      <c r="Q577" s="4" t="str">
        <f>IF(Техлист!P577="","",CONCATENATE(ROW(Инвестиционные_проекты!$A582),", ",))</f>
        <v/>
      </c>
      <c r="R577" t="str">
        <f t="shared" si="93"/>
        <v/>
      </c>
      <c r="S577" s="5" t="str">
        <f>IF(Инвестиционные_проекты!Y582&gt;Инвестиционные_проекты!AB582,"Ошибка!","")</f>
        <v/>
      </c>
      <c r="T577" s="4" t="str">
        <f>IF(Техлист!S577="","",CONCATENATE(ROW(Инвестиционные_проекты!$A582),", ",))</f>
        <v/>
      </c>
      <c r="U577" t="str">
        <f t="shared" si="94"/>
        <v/>
      </c>
      <c r="V577" s="5" t="str">
        <f>IF(Инвестиционные_проекты!O582&lt;Инвестиционные_проекты!N582,"Ошибка!","")</f>
        <v/>
      </c>
      <c r="W577" s="4" t="str">
        <f>IF(Техлист!V577="","",CONCATENATE(ROW(Инвестиционные_проекты!$A582),", ",))</f>
        <v/>
      </c>
      <c r="X577" t="str">
        <f t="shared" si="95"/>
        <v xml:space="preserve">8, </v>
      </c>
      <c r="Y577" s="5" t="str">
        <f>IF(Инвестиционные_проекты!N582&lt;Инвестиционные_проекты!M582,"Ошибка!","")</f>
        <v/>
      </c>
      <c r="Z577" s="4" t="str">
        <f>IF(Техлист!Y577="","",CONCATENATE(ROW(Инвестиционные_проекты!$A582),", ",))</f>
        <v/>
      </c>
      <c r="AA577" t="str">
        <f t="shared" si="96"/>
        <v/>
      </c>
      <c r="AB577" s="5" t="str">
        <f ca="1">IF(Инвестиционные_проекты!K582="реализация",IF(Инвестиционные_проекты!M582&gt;TODAY(),"Ошибка!",""),"")</f>
        <v/>
      </c>
      <c r="AC577" s="4" t="str">
        <f ca="1">IF(Техлист!AB577="","",CONCATENATE(ROW(Инвестиционные_проекты!$A582),", ",))</f>
        <v/>
      </c>
      <c r="AD577" t="str">
        <f t="shared" ca="1" si="97"/>
        <v/>
      </c>
      <c r="AE577" s="5" t="str">
        <f>IFERROR(IF(OR(Инвестиционные_проекты!K582="идея",Инвестиционные_проекты!K582="проектная стадия"),IF(Инвестиционные_проекты!M582&gt;DATEVALUE(ФЛК!CV576),"","Ошибка!"),""),"")</f>
        <v/>
      </c>
      <c r="AF577" s="4" t="str">
        <f>IF(Техлист!AE577="","",CONCATENATE(ROW(Инвестиционные_проекты!$A582),", ",))</f>
        <v/>
      </c>
      <c r="AG577" t="str">
        <f t="shared" si="98"/>
        <v/>
      </c>
    </row>
    <row r="578" spans="1:33" x14ac:dyDescent="0.25">
      <c r="A578" s="5" t="str">
        <f>IF(AND(COUNTBLANK(Инвестиционные_проекты!H583:Q583)+COUNTBLANK(Инвестиционные_проекты!S583:T583)+COUNTBLANK(Инвестиционные_проекты!Z583)+COUNTBLANK(Инвестиционные_проекты!B583:E583)&lt;&gt;17,COUNTBLANK(Инвестиционные_проекты!H583:Q583)+COUNTBLANK(Инвестиционные_проекты!S583:T583)+COUNTBLANK(Инвестиционные_проекты!Z583)+COUNTBLANK(Инвестиционные_проекты!B583:E583)&lt;&gt;0),"Ошибка!","")</f>
        <v/>
      </c>
      <c r="B578" s="4" t="str">
        <f>IF(A578="","",CONCATENATE(ROW(Инвестиционные_проекты!$A583),", ",))</f>
        <v/>
      </c>
      <c r="C578" t="str">
        <f t="shared" si="88"/>
        <v xml:space="preserve">8, </v>
      </c>
      <c r="D578" s="5" t="str">
        <f>IF(AND(COUNTBLANK(Инвестиционные_проекты!AB583)=0,COUNTBLANK(Инвестиционные_проекты!W583:Y583)&lt;&gt;0),"Ошибка!","")</f>
        <v/>
      </c>
      <c r="E578" s="4" t="str">
        <f>IF(D578="","",CONCATENATE(ROW(Инвестиционные_проекты!$A583),", ",))</f>
        <v/>
      </c>
      <c r="F578" t="str">
        <f t="shared" si="89"/>
        <v xml:space="preserve">8, </v>
      </c>
      <c r="G578" s="8" t="str">
        <f>IF(AND(Инвестиционные_проекты!J583="создание нового",Инвестиционные_проекты!S583=""),"Ошибка!","")</f>
        <v/>
      </c>
      <c r="H578" s="4" t="str">
        <f>IF(Техлист!G578="","",CONCATENATE(ROW(Инвестиционные_проекты!$A583),", ",))</f>
        <v/>
      </c>
      <c r="I578" t="str">
        <f t="shared" si="90"/>
        <v/>
      </c>
      <c r="J578" s="5" t="str">
        <f>IF(Инвестиционные_проекты!J583="модернизация",IF(COUNTBLANK(Инвестиционные_проекты!R583:S583)&lt;&gt;0,"Ошибка!",""),"")</f>
        <v/>
      </c>
      <c r="K578" s="9" t="str">
        <f>IF(Техлист!J578="","",CONCATENATE(ROW(Инвестиционные_проекты!$A583),", ",))</f>
        <v/>
      </c>
      <c r="L578" t="str">
        <f t="shared" si="91"/>
        <v/>
      </c>
      <c r="M578" s="5" t="str">
        <f>IF(Инвестиционные_проекты!S583&lt;Инвестиционные_проекты!R583,"Ошибка!","")</f>
        <v/>
      </c>
      <c r="N578" s="4" t="str">
        <f>IF(Техлист!M578="","",CONCATENATE(ROW(Инвестиционные_проекты!$A583),", ",))</f>
        <v/>
      </c>
      <c r="O578" t="str">
        <f t="shared" si="92"/>
        <v/>
      </c>
      <c r="P578" s="5" t="str">
        <f>IF(Инвестиционные_проекты!Z583&lt;&gt;SUM(Инвестиционные_проекты!AA583:AB583),"Ошибка!","")</f>
        <v/>
      </c>
      <c r="Q578" s="4" t="str">
        <f>IF(Техлист!P578="","",CONCATENATE(ROW(Инвестиционные_проекты!$A583),", ",))</f>
        <v/>
      </c>
      <c r="R578" t="str">
        <f t="shared" si="93"/>
        <v/>
      </c>
      <c r="S578" s="5" t="str">
        <f>IF(Инвестиционные_проекты!Y583&gt;Инвестиционные_проекты!AB583,"Ошибка!","")</f>
        <v/>
      </c>
      <c r="T578" s="4" t="str">
        <f>IF(Техлист!S578="","",CONCATENATE(ROW(Инвестиционные_проекты!$A583),", ",))</f>
        <v/>
      </c>
      <c r="U578" t="str">
        <f t="shared" si="94"/>
        <v/>
      </c>
      <c r="V578" s="5" t="str">
        <f>IF(Инвестиционные_проекты!O583&lt;Инвестиционные_проекты!N583,"Ошибка!","")</f>
        <v/>
      </c>
      <c r="W578" s="4" t="str">
        <f>IF(Техлист!V578="","",CONCATENATE(ROW(Инвестиционные_проекты!$A583),", ",))</f>
        <v/>
      </c>
      <c r="X578" t="str">
        <f t="shared" si="95"/>
        <v xml:space="preserve">8, </v>
      </c>
      <c r="Y578" s="5" t="str">
        <f>IF(Инвестиционные_проекты!N583&lt;Инвестиционные_проекты!M583,"Ошибка!","")</f>
        <v/>
      </c>
      <c r="Z578" s="4" t="str">
        <f>IF(Техлист!Y578="","",CONCATENATE(ROW(Инвестиционные_проекты!$A583),", ",))</f>
        <v/>
      </c>
      <c r="AA578" t="str">
        <f t="shared" si="96"/>
        <v/>
      </c>
      <c r="AB578" s="5" t="str">
        <f ca="1">IF(Инвестиционные_проекты!K583="реализация",IF(Инвестиционные_проекты!M583&gt;TODAY(),"Ошибка!",""),"")</f>
        <v/>
      </c>
      <c r="AC578" s="4" t="str">
        <f ca="1">IF(Техлист!AB578="","",CONCATENATE(ROW(Инвестиционные_проекты!$A583),", ",))</f>
        <v/>
      </c>
      <c r="AD578" t="str">
        <f t="shared" ca="1" si="97"/>
        <v/>
      </c>
      <c r="AE578" s="5" t="str">
        <f>IFERROR(IF(OR(Инвестиционные_проекты!K583="идея",Инвестиционные_проекты!K583="проектная стадия"),IF(Инвестиционные_проекты!M583&gt;DATEVALUE(ФЛК!CV577),"","Ошибка!"),""),"")</f>
        <v/>
      </c>
      <c r="AF578" s="4" t="str">
        <f>IF(Техлист!AE578="","",CONCATENATE(ROW(Инвестиционные_проекты!$A583),", ",))</f>
        <v/>
      </c>
      <c r="AG578" t="str">
        <f t="shared" si="98"/>
        <v/>
      </c>
    </row>
    <row r="579" spans="1:33" x14ac:dyDescent="0.25">
      <c r="A579" s="5" t="str">
        <f>IF(AND(COUNTBLANK(Инвестиционные_проекты!H584:Q584)+COUNTBLANK(Инвестиционные_проекты!S584:T584)+COUNTBLANK(Инвестиционные_проекты!Z584)+COUNTBLANK(Инвестиционные_проекты!B584:E584)&lt;&gt;17,COUNTBLANK(Инвестиционные_проекты!H584:Q584)+COUNTBLANK(Инвестиционные_проекты!S584:T584)+COUNTBLANK(Инвестиционные_проекты!Z584)+COUNTBLANK(Инвестиционные_проекты!B584:E584)&lt;&gt;0),"Ошибка!","")</f>
        <v/>
      </c>
      <c r="B579" s="4" t="str">
        <f>IF(A579="","",CONCATENATE(ROW(Инвестиционные_проекты!$A584),", ",))</f>
        <v/>
      </c>
      <c r="C579" t="str">
        <f t="shared" ref="C579:C642" si="99">CONCATENATE(C578,B579)</f>
        <v xml:space="preserve">8, </v>
      </c>
      <c r="D579" s="5" t="str">
        <f>IF(AND(COUNTBLANK(Инвестиционные_проекты!AB584)=0,COUNTBLANK(Инвестиционные_проекты!W584:Y584)&lt;&gt;0),"Ошибка!","")</f>
        <v/>
      </c>
      <c r="E579" s="4" t="str">
        <f>IF(D579="","",CONCATENATE(ROW(Инвестиционные_проекты!$A584),", ",))</f>
        <v/>
      </c>
      <c r="F579" t="str">
        <f t="shared" ref="F579:F642" si="100">CONCATENATE(F578,E579)</f>
        <v xml:space="preserve">8, </v>
      </c>
      <c r="G579" s="8" t="str">
        <f>IF(AND(Инвестиционные_проекты!J584="создание нового",Инвестиционные_проекты!S584=""),"Ошибка!","")</f>
        <v/>
      </c>
      <c r="H579" s="4" t="str">
        <f>IF(Техлист!G579="","",CONCATENATE(ROW(Инвестиционные_проекты!$A584),", ",))</f>
        <v/>
      </c>
      <c r="I579" t="str">
        <f t="shared" ref="I579:I642" si="101">CONCATENATE(I578,H579)</f>
        <v/>
      </c>
      <c r="J579" s="5" t="str">
        <f>IF(Инвестиционные_проекты!J584="модернизация",IF(COUNTBLANK(Инвестиционные_проекты!R584:S584)&lt;&gt;0,"Ошибка!",""),"")</f>
        <v/>
      </c>
      <c r="K579" s="9" t="str">
        <f>IF(Техлист!J579="","",CONCATENATE(ROW(Инвестиционные_проекты!$A584),", ",))</f>
        <v/>
      </c>
      <c r="L579" t="str">
        <f t="shared" ref="L579:L642" si="102">CONCATENATE(L578,K579)</f>
        <v/>
      </c>
      <c r="M579" s="5" t="str">
        <f>IF(Инвестиционные_проекты!S584&lt;Инвестиционные_проекты!R584,"Ошибка!","")</f>
        <v/>
      </c>
      <c r="N579" s="4" t="str">
        <f>IF(Техлист!M579="","",CONCATENATE(ROW(Инвестиционные_проекты!$A584),", ",))</f>
        <v/>
      </c>
      <c r="O579" t="str">
        <f t="shared" ref="O579:O642" si="103">CONCATENATE(O578,N579)</f>
        <v/>
      </c>
      <c r="P579" s="5" t="str">
        <f>IF(Инвестиционные_проекты!Z584&lt;&gt;SUM(Инвестиционные_проекты!AA584:AB584),"Ошибка!","")</f>
        <v/>
      </c>
      <c r="Q579" s="4" t="str">
        <f>IF(Техлист!P579="","",CONCATENATE(ROW(Инвестиционные_проекты!$A584),", ",))</f>
        <v/>
      </c>
      <c r="R579" t="str">
        <f t="shared" ref="R579:R642" si="104">CONCATENATE(R578,Q579)</f>
        <v/>
      </c>
      <c r="S579" s="5" t="str">
        <f>IF(Инвестиционные_проекты!Y584&gt;Инвестиционные_проекты!AB584,"Ошибка!","")</f>
        <v/>
      </c>
      <c r="T579" s="4" t="str">
        <f>IF(Техлист!S579="","",CONCATENATE(ROW(Инвестиционные_проекты!$A584),", ",))</f>
        <v/>
      </c>
      <c r="U579" t="str">
        <f t="shared" ref="U579:U642" si="105">CONCATENATE(U578,T579)</f>
        <v/>
      </c>
      <c r="V579" s="5" t="str">
        <f>IF(Инвестиционные_проекты!O584&lt;Инвестиционные_проекты!N584,"Ошибка!","")</f>
        <v/>
      </c>
      <c r="W579" s="4" t="str">
        <f>IF(Техлист!V579="","",CONCATENATE(ROW(Инвестиционные_проекты!$A584),", ",))</f>
        <v/>
      </c>
      <c r="X579" t="str">
        <f t="shared" ref="X579:X642" si="106">CONCATENATE(X578,W579)</f>
        <v xml:space="preserve">8, </v>
      </c>
      <c r="Y579" s="5" t="str">
        <f>IF(Инвестиционные_проекты!N584&lt;Инвестиционные_проекты!M584,"Ошибка!","")</f>
        <v/>
      </c>
      <c r="Z579" s="4" t="str">
        <f>IF(Техлист!Y579="","",CONCATENATE(ROW(Инвестиционные_проекты!$A584),", ",))</f>
        <v/>
      </c>
      <c r="AA579" t="str">
        <f t="shared" ref="AA579:AA642" si="107">CONCATENATE(AA578,Z579)</f>
        <v/>
      </c>
      <c r="AB579" s="5" t="str">
        <f ca="1">IF(Инвестиционные_проекты!K584="реализация",IF(Инвестиционные_проекты!M584&gt;TODAY(),"Ошибка!",""),"")</f>
        <v/>
      </c>
      <c r="AC579" s="4" t="str">
        <f ca="1">IF(Техлист!AB579="","",CONCATENATE(ROW(Инвестиционные_проекты!$A584),", ",))</f>
        <v/>
      </c>
      <c r="AD579" t="str">
        <f t="shared" ref="AD579:AD642" ca="1" si="108">CONCATENATE(AD578,AC579)</f>
        <v/>
      </c>
      <c r="AE579" s="5" t="str">
        <f>IFERROR(IF(OR(Инвестиционные_проекты!K584="идея",Инвестиционные_проекты!K584="проектная стадия"),IF(Инвестиционные_проекты!M584&gt;DATEVALUE(ФЛК!CV578),"","Ошибка!"),""),"")</f>
        <v/>
      </c>
      <c r="AF579" s="4" t="str">
        <f>IF(Техлист!AE579="","",CONCATENATE(ROW(Инвестиционные_проекты!$A584),", ",))</f>
        <v/>
      </c>
      <c r="AG579" t="str">
        <f t="shared" ref="AG579:AG642" si="109">CONCATENATE(AG578,AF579)</f>
        <v/>
      </c>
    </row>
    <row r="580" spans="1:33" x14ac:dyDescent="0.25">
      <c r="A580" s="5" t="str">
        <f>IF(AND(COUNTBLANK(Инвестиционные_проекты!H585:Q585)+COUNTBLANK(Инвестиционные_проекты!S585:T585)+COUNTBLANK(Инвестиционные_проекты!Z585)+COUNTBLANK(Инвестиционные_проекты!B585:E585)&lt;&gt;17,COUNTBLANK(Инвестиционные_проекты!H585:Q585)+COUNTBLANK(Инвестиционные_проекты!S585:T585)+COUNTBLANK(Инвестиционные_проекты!Z585)+COUNTBLANK(Инвестиционные_проекты!B585:E585)&lt;&gt;0),"Ошибка!","")</f>
        <v/>
      </c>
      <c r="B580" s="4" t="str">
        <f>IF(A580="","",CONCATENATE(ROW(Инвестиционные_проекты!$A585),", ",))</f>
        <v/>
      </c>
      <c r="C580" t="str">
        <f t="shared" si="99"/>
        <v xml:space="preserve">8, </v>
      </c>
      <c r="D580" s="5" t="str">
        <f>IF(AND(COUNTBLANK(Инвестиционные_проекты!AB585)=0,COUNTBLANK(Инвестиционные_проекты!W585:Y585)&lt;&gt;0),"Ошибка!","")</f>
        <v/>
      </c>
      <c r="E580" s="4" t="str">
        <f>IF(D580="","",CONCATENATE(ROW(Инвестиционные_проекты!$A585),", ",))</f>
        <v/>
      </c>
      <c r="F580" t="str">
        <f t="shared" si="100"/>
        <v xml:space="preserve">8, </v>
      </c>
      <c r="G580" s="8" t="str">
        <f>IF(AND(Инвестиционные_проекты!J585="создание нового",Инвестиционные_проекты!S585=""),"Ошибка!","")</f>
        <v/>
      </c>
      <c r="H580" s="4" t="str">
        <f>IF(Техлист!G580="","",CONCATENATE(ROW(Инвестиционные_проекты!$A585),", ",))</f>
        <v/>
      </c>
      <c r="I580" t="str">
        <f t="shared" si="101"/>
        <v/>
      </c>
      <c r="J580" s="5" t="str">
        <f>IF(Инвестиционные_проекты!J585="модернизация",IF(COUNTBLANK(Инвестиционные_проекты!R585:S585)&lt;&gt;0,"Ошибка!",""),"")</f>
        <v/>
      </c>
      <c r="K580" s="9" t="str">
        <f>IF(Техлист!J580="","",CONCATENATE(ROW(Инвестиционные_проекты!$A585),", ",))</f>
        <v/>
      </c>
      <c r="L580" t="str">
        <f t="shared" si="102"/>
        <v/>
      </c>
      <c r="M580" s="5" t="str">
        <f>IF(Инвестиционные_проекты!S585&lt;Инвестиционные_проекты!R585,"Ошибка!","")</f>
        <v/>
      </c>
      <c r="N580" s="4" t="str">
        <f>IF(Техлист!M580="","",CONCATENATE(ROW(Инвестиционные_проекты!$A585),", ",))</f>
        <v/>
      </c>
      <c r="O580" t="str">
        <f t="shared" si="103"/>
        <v/>
      </c>
      <c r="P580" s="5" t="str">
        <f>IF(Инвестиционные_проекты!Z585&lt;&gt;SUM(Инвестиционные_проекты!AA585:AB585),"Ошибка!","")</f>
        <v/>
      </c>
      <c r="Q580" s="4" t="str">
        <f>IF(Техлист!P580="","",CONCATENATE(ROW(Инвестиционные_проекты!$A585),", ",))</f>
        <v/>
      </c>
      <c r="R580" t="str">
        <f t="shared" si="104"/>
        <v/>
      </c>
      <c r="S580" s="5" t="str">
        <f>IF(Инвестиционные_проекты!Y585&gt;Инвестиционные_проекты!AB585,"Ошибка!","")</f>
        <v/>
      </c>
      <c r="T580" s="4" t="str">
        <f>IF(Техлист!S580="","",CONCATENATE(ROW(Инвестиционные_проекты!$A585),", ",))</f>
        <v/>
      </c>
      <c r="U580" t="str">
        <f t="shared" si="105"/>
        <v/>
      </c>
      <c r="V580" s="5" t="str">
        <f>IF(Инвестиционные_проекты!O585&lt;Инвестиционные_проекты!N585,"Ошибка!","")</f>
        <v/>
      </c>
      <c r="W580" s="4" t="str">
        <f>IF(Техлист!V580="","",CONCATENATE(ROW(Инвестиционные_проекты!$A585),", ",))</f>
        <v/>
      </c>
      <c r="X580" t="str">
        <f t="shared" si="106"/>
        <v xml:space="preserve">8, </v>
      </c>
      <c r="Y580" s="5" t="str">
        <f>IF(Инвестиционные_проекты!N585&lt;Инвестиционные_проекты!M585,"Ошибка!","")</f>
        <v/>
      </c>
      <c r="Z580" s="4" t="str">
        <f>IF(Техлист!Y580="","",CONCATENATE(ROW(Инвестиционные_проекты!$A585),", ",))</f>
        <v/>
      </c>
      <c r="AA580" t="str">
        <f t="shared" si="107"/>
        <v/>
      </c>
      <c r="AB580" s="5" t="str">
        <f ca="1">IF(Инвестиционные_проекты!K585="реализация",IF(Инвестиционные_проекты!M585&gt;TODAY(),"Ошибка!",""),"")</f>
        <v/>
      </c>
      <c r="AC580" s="4" t="str">
        <f ca="1">IF(Техлист!AB580="","",CONCATENATE(ROW(Инвестиционные_проекты!$A585),", ",))</f>
        <v/>
      </c>
      <c r="AD580" t="str">
        <f t="shared" ca="1" si="108"/>
        <v/>
      </c>
      <c r="AE580" s="5" t="str">
        <f>IFERROR(IF(OR(Инвестиционные_проекты!K585="идея",Инвестиционные_проекты!K585="проектная стадия"),IF(Инвестиционные_проекты!M585&gt;DATEVALUE(ФЛК!CV579),"","Ошибка!"),""),"")</f>
        <v/>
      </c>
      <c r="AF580" s="4" t="str">
        <f>IF(Техлист!AE580="","",CONCATENATE(ROW(Инвестиционные_проекты!$A585),", ",))</f>
        <v/>
      </c>
      <c r="AG580" t="str">
        <f t="shared" si="109"/>
        <v/>
      </c>
    </row>
    <row r="581" spans="1:33" x14ac:dyDescent="0.25">
      <c r="A581" s="5" t="str">
        <f>IF(AND(COUNTBLANK(Инвестиционные_проекты!H586:Q586)+COUNTBLANK(Инвестиционные_проекты!S586:T586)+COUNTBLANK(Инвестиционные_проекты!Z586)+COUNTBLANK(Инвестиционные_проекты!B586:E586)&lt;&gt;17,COUNTBLANK(Инвестиционные_проекты!H586:Q586)+COUNTBLANK(Инвестиционные_проекты!S586:T586)+COUNTBLANK(Инвестиционные_проекты!Z586)+COUNTBLANK(Инвестиционные_проекты!B586:E586)&lt;&gt;0),"Ошибка!","")</f>
        <v/>
      </c>
      <c r="B581" s="4" t="str">
        <f>IF(A581="","",CONCATENATE(ROW(Инвестиционные_проекты!$A586),", ",))</f>
        <v/>
      </c>
      <c r="C581" t="str">
        <f t="shared" si="99"/>
        <v xml:space="preserve">8, </v>
      </c>
      <c r="D581" s="5" t="str">
        <f>IF(AND(COUNTBLANK(Инвестиционные_проекты!AB586)=0,COUNTBLANK(Инвестиционные_проекты!W586:Y586)&lt;&gt;0),"Ошибка!","")</f>
        <v/>
      </c>
      <c r="E581" s="4" t="str">
        <f>IF(D581="","",CONCATENATE(ROW(Инвестиционные_проекты!$A586),", ",))</f>
        <v/>
      </c>
      <c r="F581" t="str">
        <f t="shared" si="100"/>
        <v xml:space="preserve">8, </v>
      </c>
      <c r="G581" s="8" t="str">
        <f>IF(AND(Инвестиционные_проекты!J586="создание нового",Инвестиционные_проекты!S586=""),"Ошибка!","")</f>
        <v/>
      </c>
      <c r="H581" s="4" t="str">
        <f>IF(Техлист!G581="","",CONCATENATE(ROW(Инвестиционные_проекты!$A586),", ",))</f>
        <v/>
      </c>
      <c r="I581" t="str">
        <f t="shared" si="101"/>
        <v/>
      </c>
      <c r="J581" s="5" t="str">
        <f>IF(Инвестиционные_проекты!J586="модернизация",IF(COUNTBLANK(Инвестиционные_проекты!R586:S586)&lt;&gt;0,"Ошибка!",""),"")</f>
        <v/>
      </c>
      <c r="K581" s="9" t="str">
        <f>IF(Техлист!J581="","",CONCATENATE(ROW(Инвестиционные_проекты!$A586),", ",))</f>
        <v/>
      </c>
      <c r="L581" t="str">
        <f t="shared" si="102"/>
        <v/>
      </c>
      <c r="M581" s="5" t="str">
        <f>IF(Инвестиционные_проекты!S586&lt;Инвестиционные_проекты!R586,"Ошибка!","")</f>
        <v/>
      </c>
      <c r="N581" s="4" t="str">
        <f>IF(Техлист!M581="","",CONCATENATE(ROW(Инвестиционные_проекты!$A586),", ",))</f>
        <v/>
      </c>
      <c r="O581" t="str">
        <f t="shared" si="103"/>
        <v/>
      </c>
      <c r="P581" s="5" t="str">
        <f>IF(Инвестиционные_проекты!Z586&lt;&gt;SUM(Инвестиционные_проекты!AA586:AB586),"Ошибка!","")</f>
        <v/>
      </c>
      <c r="Q581" s="4" t="str">
        <f>IF(Техлист!P581="","",CONCATENATE(ROW(Инвестиционные_проекты!$A586),", ",))</f>
        <v/>
      </c>
      <c r="R581" t="str">
        <f t="shared" si="104"/>
        <v/>
      </c>
      <c r="S581" s="5" t="str">
        <f>IF(Инвестиционные_проекты!Y586&gt;Инвестиционные_проекты!AB586,"Ошибка!","")</f>
        <v/>
      </c>
      <c r="T581" s="4" t="str">
        <f>IF(Техлист!S581="","",CONCATENATE(ROW(Инвестиционные_проекты!$A586),", ",))</f>
        <v/>
      </c>
      <c r="U581" t="str">
        <f t="shared" si="105"/>
        <v/>
      </c>
      <c r="V581" s="5" t="str">
        <f>IF(Инвестиционные_проекты!O586&lt;Инвестиционные_проекты!N586,"Ошибка!","")</f>
        <v/>
      </c>
      <c r="W581" s="4" t="str">
        <f>IF(Техлист!V581="","",CONCATENATE(ROW(Инвестиционные_проекты!$A586),", ",))</f>
        <v/>
      </c>
      <c r="X581" t="str">
        <f t="shared" si="106"/>
        <v xml:space="preserve">8, </v>
      </c>
      <c r="Y581" s="5" t="str">
        <f>IF(Инвестиционные_проекты!N586&lt;Инвестиционные_проекты!M586,"Ошибка!","")</f>
        <v/>
      </c>
      <c r="Z581" s="4" t="str">
        <f>IF(Техлист!Y581="","",CONCATENATE(ROW(Инвестиционные_проекты!$A586),", ",))</f>
        <v/>
      </c>
      <c r="AA581" t="str">
        <f t="shared" si="107"/>
        <v/>
      </c>
      <c r="AB581" s="5" t="str">
        <f ca="1">IF(Инвестиционные_проекты!K586="реализация",IF(Инвестиционные_проекты!M586&gt;TODAY(),"Ошибка!",""),"")</f>
        <v/>
      </c>
      <c r="AC581" s="4" t="str">
        <f ca="1">IF(Техлист!AB581="","",CONCATENATE(ROW(Инвестиционные_проекты!$A586),", ",))</f>
        <v/>
      </c>
      <c r="AD581" t="str">
        <f t="shared" ca="1" si="108"/>
        <v/>
      </c>
      <c r="AE581" s="5" t="str">
        <f>IFERROR(IF(OR(Инвестиционные_проекты!K586="идея",Инвестиционные_проекты!K586="проектная стадия"),IF(Инвестиционные_проекты!M586&gt;DATEVALUE(ФЛК!CV580),"","Ошибка!"),""),"")</f>
        <v/>
      </c>
      <c r="AF581" s="4" t="str">
        <f>IF(Техлист!AE581="","",CONCATENATE(ROW(Инвестиционные_проекты!$A586),", ",))</f>
        <v/>
      </c>
      <c r="AG581" t="str">
        <f t="shared" si="109"/>
        <v/>
      </c>
    </row>
    <row r="582" spans="1:33" x14ac:dyDescent="0.25">
      <c r="A582" s="5" t="str">
        <f>IF(AND(COUNTBLANK(Инвестиционные_проекты!H587:Q587)+COUNTBLANK(Инвестиционные_проекты!S587:T587)+COUNTBLANK(Инвестиционные_проекты!Z587)+COUNTBLANK(Инвестиционные_проекты!B587:E587)&lt;&gt;17,COUNTBLANK(Инвестиционные_проекты!H587:Q587)+COUNTBLANK(Инвестиционные_проекты!S587:T587)+COUNTBLANK(Инвестиционные_проекты!Z587)+COUNTBLANK(Инвестиционные_проекты!B587:E587)&lt;&gt;0),"Ошибка!","")</f>
        <v/>
      </c>
      <c r="B582" s="4" t="str">
        <f>IF(A582="","",CONCATENATE(ROW(Инвестиционные_проекты!$A587),", ",))</f>
        <v/>
      </c>
      <c r="C582" t="str">
        <f t="shared" si="99"/>
        <v xml:space="preserve">8, </v>
      </c>
      <c r="D582" s="5" t="str">
        <f>IF(AND(COUNTBLANK(Инвестиционные_проекты!AB587)=0,COUNTBLANK(Инвестиционные_проекты!W587:Y587)&lt;&gt;0),"Ошибка!","")</f>
        <v/>
      </c>
      <c r="E582" s="4" t="str">
        <f>IF(D582="","",CONCATENATE(ROW(Инвестиционные_проекты!$A587),", ",))</f>
        <v/>
      </c>
      <c r="F582" t="str">
        <f t="shared" si="100"/>
        <v xml:space="preserve">8, </v>
      </c>
      <c r="G582" s="8" t="str">
        <f>IF(AND(Инвестиционные_проекты!J587="создание нового",Инвестиционные_проекты!S587=""),"Ошибка!","")</f>
        <v/>
      </c>
      <c r="H582" s="4" t="str">
        <f>IF(Техлист!G582="","",CONCATENATE(ROW(Инвестиционные_проекты!$A587),", ",))</f>
        <v/>
      </c>
      <c r="I582" t="str">
        <f t="shared" si="101"/>
        <v/>
      </c>
      <c r="J582" s="5" t="str">
        <f>IF(Инвестиционные_проекты!J587="модернизация",IF(COUNTBLANK(Инвестиционные_проекты!R587:S587)&lt;&gt;0,"Ошибка!",""),"")</f>
        <v/>
      </c>
      <c r="K582" s="9" t="str">
        <f>IF(Техлист!J582="","",CONCATENATE(ROW(Инвестиционные_проекты!$A587),", ",))</f>
        <v/>
      </c>
      <c r="L582" t="str">
        <f t="shared" si="102"/>
        <v/>
      </c>
      <c r="M582" s="5" t="str">
        <f>IF(Инвестиционные_проекты!S587&lt;Инвестиционные_проекты!R587,"Ошибка!","")</f>
        <v/>
      </c>
      <c r="N582" s="4" t="str">
        <f>IF(Техлист!M582="","",CONCATENATE(ROW(Инвестиционные_проекты!$A587),", ",))</f>
        <v/>
      </c>
      <c r="O582" t="str">
        <f t="shared" si="103"/>
        <v/>
      </c>
      <c r="P582" s="5" t="str">
        <f>IF(Инвестиционные_проекты!Z587&lt;&gt;SUM(Инвестиционные_проекты!AA587:AB587),"Ошибка!","")</f>
        <v/>
      </c>
      <c r="Q582" s="4" t="str">
        <f>IF(Техлист!P582="","",CONCATENATE(ROW(Инвестиционные_проекты!$A587),", ",))</f>
        <v/>
      </c>
      <c r="R582" t="str">
        <f t="shared" si="104"/>
        <v/>
      </c>
      <c r="S582" s="5" t="str">
        <f>IF(Инвестиционные_проекты!Y587&gt;Инвестиционные_проекты!AB587,"Ошибка!","")</f>
        <v/>
      </c>
      <c r="T582" s="4" t="str">
        <f>IF(Техлист!S582="","",CONCATENATE(ROW(Инвестиционные_проекты!$A587),", ",))</f>
        <v/>
      </c>
      <c r="U582" t="str">
        <f t="shared" si="105"/>
        <v/>
      </c>
      <c r="V582" s="5" t="str">
        <f>IF(Инвестиционные_проекты!O587&lt;Инвестиционные_проекты!N587,"Ошибка!","")</f>
        <v/>
      </c>
      <c r="W582" s="4" t="str">
        <f>IF(Техлист!V582="","",CONCATENATE(ROW(Инвестиционные_проекты!$A587),", ",))</f>
        <v/>
      </c>
      <c r="X582" t="str">
        <f t="shared" si="106"/>
        <v xml:space="preserve">8, </v>
      </c>
      <c r="Y582" s="5" t="str">
        <f>IF(Инвестиционные_проекты!N587&lt;Инвестиционные_проекты!M587,"Ошибка!","")</f>
        <v/>
      </c>
      <c r="Z582" s="4" t="str">
        <f>IF(Техлист!Y582="","",CONCATENATE(ROW(Инвестиционные_проекты!$A587),", ",))</f>
        <v/>
      </c>
      <c r="AA582" t="str">
        <f t="shared" si="107"/>
        <v/>
      </c>
      <c r="AB582" s="5" t="str">
        <f ca="1">IF(Инвестиционные_проекты!K587="реализация",IF(Инвестиционные_проекты!M587&gt;TODAY(),"Ошибка!",""),"")</f>
        <v/>
      </c>
      <c r="AC582" s="4" t="str">
        <f ca="1">IF(Техлист!AB582="","",CONCATENATE(ROW(Инвестиционные_проекты!$A587),", ",))</f>
        <v/>
      </c>
      <c r="AD582" t="str">
        <f t="shared" ca="1" si="108"/>
        <v/>
      </c>
      <c r="AE582" s="5" t="str">
        <f>IFERROR(IF(OR(Инвестиционные_проекты!K587="идея",Инвестиционные_проекты!K587="проектная стадия"),IF(Инвестиционные_проекты!M587&gt;DATEVALUE(ФЛК!CV581),"","Ошибка!"),""),"")</f>
        <v/>
      </c>
      <c r="AF582" s="4" t="str">
        <f>IF(Техлист!AE582="","",CONCATENATE(ROW(Инвестиционные_проекты!$A587),", ",))</f>
        <v/>
      </c>
      <c r="AG582" t="str">
        <f t="shared" si="109"/>
        <v/>
      </c>
    </row>
    <row r="583" spans="1:33" x14ac:dyDescent="0.25">
      <c r="A583" s="5" t="str">
        <f>IF(AND(COUNTBLANK(Инвестиционные_проекты!H588:Q588)+COUNTBLANK(Инвестиционные_проекты!S588:T588)+COUNTBLANK(Инвестиционные_проекты!Z588)+COUNTBLANK(Инвестиционные_проекты!B588:E588)&lt;&gt;17,COUNTBLANK(Инвестиционные_проекты!H588:Q588)+COUNTBLANK(Инвестиционные_проекты!S588:T588)+COUNTBLANK(Инвестиционные_проекты!Z588)+COUNTBLANK(Инвестиционные_проекты!B588:E588)&lt;&gt;0),"Ошибка!","")</f>
        <v/>
      </c>
      <c r="B583" s="4" t="str">
        <f>IF(A583="","",CONCATENATE(ROW(Инвестиционные_проекты!$A588),", ",))</f>
        <v/>
      </c>
      <c r="C583" t="str">
        <f t="shared" si="99"/>
        <v xml:space="preserve">8, </v>
      </c>
      <c r="D583" s="5" t="str">
        <f>IF(AND(COUNTBLANK(Инвестиционные_проекты!AB588)=0,COUNTBLANK(Инвестиционные_проекты!W588:Y588)&lt;&gt;0),"Ошибка!","")</f>
        <v/>
      </c>
      <c r="E583" s="4" t="str">
        <f>IF(D583="","",CONCATENATE(ROW(Инвестиционные_проекты!$A588),", ",))</f>
        <v/>
      </c>
      <c r="F583" t="str">
        <f t="shared" si="100"/>
        <v xml:space="preserve">8, </v>
      </c>
      <c r="G583" s="8" t="str">
        <f>IF(AND(Инвестиционные_проекты!J588="создание нового",Инвестиционные_проекты!S588=""),"Ошибка!","")</f>
        <v/>
      </c>
      <c r="H583" s="4" t="str">
        <f>IF(Техлист!G583="","",CONCATENATE(ROW(Инвестиционные_проекты!$A588),", ",))</f>
        <v/>
      </c>
      <c r="I583" t="str">
        <f t="shared" si="101"/>
        <v/>
      </c>
      <c r="J583" s="5" t="str">
        <f>IF(Инвестиционные_проекты!J588="модернизация",IF(COUNTBLANK(Инвестиционные_проекты!R588:S588)&lt;&gt;0,"Ошибка!",""),"")</f>
        <v/>
      </c>
      <c r="K583" s="9" t="str">
        <f>IF(Техлист!J583="","",CONCATENATE(ROW(Инвестиционные_проекты!$A588),", ",))</f>
        <v/>
      </c>
      <c r="L583" t="str">
        <f t="shared" si="102"/>
        <v/>
      </c>
      <c r="M583" s="5" t="str">
        <f>IF(Инвестиционные_проекты!S588&lt;Инвестиционные_проекты!R588,"Ошибка!","")</f>
        <v/>
      </c>
      <c r="N583" s="4" t="str">
        <f>IF(Техлист!M583="","",CONCATENATE(ROW(Инвестиционные_проекты!$A588),", ",))</f>
        <v/>
      </c>
      <c r="O583" t="str">
        <f t="shared" si="103"/>
        <v/>
      </c>
      <c r="P583" s="5" t="str">
        <f>IF(Инвестиционные_проекты!Z588&lt;&gt;SUM(Инвестиционные_проекты!AA588:AB588),"Ошибка!","")</f>
        <v/>
      </c>
      <c r="Q583" s="4" t="str">
        <f>IF(Техлист!P583="","",CONCATENATE(ROW(Инвестиционные_проекты!$A588),", ",))</f>
        <v/>
      </c>
      <c r="R583" t="str">
        <f t="shared" si="104"/>
        <v/>
      </c>
      <c r="S583" s="5" t="str">
        <f>IF(Инвестиционные_проекты!Y588&gt;Инвестиционные_проекты!AB588,"Ошибка!","")</f>
        <v/>
      </c>
      <c r="T583" s="4" t="str">
        <f>IF(Техлист!S583="","",CONCATENATE(ROW(Инвестиционные_проекты!$A588),", ",))</f>
        <v/>
      </c>
      <c r="U583" t="str">
        <f t="shared" si="105"/>
        <v/>
      </c>
      <c r="V583" s="5" t="str">
        <f>IF(Инвестиционные_проекты!O588&lt;Инвестиционные_проекты!N588,"Ошибка!","")</f>
        <v/>
      </c>
      <c r="W583" s="4" t="str">
        <f>IF(Техлист!V583="","",CONCATENATE(ROW(Инвестиционные_проекты!$A588),", ",))</f>
        <v/>
      </c>
      <c r="X583" t="str">
        <f t="shared" si="106"/>
        <v xml:space="preserve">8, </v>
      </c>
      <c r="Y583" s="5" t="str">
        <f>IF(Инвестиционные_проекты!N588&lt;Инвестиционные_проекты!M588,"Ошибка!","")</f>
        <v/>
      </c>
      <c r="Z583" s="4" t="str">
        <f>IF(Техлист!Y583="","",CONCATENATE(ROW(Инвестиционные_проекты!$A588),", ",))</f>
        <v/>
      </c>
      <c r="AA583" t="str">
        <f t="shared" si="107"/>
        <v/>
      </c>
      <c r="AB583" s="5" t="str">
        <f ca="1">IF(Инвестиционные_проекты!K588="реализация",IF(Инвестиционные_проекты!M588&gt;TODAY(),"Ошибка!",""),"")</f>
        <v/>
      </c>
      <c r="AC583" s="4" t="str">
        <f ca="1">IF(Техлист!AB583="","",CONCATENATE(ROW(Инвестиционные_проекты!$A588),", ",))</f>
        <v/>
      </c>
      <c r="AD583" t="str">
        <f t="shared" ca="1" si="108"/>
        <v/>
      </c>
      <c r="AE583" s="5" t="str">
        <f>IFERROR(IF(OR(Инвестиционные_проекты!K588="идея",Инвестиционные_проекты!K588="проектная стадия"),IF(Инвестиционные_проекты!M588&gt;DATEVALUE(ФЛК!CV582),"","Ошибка!"),""),"")</f>
        <v/>
      </c>
      <c r="AF583" s="4" t="str">
        <f>IF(Техлист!AE583="","",CONCATENATE(ROW(Инвестиционные_проекты!$A588),", ",))</f>
        <v/>
      </c>
      <c r="AG583" t="str">
        <f t="shared" si="109"/>
        <v/>
      </c>
    </row>
    <row r="584" spans="1:33" x14ac:dyDescent="0.25">
      <c r="A584" s="5" t="str">
        <f>IF(AND(COUNTBLANK(Инвестиционные_проекты!H589:Q589)+COUNTBLANK(Инвестиционные_проекты!S589:T589)+COUNTBLANK(Инвестиционные_проекты!Z589)+COUNTBLANK(Инвестиционные_проекты!B589:E589)&lt;&gt;17,COUNTBLANK(Инвестиционные_проекты!H589:Q589)+COUNTBLANK(Инвестиционные_проекты!S589:T589)+COUNTBLANK(Инвестиционные_проекты!Z589)+COUNTBLANK(Инвестиционные_проекты!B589:E589)&lt;&gt;0),"Ошибка!","")</f>
        <v/>
      </c>
      <c r="B584" s="4" t="str">
        <f>IF(A584="","",CONCATENATE(ROW(Инвестиционные_проекты!$A589),", ",))</f>
        <v/>
      </c>
      <c r="C584" t="str">
        <f t="shared" si="99"/>
        <v xml:space="preserve">8, </v>
      </c>
      <c r="D584" s="5" t="str">
        <f>IF(AND(COUNTBLANK(Инвестиционные_проекты!AB589)=0,COUNTBLANK(Инвестиционные_проекты!W589:Y589)&lt;&gt;0),"Ошибка!","")</f>
        <v/>
      </c>
      <c r="E584" s="4" t="str">
        <f>IF(D584="","",CONCATENATE(ROW(Инвестиционные_проекты!$A589),", ",))</f>
        <v/>
      </c>
      <c r="F584" t="str">
        <f t="shared" si="100"/>
        <v xml:space="preserve">8, </v>
      </c>
      <c r="G584" s="8" t="str">
        <f>IF(AND(Инвестиционные_проекты!J589="создание нового",Инвестиционные_проекты!S589=""),"Ошибка!","")</f>
        <v/>
      </c>
      <c r="H584" s="4" t="str">
        <f>IF(Техлист!G584="","",CONCATENATE(ROW(Инвестиционные_проекты!$A589),", ",))</f>
        <v/>
      </c>
      <c r="I584" t="str">
        <f t="shared" si="101"/>
        <v/>
      </c>
      <c r="J584" s="5" t="str">
        <f>IF(Инвестиционные_проекты!J589="модернизация",IF(COUNTBLANK(Инвестиционные_проекты!R589:S589)&lt;&gt;0,"Ошибка!",""),"")</f>
        <v/>
      </c>
      <c r="K584" s="9" t="str">
        <f>IF(Техлист!J584="","",CONCATENATE(ROW(Инвестиционные_проекты!$A589),", ",))</f>
        <v/>
      </c>
      <c r="L584" t="str">
        <f t="shared" si="102"/>
        <v/>
      </c>
      <c r="M584" s="5" t="str">
        <f>IF(Инвестиционные_проекты!S589&lt;Инвестиционные_проекты!R589,"Ошибка!","")</f>
        <v/>
      </c>
      <c r="N584" s="4" t="str">
        <f>IF(Техлист!M584="","",CONCATENATE(ROW(Инвестиционные_проекты!$A589),", ",))</f>
        <v/>
      </c>
      <c r="O584" t="str">
        <f t="shared" si="103"/>
        <v/>
      </c>
      <c r="P584" s="5" t="str">
        <f>IF(Инвестиционные_проекты!Z589&lt;&gt;SUM(Инвестиционные_проекты!AA589:AB589),"Ошибка!","")</f>
        <v/>
      </c>
      <c r="Q584" s="4" t="str">
        <f>IF(Техлист!P584="","",CONCATENATE(ROW(Инвестиционные_проекты!$A589),", ",))</f>
        <v/>
      </c>
      <c r="R584" t="str">
        <f t="shared" si="104"/>
        <v/>
      </c>
      <c r="S584" s="5" t="str">
        <f>IF(Инвестиционные_проекты!Y589&gt;Инвестиционные_проекты!AB589,"Ошибка!","")</f>
        <v/>
      </c>
      <c r="T584" s="4" t="str">
        <f>IF(Техлист!S584="","",CONCATENATE(ROW(Инвестиционные_проекты!$A589),", ",))</f>
        <v/>
      </c>
      <c r="U584" t="str">
        <f t="shared" si="105"/>
        <v/>
      </c>
      <c r="V584" s="5" t="str">
        <f>IF(Инвестиционные_проекты!O589&lt;Инвестиционные_проекты!N589,"Ошибка!","")</f>
        <v/>
      </c>
      <c r="W584" s="4" t="str">
        <f>IF(Техлист!V584="","",CONCATENATE(ROW(Инвестиционные_проекты!$A589),", ",))</f>
        <v/>
      </c>
      <c r="X584" t="str">
        <f t="shared" si="106"/>
        <v xml:space="preserve">8, </v>
      </c>
      <c r="Y584" s="5" t="str">
        <f>IF(Инвестиционные_проекты!N589&lt;Инвестиционные_проекты!M589,"Ошибка!","")</f>
        <v/>
      </c>
      <c r="Z584" s="4" t="str">
        <f>IF(Техлист!Y584="","",CONCATENATE(ROW(Инвестиционные_проекты!$A589),", ",))</f>
        <v/>
      </c>
      <c r="AA584" t="str">
        <f t="shared" si="107"/>
        <v/>
      </c>
      <c r="AB584" s="5" t="str">
        <f ca="1">IF(Инвестиционные_проекты!K589="реализация",IF(Инвестиционные_проекты!M589&gt;TODAY(),"Ошибка!",""),"")</f>
        <v/>
      </c>
      <c r="AC584" s="4" t="str">
        <f ca="1">IF(Техлист!AB584="","",CONCATENATE(ROW(Инвестиционные_проекты!$A589),", ",))</f>
        <v/>
      </c>
      <c r="AD584" t="str">
        <f t="shared" ca="1" si="108"/>
        <v/>
      </c>
      <c r="AE584" s="5" t="str">
        <f>IFERROR(IF(OR(Инвестиционные_проекты!K589="идея",Инвестиционные_проекты!K589="проектная стадия"),IF(Инвестиционные_проекты!M589&gt;DATEVALUE(ФЛК!CV583),"","Ошибка!"),""),"")</f>
        <v/>
      </c>
      <c r="AF584" s="4" t="str">
        <f>IF(Техлист!AE584="","",CONCATENATE(ROW(Инвестиционные_проекты!$A589),", ",))</f>
        <v/>
      </c>
      <c r="AG584" t="str">
        <f t="shared" si="109"/>
        <v/>
      </c>
    </row>
    <row r="585" spans="1:33" x14ac:dyDescent="0.25">
      <c r="A585" s="5" t="str">
        <f>IF(AND(COUNTBLANK(Инвестиционные_проекты!H590:Q590)+COUNTBLANK(Инвестиционные_проекты!S590:T590)+COUNTBLANK(Инвестиционные_проекты!Z590)+COUNTBLANK(Инвестиционные_проекты!B590:E590)&lt;&gt;17,COUNTBLANK(Инвестиционные_проекты!H590:Q590)+COUNTBLANK(Инвестиционные_проекты!S590:T590)+COUNTBLANK(Инвестиционные_проекты!Z590)+COUNTBLANK(Инвестиционные_проекты!B590:E590)&lt;&gt;0),"Ошибка!","")</f>
        <v/>
      </c>
      <c r="B585" s="4" t="str">
        <f>IF(A585="","",CONCATENATE(ROW(Инвестиционные_проекты!$A590),", ",))</f>
        <v/>
      </c>
      <c r="C585" t="str">
        <f t="shared" si="99"/>
        <v xml:space="preserve">8, </v>
      </c>
      <c r="D585" s="5" t="str">
        <f>IF(AND(COUNTBLANK(Инвестиционные_проекты!AB590)=0,COUNTBLANK(Инвестиционные_проекты!W590:Y590)&lt;&gt;0),"Ошибка!","")</f>
        <v/>
      </c>
      <c r="E585" s="4" t="str">
        <f>IF(D585="","",CONCATENATE(ROW(Инвестиционные_проекты!$A590),", ",))</f>
        <v/>
      </c>
      <c r="F585" t="str">
        <f t="shared" si="100"/>
        <v xml:space="preserve">8, </v>
      </c>
      <c r="G585" s="8" t="str">
        <f>IF(AND(Инвестиционные_проекты!J590="создание нового",Инвестиционные_проекты!S590=""),"Ошибка!","")</f>
        <v/>
      </c>
      <c r="H585" s="4" t="str">
        <f>IF(Техлист!G585="","",CONCATENATE(ROW(Инвестиционные_проекты!$A590),", ",))</f>
        <v/>
      </c>
      <c r="I585" t="str">
        <f t="shared" si="101"/>
        <v/>
      </c>
      <c r="J585" s="5" t="str">
        <f>IF(Инвестиционные_проекты!J590="модернизация",IF(COUNTBLANK(Инвестиционные_проекты!R590:S590)&lt;&gt;0,"Ошибка!",""),"")</f>
        <v/>
      </c>
      <c r="K585" s="9" t="str">
        <f>IF(Техлист!J585="","",CONCATENATE(ROW(Инвестиционные_проекты!$A590),", ",))</f>
        <v/>
      </c>
      <c r="L585" t="str">
        <f t="shared" si="102"/>
        <v/>
      </c>
      <c r="M585" s="5" t="str">
        <f>IF(Инвестиционные_проекты!S590&lt;Инвестиционные_проекты!R590,"Ошибка!","")</f>
        <v/>
      </c>
      <c r="N585" s="4" t="str">
        <f>IF(Техлист!M585="","",CONCATENATE(ROW(Инвестиционные_проекты!$A590),", ",))</f>
        <v/>
      </c>
      <c r="O585" t="str">
        <f t="shared" si="103"/>
        <v/>
      </c>
      <c r="P585" s="5" t="str">
        <f>IF(Инвестиционные_проекты!Z590&lt;&gt;SUM(Инвестиционные_проекты!AA590:AB590),"Ошибка!","")</f>
        <v/>
      </c>
      <c r="Q585" s="4" t="str">
        <f>IF(Техлист!P585="","",CONCATENATE(ROW(Инвестиционные_проекты!$A590),", ",))</f>
        <v/>
      </c>
      <c r="R585" t="str">
        <f t="shared" si="104"/>
        <v/>
      </c>
      <c r="S585" s="5" t="str">
        <f>IF(Инвестиционные_проекты!Y590&gt;Инвестиционные_проекты!AB590,"Ошибка!","")</f>
        <v/>
      </c>
      <c r="T585" s="4" t="str">
        <f>IF(Техлист!S585="","",CONCATENATE(ROW(Инвестиционные_проекты!$A590),", ",))</f>
        <v/>
      </c>
      <c r="U585" t="str">
        <f t="shared" si="105"/>
        <v/>
      </c>
      <c r="V585" s="5" t="str">
        <f>IF(Инвестиционные_проекты!O590&lt;Инвестиционные_проекты!N590,"Ошибка!","")</f>
        <v/>
      </c>
      <c r="W585" s="4" t="str">
        <f>IF(Техлист!V585="","",CONCATENATE(ROW(Инвестиционные_проекты!$A590),", ",))</f>
        <v/>
      </c>
      <c r="X585" t="str">
        <f t="shared" si="106"/>
        <v xml:space="preserve">8, </v>
      </c>
      <c r="Y585" s="5" t="str">
        <f>IF(Инвестиционные_проекты!N590&lt;Инвестиционные_проекты!M590,"Ошибка!","")</f>
        <v/>
      </c>
      <c r="Z585" s="4" t="str">
        <f>IF(Техлист!Y585="","",CONCATENATE(ROW(Инвестиционные_проекты!$A590),", ",))</f>
        <v/>
      </c>
      <c r="AA585" t="str">
        <f t="shared" si="107"/>
        <v/>
      </c>
      <c r="AB585" s="5" t="str">
        <f ca="1">IF(Инвестиционные_проекты!K590="реализация",IF(Инвестиционные_проекты!M590&gt;TODAY(),"Ошибка!",""),"")</f>
        <v/>
      </c>
      <c r="AC585" s="4" t="str">
        <f ca="1">IF(Техлист!AB585="","",CONCATENATE(ROW(Инвестиционные_проекты!$A590),", ",))</f>
        <v/>
      </c>
      <c r="AD585" t="str">
        <f t="shared" ca="1" si="108"/>
        <v/>
      </c>
      <c r="AE585" s="5" t="str">
        <f>IFERROR(IF(OR(Инвестиционные_проекты!K590="идея",Инвестиционные_проекты!K590="проектная стадия"),IF(Инвестиционные_проекты!M590&gt;DATEVALUE(ФЛК!CV584),"","Ошибка!"),""),"")</f>
        <v/>
      </c>
      <c r="AF585" s="4" t="str">
        <f>IF(Техлист!AE585="","",CONCATENATE(ROW(Инвестиционные_проекты!$A590),", ",))</f>
        <v/>
      </c>
      <c r="AG585" t="str">
        <f t="shared" si="109"/>
        <v/>
      </c>
    </row>
    <row r="586" spans="1:33" x14ac:dyDescent="0.25">
      <c r="A586" s="5" t="str">
        <f>IF(AND(COUNTBLANK(Инвестиционные_проекты!H591:Q591)+COUNTBLANK(Инвестиционные_проекты!S591:T591)+COUNTBLANK(Инвестиционные_проекты!Z591)+COUNTBLANK(Инвестиционные_проекты!B591:E591)&lt;&gt;17,COUNTBLANK(Инвестиционные_проекты!H591:Q591)+COUNTBLANK(Инвестиционные_проекты!S591:T591)+COUNTBLANK(Инвестиционные_проекты!Z591)+COUNTBLANK(Инвестиционные_проекты!B591:E591)&lt;&gt;0),"Ошибка!","")</f>
        <v/>
      </c>
      <c r="B586" s="4" t="str">
        <f>IF(A586="","",CONCATENATE(ROW(Инвестиционные_проекты!$A591),", ",))</f>
        <v/>
      </c>
      <c r="C586" t="str">
        <f t="shared" si="99"/>
        <v xml:space="preserve">8, </v>
      </c>
      <c r="D586" s="5" t="str">
        <f>IF(AND(COUNTBLANK(Инвестиционные_проекты!AB591)=0,COUNTBLANK(Инвестиционные_проекты!W591:Y591)&lt;&gt;0),"Ошибка!","")</f>
        <v/>
      </c>
      <c r="E586" s="4" t="str">
        <f>IF(D586="","",CONCATENATE(ROW(Инвестиционные_проекты!$A591),", ",))</f>
        <v/>
      </c>
      <c r="F586" t="str">
        <f t="shared" si="100"/>
        <v xml:space="preserve">8, </v>
      </c>
      <c r="G586" s="8" t="str">
        <f>IF(AND(Инвестиционные_проекты!J591="создание нового",Инвестиционные_проекты!S591=""),"Ошибка!","")</f>
        <v/>
      </c>
      <c r="H586" s="4" t="str">
        <f>IF(Техлист!G586="","",CONCATENATE(ROW(Инвестиционные_проекты!$A591),", ",))</f>
        <v/>
      </c>
      <c r="I586" t="str">
        <f t="shared" si="101"/>
        <v/>
      </c>
      <c r="J586" s="5" t="str">
        <f>IF(Инвестиционные_проекты!J591="модернизация",IF(COUNTBLANK(Инвестиционные_проекты!R591:S591)&lt;&gt;0,"Ошибка!",""),"")</f>
        <v/>
      </c>
      <c r="K586" s="9" t="str">
        <f>IF(Техлист!J586="","",CONCATENATE(ROW(Инвестиционные_проекты!$A591),", ",))</f>
        <v/>
      </c>
      <c r="L586" t="str">
        <f t="shared" si="102"/>
        <v/>
      </c>
      <c r="M586" s="5" t="str">
        <f>IF(Инвестиционные_проекты!S591&lt;Инвестиционные_проекты!R591,"Ошибка!","")</f>
        <v/>
      </c>
      <c r="N586" s="4" t="str">
        <f>IF(Техлист!M586="","",CONCATENATE(ROW(Инвестиционные_проекты!$A591),", ",))</f>
        <v/>
      </c>
      <c r="O586" t="str">
        <f t="shared" si="103"/>
        <v/>
      </c>
      <c r="P586" s="5" t="str">
        <f>IF(Инвестиционные_проекты!Z591&lt;&gt;SUM(Инвестиционные_проекты!AA591:AB591),"Ошибка!","")</f>
        <v/>
      </c>
      <c r="Q586" s="4" t="str">
        <f>IF(Техлист!P586="","",CONCATENATE(ROW(Инвестиционные_проекты!$A591),", ",))</f>
        <v/>
      </c>
      <c r="R586" t="str">
        <f t="shared" si="104"/>
        <v/>
      </c>
      <c r="S586" s="5" t="str">
        <f>IF(Инвестиционные_проекты!Y591&gt;Инвестиционные_проекты!AB591,"Ошибка!","")</f>
        <v/>
      </c>
      <c r="T586" s="4" t="str">
        <f>IF(Техлист!S586="","",CONCATENATE(ROW(Инвестиционные_проекты!$A591),", ",))</f>
        <v/>
      </c>
      <c r="U586" t="str">
        <f t="shared" si="105"/>
        <v/>
      </c>
      <c r="V586" s="5" t="str">
        <f>IF(Инвестиционные_проекты!O591&lt;Инвестиционные_проекты!N591,"Ошибка!","")</f>
        <v/>
      </c>
      <c r="W586" s="4" t="str">
        <f>IF(Техлист!V586="","",CONCATENATE(ROW(Инвестиционные_проекты!$A591),", ",))</f>
        <v/>
      </c>
      <c r="X586" t="str">
        <f t="shared" si="106"/>
        <v xml:space="preserve">8, </v>
      </c>
      <c r="Y586" s="5" t="str">
        <f>IF(Инвестиционные_проекты!N591&lt;Инвестиционные_проекты!M591,"Ошибка!","")</f>
        <v/>
      </c>
      <c r="Z586" s="4" t="str">
        <f>IF(Техлист!Y586="","",CONCATENATE(ROW(Инвестиционные_проекты!$A591),", ",))</f>
        <v/>
      </c>
      <c r="AA586" t="str">
        <f t="shared" si="107"/>
        <v/>
      </c>
      <c r="AB586" s="5" t="str">
        <f ca="1">IF(Инвестиционные_проекты!K591="реализация",IF(Инвестиционные_проекты!M591&gt;TODAY(),"Ошибка!",""),"")</f>
        <v/>
      </c>
      <c r="AC586" s="4" t="str">
        <f ca="1">IF(Техлист!AB586="","",CONCATENATE(ROW(Инвестиционные_проекты!$A591),", ",))</f>
        <v/>
      </c>
      <c r="AD586" t="str">
        <f t="shared" ca="1" si="108"/>
        <v/>
      </c>
      <c r="AE586" s="5" t="str">
        <f>IFERROR(IF(OR(Инвестиционные_проекты!K591="идея",Инвестиционные_проекты!K591="проектная стадия"),IF(Инвестиционные_проекты!M591&gt;DATEVALUE(ФЛК!CV585),"","Ошибка!"),""),"")</f>
        <v/>
      </c>
      <c r="AF586" s="4" t="str">
        <f>IF(Техлист!AE586="","",CONCATENATE(ROW(Инвестиционные_проекты!$A591),", ",))</f>
        <v/>
      </c>
      <c r="AG586" t="str">
        <f t="shared" si="109"/>
        <v/>
      </c>
    </row>
    <row r="587" spans="1:33" x14ac:dyDescent="0.25">
      <c r="A587" s="5" t="str">
        <f>IF(AND(COUNTBLANK(Инвестиционные_проекты!H592:Q592)+COUNTBLANK(Инвестиционные_проекты!S592:T592)+COUNTBLANK(Инвестиционные_проекты!Z592)+COUNTBLANK(Инвестиционные_проекты!B592:E592)&lt;&gt;17,COUNTBLANK(Инвестиционные_проекты!H592:Q592)+COUNTBLANK(Инвестиционные_проекты!S592:T592)+COUNTBLANK(Инвестиционные_проекты!Z592)+COUNTBLANK(Инвестиционные_проекты!B592:E592)&lt;&gt;0),"Ошибка!","")</f>
        <v/>
      </c>
      <c r="B587" s="4" t="str">
        <f>IF(A587="","",CONCATENATE(ROW(Инвестиционные_проекты!$A592),", ",))</f>
        <v/>
      </c>
      <c r="C587" t="str">
        <f t="shared" si="99"/>
        <v xml:space="preserve">8, </v>
      </c>
      <c r="D587" s="5" t="str">
        <f>IF(AND(COUNTBLANK(Инвестиционные_проекты!AB592)=0,COUNTBLANK(Инвестиционные_проекты!W592:Y592)&lt;&gt;0),"Ошибка!","")</f>
        <v/>
      </c>
      <c r="E587" s="4" t="str">
        <f>IF(D587="","",CONCATENATE(ROW(Инвестиционные_проекты!$A592),", ",))</f>
        <v/>
      </c>
      <c r="F587" t="str">
        <f t="shared" si="100"/>
        <v xml:space="preserve">8, </v>
      </c>
      <c r="G587" s="8" t="str">
        <f>IF(AND(Инвестиционные_проекты!J592="создание нового",Инвестиционные_проекты!S592=""),"Ошибка!","")</f>
        <v/>
      </c>
      <c r="H587" s="4" t="str">
        <f>IF(Техлист!G587="","",CONCATENATE(ROW(Инвестиционные_проекты!$A592),", ",))</f>
        <v/>
      </c>
      <c r="I587" t="str">
        <f t="shared" si="101"/>
        <v/>
      </c>
      <c r="J587" s="5" t="str">
        <f>IF(Инвестиционные_проекты!J592="модернизация",IF(COUNTBLANK(Инвестиционные_проекты!R592:S592)&lt;&gt;0,"Ошибка!",""),"")</f>
        <v/>
      </c>
      <c r="K587" s="9" t="str">
        <f>IF(Техлист!J587="","",CONCATENATE(ROW(Инвестиционные_проекты!$A592),", ",))</f>
        <v/>
      </c>
      <c r="L587" t="str">
        <f t="shared" si="102"/>
        <v/>
      </c>
      <c r="M587" s="5" t="str">
        <f>IF(Инвестиционные_проекты!S592&lt;Инвестиционные_проекты!R592,"Ошибка!","")</f>
        <v/>
      </c>
      <c r="N587" s="4" t="str">
        <f>IF(Техлист!M587="","",CONCATENATE(ROW(Инвестиционные_проекты!$A592),", ",))</f>
        <v/>
      </c>
      <c r="O587" t="str">
        <f t="shared" si="103"/>
        <v/>
      </c>
      <c r="P587" s="5" t="str">
        <f>IF(Инвестиционные_проекты!Z592&lt;&gt;SUM(Инвестиционные_проекты!AA592:AB592),"Ошибка!","")</f>
        <v/>
      </c>
      <c r="Q587" s="4" t="str">
        <f>IF(Техлист!P587="","",CONCATENATE(ROW(Инвестиционные_проекты!$A592),", ",))</f>
        <v/>
      </c>
      <c r="R587" t="str">
        <f t="shared" si="104"/>
        <v/>
      </c>
      <c r="S587" s="5" t="str">
        <f>IF(Инвестиционные_проекты!Y592&gt;Инвестиционные_проекты!AB592,"Ошибка!","")</f>
        <v/>
      </c>
      <c r="T587" s="4" t="str">
        <f>IF(Техлист!S587="","",CONCATENATE(ROW(Инвестиционные_проекты!$A592),", ",))</f>
        <v/>
      </c>
      <c r="U587" t="str">
        <f t="shared" si="105"/>
        <v/>
      </c>
      <c r="V587" s="5" t="str">
        <f>IF(Инвестиционные_проекты!O592&lt;Инвестиционные_проекты!N592,"Ошибка!","")</f>
        <v/>
      </c>
      <c r="W587" s="4" t="str">
        <f>IF(Техлист!V587="","",CONCATENATE(ROW(Инвестиционные_проекты!$A592),", ",))</f>
        <v/>
      </c>
      <c r="X587" t="str">
        <f t="shared" si="106"/>
        <v xml:space="preserve">8, </v>
      </c>
      <c r="Y587" s="5" t="str">
        <f>IF(Инвестиционные_проекты!N592&lt;Инвестиционные_проекты!M592,"Ошибка!","")</f>
        <v/>
      </c>
      <c r="Z587" s="4" t="str">
        <f>IF(Техлист!Y587="","",CONCATENATE(ROW(Инвестиционные_проекты!$A592),", ",))</f>
        <v/>
      </c>
      <c r="AA587" t="str">
        <f t="shared" si="107"/>
        <v/>
      </c>
      <c r="AB587" s="5" t="str">
        <f ca="1">IF(Инвестиционные_проекты!K592="реализация",IF(Инвестиционные_проекты!M592&gt;TODAY(),"Ошибка!",""),"")</f>
        <v/>
      </c>
      <c r="AC587" s="4" t="str">
        <f ca="1">IF(Техлист!AB587="","",CONCATENATE(ROW(Инвестиционные_проекты!$A592),", ",))</f>
        <v/>
      </c>
      <c r="AD587" t="str">
        <f t="shared" ca="1" si="108"/>
        <v/>
      </c>
      <c r="AE587" s="5" t="str">
        <f>IFERROR(IF(OR(Инвестиционные_проекты!K592="идея",Инвестиционные_проекты!K592="проектная стадия"),IF(Инвестиционные_проекты!M592&gt;DATEVALUE(ФЛК!CV586),"","Ошибка!"),""),"")</f>
        <v/>
      </c>
      <c r="AF587" s="4" t="str">
        <f>IF(Техлист!AE587="","",CONCATENATE(ROW(Инвестиционные_проекты!$A592),", ",))</f>
        <v/>
      </c>
      <c r="AG587" t="str">
        <f t="shared" si="109"/>
        <v/>
      </c>
    </row>
    <row r="588" spans="1:33" x14ac:dyDescent="0.25">
      <c r="A588" s="5" t="str">
        <f>IF(AND(COUNTBLANK(Инвестиционные_проекты!H593:Q593)+COUNTBLANK(Инвестиционные_проекты!S593:T593)+COUNTBLANK(Инвестиционные_проекты!Z593)+COUNTBLANK(Инвестиционные_проекты!B593:E593)&lt;&gt;17,COUNTBLANK(Инвестиционные_проекты!H593:Q593)+COUNTBLANK(Инвестиционные_проекты!S593:T593)+COUNTBLANK(Инвестиционные_проекты!Z593)+COUNTBLANK(Инвестиционные_проекты!B593:E593)&lt;&gt;0),"Ошибка!","")</f>
        <v/>
      </c>
      <c r="B588" s="4" t="str">
        <f>IF(A588="","",CONCATENATE(ROW(Инвестиционные_проекты!$A593),", ",))</f>
        <v/>
      </c>
      <c r="C588" t="str">
        <f t="shared" si="99"/>
        <v xml:space="preserve">8, </v>
      </c>
      <c r="D588" s="5" t="str">
        <f>IF(AND(COUNTBLANK(Инвестиционные_проекты!AB593)=0,COUNTBLANK(Инвестиционные_проекты!W593:Y593)&lt;&gt;0),"Ошибка!","")</f>
        <v/>
      </c>
      <c r="E588" s="4" t="str">
        <f>IF(D588="","",CONCATENATE(ROW(Инвестиционные_проекты!$A593),", ",))</f>
        <v/>
      </c>
      <c r="F588" t="str">
        <f t="shared" si="100"/>
        <v xml:space="preserve">8, </v>
      </c>
      <c r="G588" s="8" t="str">
        <f>IF(AND(Инвестиционные_проекты!J593="создание нового",Инвестиционные_проекты!S593=""),"Ошибка!","")</f>
        <v/>
      </c>
      <c r="H588" s="4" t="str">
        <f>IF(Техлист!G588="","",CONCATENATE(ROW(Инвестиционные_проекты!$A593),", ",))</f>
        <v/>
      </c>
      <c r="I588" t="str">
        <f t="shared" si="101"/>
        <v/>
      </c>
      <c r="J588" s="5" t="str">
        <f>IF(Инвестиционные_проекты!J593="модернизация",IF(COUNTBLANK(Инвестиционные_проекты!R593:S593)&lt;&gt;0,"Ошибка!",""),"")</f>
        <v/>
      </c>
      <c r="K588" s="9" t="str">
        <f>IF(Техлист!J588="","",CONCATENATE(ROW(Инвестиционные_проекты!$A593),", ",))</f>
        <v/>
      </c>
      <c r="L588" t="str">
        <f t="shared" si="102"/>
        <v/>
      </c>
      <c r="M588" s="5" t="str">
        <f>IF(Инвестиционные_проекты!S593&lt;Инвестиционные_проекты!R593,"Ошибка!","")</f>
        <v/>
      </c>
      <c r="N588" s="4" t="str">
        <f>IF(Техлист!M588="","",CONCATENATE(ROW(Инвестиционные_проекты!$A593),", ",))</f>
        <v/>
      </c>
      <c r="O588" t="str">
        <f t="shared" si="103"/>
        <v/>
      </c>
      <c r="P588" s="5" t="str">
        <f>IF(Инвестиционные_проекты!Z593&lt;&gt;SUM(Инвестиционные_проекты!AA593:AB593),"Ошибка!","")</f>
        <v/>
      </c>
      <c r="Q588" s="4" t="str">
        <f>IF(Техлист!P588="","",CONCATENATE(ROW(Инвестиционные_проекты!$A593),", ",))</f>
        <v/>
      </c>
      <c r="R588" t="str">
        <f t="shared" si="104"/>
        <v/>
      </c>
      <c r="S588" s="5" t="str">
        <f>IF(Инвестиционные_проекты!Y593&gt;Инвестиционные_проекты!AB593,"Ошибка!","")</f>
        <v/>
      </c>
      <c r="T588" s="4" t="str">
        <f>IF(Техлист!S588="","",CONCATENATE(ROW(Инвестиционные_проекты!$A593),", ",))</f>
        <v/>
      </c>
      <c r="U588" t="str">
        <f t="shared" si="105"/>
        <v/>
      </c>
      <c r="V588" s="5" t="str">
        <f>IF(Инвестиционные_проекты!O593&lt;Инвестиционные_проекты!N593,"Ошибка!","")</f>
        <v/>
      </c>
      <c r="W588" s="4" t="str">
        <f>IF(Техлист!V588="","",CONCATENATE(ROW(Инвестиционные_проекты!$A593),", ",))</f>
        <v/>
      </c>
      <c r="X588" t="str">
        <f t="shared" si="106"/>
        <v xml:space="preserve">8, </v>
      </c>
      <c r="Y588" s="5" t="str">
        <f>IF(Инвестиционные_проекты!N593&lt;Инвестиционные_проекты!M593,"Ошибка!","")</f>
        <v/>
      </c>
      <c r="Z588" s="4" t="str">
        <f>IF(Техлист!Y588="","",CONCATENATE(ROW(Инвестиционные_проекты!$A593),", ",))</f>
        <v/>
      </c>
      <c r="AA588" t="str">
        <f t="shared" si="107"/>
        <v/>
      </c>
      <c r="AB588" s="5" t="str">
        <f ca="1">IF(Инвестиционные_проекты!K593="реализация",IF(Инвестиционные_проекты!M593&gt;TODAY(),"Ошибка!",""),"")</f>
        <v/>
      </c>
      <c r="AC588" s="4" t="str">
        <f ca="1">IF(Техлист!AB588="","",CONCATENATE(ROW(Инвестиционные_проекты!$A593),", ",))</f>
        <v/>
      </c>
      <c r="AD588" t="str">
        <f t="shared" ca="1" si="108"/>
        <v/>
      </c>
      <c r="AE588" s="5" t="str">
        <f>IFERROR(IF(OR(Инвестиционные_проекты!K593="идея",Инвестиционные_проекты!K593="проектная стадия"),IF(Инвестиционные_проекты!M593&gt;DATEVALUE(ФЛК!CV587),"","Ошибка!"),""),"")</f>
        <v/>
      </c>
      <c r="AF588" s="4" t="str">
        <f>IF(Техлист!AE588="","",CONCATENATE(ROW(Инвестиционные_проекты!$A593),", ",))</f>
        <v/>
      </c>
      <c r="AG588" t="str">
        <f t="shared" si="109"/>
        <v/>
      </c>
    </row>
    <row r="589" spans="1:33" x14ac:dyDescent="0.25">
      <c r="A589" s="5" t="str">
        <f>IF(AND(COUNTBLANK(Инвестиционные_проекты!H594:Q594)+COUNTBLANK(Инвестиционные_проекты!S594:T594)+COUNTBLANK(Инвестиционные_проекты!Z594)+COUNTBLANK(Инвестиционные_проекты!B594:E594)&lt;&gt;17,COUNTBLANK(Инвестиционные_проекты!H594:Q594)+COUNTBLANK(Инвестиционные_проекты!S594:T594)+COUNTBLANK(Инвестиционные_проекты!Z594)+COUNTBLANK(Инвестиционные_проекты!B594:E594)&lt;&gt;0),"Ошибка!","")</f>
        <v/>
      </c>
      <c r="B589" s="4" t="str">
        <f>IF(A589="","",CONCATENATE(ROW(Инвестиционные_проекты!$A594),", ",))</f>
        <v/>
      </c>
      <c r="C589" t="str">
        <f t="shared" si="99"/>
        <v xml:space="preserve">8, </v>
      </c>
      <c r="D589" s="5" t="str">
        <f>IF(AND(COUNTBLANK(Инвестиционные_проекты!AB594)=0,COUNTBLANK(Инвестиционные_проекты!W594:Y594)&lt;&gt;0),"Ошибка!","")</f>
        <v/>
      </c>
      <c r="E589" s="4" t="str">
        <f>IF(D589="","",CONCATENATE(ROW(Инвестиционные_проекты!$A594),", ",))</f>
        <v/>
      </c>
      <c r="F589" t="str">
        <f t="shared" si="100"/>
        <v xml:space="preserve">8, </v>
      </c>
      <c r="G589" s="8" t="str">
        <f>IF(AND(Инвестиционные_проекты!J594="создание нового",Инвестиционные_проекты!S594=""),"Ошибка!","")</f>
        <v/>
      </c>
      <c r="H589" s="4" t="str">
        <f>IF(Техлист!G589="","",CONCATENATE(ROW(Инвестиционные_проекты!$A594),", ",))</f>
        <v/>
      </c>
      <c r="I589" t="str">
        <f t="shared" si="101"/>
        <v/>
      </c>
      <c r="J589" s="5" t="str">
        <f>IF(Инвестиционные_проекты!J594="модернизация",IF(COUNTBLANK(Инвестиционные_проекты!R594:S594)&lt;&gt;0,"Ошибка!",""),"")</f>
        <v/>
      </c>
      <c r="K589" s="9" t="str">
        <f>IF(Техлист!J589="","",CONCATENATE(ROW(Инвестиционные_проекты!$A594),", ",))</f>
        <v/>
      </c>
      <c r="L589" t="str">
        <f t="shared" si="102"/>
        <v/>
      </c>
      <c r="M589" s="5" t="str">
        <f>IF(Инвестиционные_проекты!S594&lt;Инвестиционные_проекты!R594,"Ошибка!","")</f>
        <v/>
      </c>
      <c r="N589" s="4" t="str">
        <f>IF(Техлист!M589="","",CONCATENATE(ROW(Инвестиционные_проекты!$A594),", ",))</f>
        <v/>
      </c>
      <c r="O589" t="str">
        <f t="shared" si="103"/>
        <v/>
      </c>
      <c r="P589" s="5" t="str">
        <f>IF(Инвестиционные_проекты!Z594&lt;&gt;SUM(Инвестиционные_проекты!AA594:AB594),"Ошибка!","")</f>
        <v/>
      </c>
      <c r="Q589" s="4" t="str">
        <f>IF(Техлист!P589="","",CONCATENATE(ROW(Инвестиционные_проекты!$A594),", ",))</f>
        <v/>
      </c>
      <c r="R589" t="str">
        <f t="shared" si="104"/>
        <v/>
      </c>
      <c r="S589" s="5" t="str">
        <f>IF(Инвестиционные_проекты!Y594&gt;Инвестиционные_проекты!AB594,"Ошибка!","")</f>
        <v/>
      </c>
      <c r="T589" s="4" t="str">
        <f>IF(Техлист!S589="","",CONCATENATE(ROW(Инвестиционные_проекты!$A594),", ",))</f>
        <v/>
      </c>
      <c r="U589" t="str">
        <f t="shared" si="105"/>
        <v/>
      </c>
      <c r="V589" s="5" t="str">
        <f>IF(Инвестиционные_проекты!O594&lt;Инвестиционные_проекты!N594,"Ошибка!","")</f>
        <v/>
      </c>
      <c r="W589" s="4" t="str">
        <f>IF(Техлист!V589="","",CONCATENATE(ROW(Инвестиционные_проекты!$A594),", ",))</f>
        <v/>
      </c>
      <c r="X589" t="str">
        <f t="shared" si="106"/>
        <v xml:space="preserve">8, </v>
      </c>
      <c r="Y589" s="5" t="str">
        <f>IF(Инвестиционные_проекты!N594&lt;Инвестиционные_проекты!M594,"Ошибка!","")</f>
        <v/>
      </c>
      <c r="Z589" s="4" t="str">
        <f>IF(Техлист!Y589="","",CONCATENATE(ROW(Инвестиционные_проекты!$A594),", ",))</f>
        <v/>
      </c>
      <c r="AA589" t="str">
        <f t="shared" si="107"/>
        <v/>
      </c>
      <c r="AB589" s="5" t="str">
        <f ca="1">IF(Инвестиционные_проекты!K594="реализация",IF(Инвестиционные_проекты!M594&gt;TODAY(),"Ошибка!",""),"")</f>
        <v/>
      </c>
      <c r="AC589" s="4" t="str">
        <f ca="1">IF(Техлист!AB589="","",CONCATENATE(ROW(Инвестиционные_проекты!$A594),", ",))</f>
        <v/>
      </c>
      <c r="AD589" t="str">
        <f t="shared" ca="1" si="108"/>
        <v/>
      </c>
      <c r="AE589" s="5" t="str">
        <f>IFERROR(IF(OR(Инвестиционные_проекты!K594="идея",Инвестиционные_проекты!K594="проектная стадия"),IF(Инвестиционные_проекты!M594&gt;DATEVALUE(ФЛК!CV588),"","Ошибка!"),""),"")</f>
        <v/>
      </c>
      <c r="AF589" s="4" t="str">
        <f>IF(Техлист!AE589="","",CONCATENATE(ROW(Инвестиционные_проекты!$A594),", ",))</f>
        <v/>
      </c>
      <c r="AG589" t="str">
        <f t="shared" si="109"/>
        <v/>
      </c>
    </row>
    <row r="590" spans="1:33" x14ac:dyDescent="0.25">
      <c r="A590" s="5" t="str">
        <f>IF(AND(COUNTBLANK(Инвестиционные_проекты!H595:Q595)+COUNTBLANK(Инвестиционные_проекты!S595:T595)+COUNTBLANK(Инвестиционные_проекты!Z595)+COUNTBLANK(Инвестиционные_проекты!B595:E595)&lt;&gt;17,COUNTBLANK(Инвестиционные_проекты!H595:Q595)+COUNTBLANK(Инвестиционные_проекты!S595:T595)+COUNTBLANK(Инвестиционные_проекты!Z595)+COUNTBLANK(Инвестиционные_проекты!B595:E595)&lt;&gt;0),"Ошибка!","")</f>
        <v/>
      </c>
      <c r="B590" s="4" t="str">
        <f>IF(A590="","",CONCATENATE(ROW(Инвестиционные_проекты!$A595),", ",))</f>
        <v/>
      </c>
      <c r="C590" t="str">
        <f t="shared" si="99"/>
        <v xml:space="preserve">8, </v>
      </c>
      <c r="D590" s="5" t="str">
        <f>IF(AND(COUNTBLANK(Инвестиционные_проекты!AB595)=0,COUNTBLANK(Инвестиционные_проекты!W595:Y595)&lt;&gt;0),"Ошибка!","")</f>
        <v/>
      </c>
      <c r="E590" s="4" t="str">
        <f>IF(D590="","",CONCATENATE(ROW(Инвестиционные_проекты!$A595),", ",))</f>
        <v/>
      </c>
      <c r="F590" t="str">
        <f t="shared" si="100"/>
        <v xml:space="preserve">8, </v>
      </c>
      <c r="G590" s="8" t="str">
        <f>IF(AND(Инвестиционные_проекты!J595="создание нового",Инвестиционные_проекты!S595=""),"Ошибка!","")</f>
        <v/>
      </c>
      <c r="H590" s="4" t="str">
        <f>IF(Техлист!G590="","",CONCATENATE(ROW(Инвестиционные_проекты!$A595),", ",))</f>
        <v/>
      </c>
      <c r="I590" t="str">
        <f t="shared" si="101"/>
        <v/>
      </c>
      <c r="J590" s="5" t="str">
        <f>IF(Инвестиционные_проекты!J595="модернизация",IF(COUNTBLANK(Инвестиционные_проекты!R595:S595)&lt;&gt;0,"Ошибка!",""),"")</f>
        <v/>
      </c>
      <c r="K590" s="9" t="str">
        <f>IF(Техлист!J590="","",CONCATENATE(ROW(Инвестиционные_проекты!$A595),", ",))</f>
        <v/>
      </c>
      <c r="L590" t="str">
        <f t="shared" si="102"/>
        <v/>
      </c>
      <c r="M590" s="5" t="str">
        <f>IF(Инвестиционные_проекты!S595&lt;Инвестиционные_проекты!R595,"Ошибка!","")</f>
        <v/>
      </c>
      <c r="N590" s="4" t="str">
        <f>IF(Техлист!M590="","",CONCATENATE(ROW(Инвестиционные_проекты!$A595),", ",))</f>
        <v/>
      </c>
      <c r="O590" t="str">
        <f t="shared" si="103"/>
        <v/>
      </c>
      <c r="P590" s="5" t="str">
        <f>IF(Инвестиционные_проекты!Z595&lt;&gt;SUM(Инвестиционные_проекты!AA595:AB595),"Ошибка!","")</f>
        <v/>
      </c>
      <c r="Q590" s="4" t="str">
        <f>IF(Техлист!P590="","",CONCATENATE(ROW(Инвестиционные_проекты!$A595),", ",))</f>
        <v/>
      </c>
      <c r="R590" t="str">
        <f t="shared" si="104"/>
        <v/>
      </c>
      <c r="S590" s="5" t="str">
        <f>IF(Инвестиционные_проекты!Y595&gt;Инвестиционные_проекты!AB595,"Ошибка!","")</f>
        <v/>
      </c>
      <c r="T590" s="4" t="str">
        <f>IF(Техлист!S590="","",CONCATENATE(ROW(Инвестиционные_проекты!$A595),", ",))</f>
        <v/>
      </c>
      <c r="U590" t="str">
        <f t="shared" si="105"/>
        <v/>
      </c>
      <c r="V590" s="5" t="str">
        <f>IF(Инвестиционные_проекты!O595&lt;Инвестиционные_проекты!N595,"Ошибка!","")</f>
        <v/>
      </c>
      <c r="W590" s="4" t="str">
        <f>IF(Техлист!V590="","",CONCATENATE(ROW(Инвестиционные_проекты!$A595),", ",))</f>
        <v/>
      </c>
      <c r="X590" t="str">
        <f t="shared" si="106"/>
        <v xml:space="preserve">8, </v>
      </c>
      <c r="Y590" s="5" t="str">
        <f>IF(Инвестиционные_проекты!N595&lt;Инвестиционные_проекты!M595,"Ошибка!","")</f>
        <v/>
      </c>
      <c r="Z590" s="4" t="str">
        <f>IF(Техлист!Y590="","",CONCATENATE(ROW(Инвестиционные_проекты!$A595),", ",))</f>
        <v/>
      </c>
      <c r="AA590" t="str">
        <f t="shared" si="107"/>
        <v/>
      </c>
      <c r="AB590" s="5" t="str">
        <f ca="1">IF(Инвестиционные_проекты!K595="реализация",IF(Инвестиционные_проекты!M595&gt;TODAY(),"Ошибка!",""),"")</f>
        <v/>
      </c>
      <c r="AC590" s="4" t="str">
        <f ca="1">IF(Техлист!AB590="","",CONCATENATE(ROW(Инвестиционные_проекты!$A595),", ",))</f>
        <v/>
      </c>
      <c r="AD590" t="str">
        <f t="shared" ca="1" si="108"/>
        <v/>
      </c>
      <c r="AE590" s="5" t="str">
        <f>IFERROR(IF(OR(Инвестиционные_проекты!K595="идея",Инвестиционные_проекты!K595="проектная стадия"),IF(Инвестиционные_проекты!M595&gt;DATEVALUE(ФЛК!CV589),"","Ошибка!"),""),"")</f>
        <v/>
      </c>
      <c r="AF590" s="4" t="str">
        <f>IF(Техлист!AE590="","",CONCATENATE(ROW(Инвестиционные_проекты!$A595),", ",))</f>
        <v/>
      </c>
      <c r="AG590" t="str">
        <f t="shared" si="109"/>
        <v/>
      </c>
    </row>
    <row r="591" spans="1:33" x14ac:dyDescent="0.25">
      <c r="A591" s="5" t="str">
        <f>IF(AND(COUNTBLANK(Инвестиционные_проекты!H596:Q596)+COUNTBLANK(Инвестиционные_проекты!S596:T596)+COUNTBLANK(Инвестиционные_проекты!Z596)+COUNTBLANK(Инвестиционные_проекты!B596:E596)&lt;&gt;17,COUNTBLANK(Инвестиционные_проекты!H596:Q596)+COUNTBLANK(Инвестиционные_проекты!S596:T596)+COUNTBLANK(Инвестиционные_проекты!Z596)+COUNTBLANK(Инвестиционные_проекты!B596:E596)&lt;&gt;0),"Ошибка!","")</f>
        <v/>
      </c>
      <c r="B591" s="4" t="str">
        <f>IF(A591="","",CONCATENATE(ROW(Инвестиционные_проекты!$A596),", ",))</f>
        <v/>
      </c>
      <c r="C591" t="str">
        <f t="shared" si="99"/>
        <v xml:space="preserve">8, </v>
      </c>
      <c r="D591" s="5" t="str">
        <f>IF(AND(COUNTBLANK(Инвестиционные_проекты!AB596)=0,COUNTBLANK(Инвестиционные_проекты!W596:Y596)&lt;&gt;0),"Ошибка!","")</f>
        <v/>
      </c>
      <c r="E591" s="4" t="str">
        <f>IF(D591="","",CONCATENATE(ROW(Инвестиционные_проекты!$A596),", ",))</f>
        <v/>
      </c>
      <c r="F591" t="str">
        <f t="shared" si="100"/>
        <v xml:space="preserve">8, </v>
      </c>
      <c r="G591" s="8" t="str">
        <f>IF(AND(Инвестиционные_проекты!J596="создание нового",Инвестиционные_проекты!S596=""),"Ошибка!","")</f>
        <v/>
      </c>
      <c r="H591" s="4" t="str">
        <f>IF(Техлист!G591="","",CONCATENATE(ROW(Инвестиционные_проекты!$A596),", ",))</f>
        <v/>
      </c>
      <c r="I591" t="str">
        <f t="shared" si="101"/>
        <v/>
      </c>
      <c r="J591" s="5" t="str">
        <f>IF(Инвестиционные_проекты!J596="модернизация",IF(COUNTBLANK(Инвестиционные_проекты!R596:S596)&lt;&gt;0,"Ошибка!",""),"")</f>
        <v/>
      </c>
      <c r="K591" s="9" t="str">
        <f>IF(Техлист!J591="","",CONCATENATE(ROW(Инвестиционные_проекты!$A596),", ",))</f>
        <v/>
      </c>
      <c r="L591" t="str">
        <f t="shared" si="102"/>
        <v/>
      </c>
      <c r="M591" s="5" t="str">
        <f>IF(Инвестиционные_проекты!S596&lt;Инвестиционные_проекты!R596,"Ошибка!","")</f>
        <v/>
      </c>
      <c r="N591" s="4" t="str">
        <f>IF(Техлист!M591="","",CONCATENATE(ROW(Инвестиционные_проекты!$A596),", ",))</f>
        <v/>
      </c>
      <c r="O591" t="str">
        <f t="shared" si="103"/>
        <v/>
      </c>
      <c r="P591" s="5" t="str">
        <f>IF(Инвестиционные_проекты!Z596&lt;&gt;SUM(Инвестиционные_проекты!AA596:AB596),"Ошибка!","")</f>
        <v/>
      </c>
      <c r="Q591" s="4" t="str">
        <f>IF(Техлист!P591="","",CONCATENATE(ROW(Инвестиционные_проекты!$A596),", ",))</f>
        <v/>
      </c>
      <c r="R591" t="str">
        <f t="shared" si="104"/>
        <v/>
      </c>
      <c r="S591" s="5" t="str">
        <f>IF(Инвестиционные_проекты!Y596&gt;Инвестиционные_проекты!AB596,"Ошибка!","")</f>
        <v/>
      </c>
      <c r="T591" s="4" t="str">
        <f>IF(Техлист!S591="","",CONCATENATE(ROW(Инвестиционные_проекты!$A596),", ",))</f>
        <v/>
      </c>
      <c r="U591" t="str">
        <f t="shared" si="105"/>
        <v/>
      </c>
      <c r="V591" s="5" t="str">
        <f>IF(Инвестиционные_проекты!O596&lt;Инвестиционные_проекты!N596,"Ошибка!","")</f>
        <v/>
      </c>
      <c r="W591" s="4" t="str">
        <f>IF(Техлист!V591="","",CONCATENATE(ROW(Инвестиционные_проекты!$A596),", ",))</f>
        <v/>
      </c>
      <c r="X591" t="str">
        <f t="shared" si="106"/>
        <v xml:space="preserve">8, </v>
      </c>
      <c r="Y591" s="5" t="str">
        <f>IF(Инвестиционные_проекты!N596&lt;Инвестиционные_проекты!M596,"Ошибка!","")</f>
        <v/>
      </c>
      <c r="Z591" s="4" t="str">
        <f>IF(Техлист!Y591="","",CONCATENATE(ROW(Инвестиционные_проекты!$A596),", ",))</f>
        <v/>
      </c>
      <c r="AA591" t="str">
        <f t="shared" si="107"/>
        <v/>
      </c>
      <c r="AB591" s="5" t="str">
        <f ca="1">IF(Инвестиционные_проекты!K596="реализация",IF(Инвестиционные_проекты!M596&gt;TODAY(),"Ошибка!",""),"")</f>
        <v/>
      </c>
      <c r="AC591" s="4" t="str">
        <f ca="1">IF(Техлист!AB591="","",CONCATENATE(ROW(Инвестиционные_проекты!$A596),", ",))</f>
        <v/>
      </c>
      <c r="AD591" t="str">
        <f t="shared" ca="1" si="108"/>
        <v/>
      </c>
      <c r="AE591" s="5" t="str">
        <f>IFERROR(IF(OR(Инвестиционные_проекты!K596="идея",Инвестиционные_проекты!K596="проектная стадия"),IF(Инвестиционные_проекты!M596&gt;DATEVALUE(ФЛК!CV590),"","Ошибка!"),""),"")</f>
        <v/>
      </c>
      <c r="AF591" s="4" t="str">
        <f>IF(Техлист!AE591="","",CONCATENATE(ROW(Инвестиционные_проекты!$A596),", ",))</f>
        <v/>
      </c>
      <c r="AG591" t="str">
        <f t="shared" si="109"/>
        <v/>
      </c>
    </row>
    <row r="592" spans="1:33" x14ac:dyDescent="0.25">
      <c r="A592" s="5" t="str">
        <f>IF(AND(COUNTBLANK(Инвестиционные_проекты!H597:Q597)+COUNTBLANK(Инвестиционные_проекты!S597:T597)+COUNTBLANK(Инвестиционные_проекты!Z597)+COUNTBLANK(Инвестиционные_проекты!B597:E597)&lt;&gt;17,COUNTBLANK(Инвестиционные_проекты!H597:Q597)+COUNTBLANK(Инвестиционные_проекты!S597:T597)+COUNTBLANK(Инвестиционные_проекты!Z597)+COUNTBLANK(Инвестиционные_проекты!B597:E597)&lt;&gt;0),"Ошибка!","")</f>
        <v/>
      </c>
      <c r="B592" s="4" t="str">
        <f>IF(A592="","",CONCATENATE(ROW(Инвестиционные_проекты!$A597),", ",))</f>
        <v/>
      </c>
      <c r="C592" t="str">
        <f t="shared" si="99"/>
        <v xml:space="preserve">8, </v>
      </c>
      <c r="D592" s="5" t="str">
        <f>IF(AND(COUNTBLANK(Инвестиционные_проекты!AB597)=0,COUNTBLANK(Инвестиционные_проекты!W597:Y597)&lt;&gt;0),"Ошибка!","")</f>
        <v/>
      </c>
      <c r="E592" s="4" t="str">
        <f>IF(D592="","",CONCATENATE(ROW(Инвестиционные_проекты!$A597),", ",))</f>
        <v/>
      </c>
      <c r="F592" t="str">
        <f t="shared" si="100"/>
        <v xml:space="preserve">8, </v>
      </c>
      <c r="G592" s="8" t="str">
        <f>IF(AND(Инвестиционные_проекты!J597="создание нового",Инвестиционные_проекты!S597=""),"Ошибка!","")</f>
        <v/>
      </c>
      <c r="H592" s="4" t="str">
        <f>IF(Техлист!G592="","",CONCATENATE(ROW(Инвестиционные_проекты!$A597),", ",))</f>
        <v/>
      </c>
      <c r="I592" t="str">
        <f t="shared" si="101"/>
        <v/>
      </c>
      <c r="J592" s="5" t="str">
        <f>IF(Инвестиционные_проекты!J597="модернизация",IF(COUNTBLANK(Инвестиционные_проекты!R597:S597)&lt;&gt;0,"Ошибка!",""),"")</f>
        <v/>
      </c>
      <c r="K592" s="9" t="str">
        <f>IF(Техлист!J592="","",CONCATENATE(ROW(Инвестиционные_проекты!$A597),", ",))</f>
        <v/>
      </c>
      <c r="L592" t="str">
        <f t="shared" si="102"/>
        <v/>
      </c>
      <c r="M592" s="5" t="str">
        <f>IF(Инвестиционные_проекты!S597&lt;Инвестиционные_проекты!R597,"Ошибка!","")</f>
        <v/>
      </c>
      <c r="N592" s="4" t="str">
        <f>IF(Техлист!M592="","",CONCATENATE(ROW(Инвестиционные_проекты!$A597),", ",))</f>
        <v/>
      </c>
      <c r="O592" t="str">
        <f t="shared" si="103"/>
        <v/>
      </c>
      <c r="P592" s="5" t="str">
        <f>IF(Инвестиционные_проекты!Z597&lt;&gt;SUM(Инвестиционные_проекты!AA597:AB597),"Ошибка!","")</f>
        <v/>
      </c>
      <c r="Q592" s="4" t="str">
        <f>IF(Техлист!P592="","",CONCATENATE(ROW(Инвестиционные_проекты!$A597),", ",))</f>
        <v/>
      </c>
      <c r="R592" t="str">
        <f t="shared" si="104"/>
        <v/>
      </c>
      <c r="S592" s="5" t="str">
        <f>IF(Инвестиционные_проекты!Y597&gt;Инвестиционные_проекты!AB597,"Ошибка!","")</f>
        <v/>
      </c>
      <c r="T592" s="4" t="str">
        <f>IF(Техлист!S592="","",CONCATENATE(ROW(Инвестиционные_проекты!$A597),", ",))</f>
        <v/>
      </c>
      <c r="U592" t="str">
        <f t="shared" si="105"/>
        <v/>
      </c>
      <c r="V592" s="5" t="str">
        <f>IF(Инвестиционные_проекты!O597&lt;Инвестиционные_проекты!N597,"Ошибка!","")</f>
        <v/>
      </c>
      <c r="W592" s="4" t="str">
        <f>IF(Техлист!V592="","",CONCATENATE(ROW(Инвестиционные_проекты!$A597),", ",))</f>
        <v/>
      </c>
      <c r="X592" t="str">
        <f t="shared" si="106"/>
        <v xml:space="preserve">8, </v>
      </c>
      <c r="Y592" s="5" t="str">
        <f>IF(Инвестиционные_проекты!N597&lt;Инвестиционные_проекты!M597,"Ошибка!","")</f>
        <v/>
      </c>
      <c r="Z592" s="4" t="str">
        <f>IF(Техлист!Y592="","",CONCATENATE(ROW(Инвестиционные_проекты!$A597),", ",))</f>
        <v/>
      </c>
      <c r="AA592" t="str">
        <f t="shared" si="107"/>
        <v/>
      </c>
      <c r="AB592" s="5" t="str">
        <f ca="1">IF(Инвестиционные_проекты!K597="реализация",IF(Инвестиционные_проекты!M597&gt;TODAY(),"Ошибка!",""),"")</f>
        <v/>
      </c>
      <c r="AC592" s="4" t="str">
        <f ca="1">IF(Техлист!AB592="","",CONCATENATE(ROW(Инвестиционные_проекты!$A597),", ",))</f>
        <v/>
      </c>
      <c r="AD592" t="str">
        <f t="shared" ca="1" si="108"/>
        <v/>
      </c>
      <c r="AE592" s="5" t="str">
        <f>IFERROR(IF(OR(Инвестиционные_проекты!K597="идея",Инвестиционные_проекты!K597="проектная стадия"),IF(Инвестиционные_проекты!M597&gt;DATEVALUE(ФЛК!CV591),"","Ошибка!"),""),"")</f>
        <v/>
      </c>
      <c r="AF592" s="4" t="str">
        <f>IF(Техлист!AE592="","",CONCATENATE(ROW(Инвестиционные_проекты!$A597),", ",))</f>
        <v/>
      </c>
      <c r="AG592" t="str">
        <f t="shared" si="109"/>
        <v/>
      </c>
    </row>
    <row r="593" spans="1:33" x14ac:dyDescent="0.25">
      <c r="A593" s="5" t="str">
        <f>IF(AND(COUNTBLANK(Инвестиционные_проекты!H598:Q598)+COUNTBLANK(Инвестиционные_проекты!S598:T598)+COUNTBLANK(Инвестиционные_проекты!Z598)+COUNTBLANK(Инвестиционные_проекты!B598:E598)&lt;&gt;17,COUNTBLANK(Инвестиционные_проекты!H598:Q598)+COUNTBLANK(Инвестиционные_проекты!S598:T598)+COUNTBLANK(Инвестиционные_проекты!Z598)+COUNTBLANK(Инвестиционные_проекты!B598:E598)&lt;&gt;0),"Ошибка!","")</f>
        <v/>
      </c>
      <c r="B593" s="4" t="str">
        <f>IF(A593="","",CONCATENATE(ROW(Инвестиционные_проекты!$A598),", ",))</f>
        <v/>
      </c>
      <c r="C593" t="str">
        <f t="shared" si="99"/>
        <v xml:space="preserve">8, </v>
      </c>
      <c r="D593" s="5" t="str">
        <f>IF(AND(COUNTBLANK(Инвестиционные_проекты!AB598)=0,COUNTBLANK(Инвестиционные_проекты!W598:Y598)&lt;&gt;0),"Ошибка!","")</f>
        <v/>
      </c>
      <c r="E593" s="4" t="str">
        <f>IF(D593="","",CONCATENATE(ROW(Инвестиционные_проекты!$A598),", ",))</f>
        <v/>
      </c>
      <c r="F593" t="str">
        <f t="shared" si="100"/>
        <v xml:space="preserve">8, </v>
      </c>
      <c r="G593" s="8" t="str">
        <f>IF(AND(Инвестиционные_проекты!J598="создание нового",Инвестиционные_проекты!S598=""),"Ошибка!","")</f>
        <v/>
      </c>
      <c r="H593" s="4" t="str">
        <f>IF(Техлист!G593="","",CONCATENATE(ROW(Инвестиционные_проекты!$A598),", ",))</f>
        <v/>
      </c>
      <c r="I593" t="str">
        <f t="shared" si="101"/>
        <v/>
      </c>
      <c r="J593" s="5" t="str">
        <f>IF(Инвестиционные_проекты!J598="модернизация",IF(COUNTBLANK(Инвестиционные_проекты!R598:S598)&lt;&gt;0,"Ошибка!",""),"")</f>
        <v/>
      </c>
      <c r="K593" s="9" t="str">
        <f>IF(Техлист!J593="","",CONCATENATE(ROW(Инвестиционные_проекты!$A598),", ",))</f>
        <v/>
      </c>
      <c r="L593" t="str">
        <f t="shared" si="102"/>
        <v/>
      </c>
      <c r="M593" s="5" t="str">
        <f>IF(Инвестиционные_проекты!S598&lt;Инвестиционные_проекты!R598,"Ошибка!","")</f>
        <v/>
      </c>
      <c r="N593" s="4" t="str">
        <f>IF(Техлист!M593="","",CONCATENATE(ROW(Инвестиционные_проекты!$A598),", ",))</f>
        <v/>
      </c>
      <c r="O593" t="str">
        <f t="shared" si="103"/>
        <v/>
      </c>
      <c r="P593" s="5" t="str">
        <f>IF(Инвестиционные_проекты!Z598&lt;&gt;SUM(Инвестиционные_проекты!AA598:AB598),"Ошибка!","")</f>
        <v/>
      </c>
      <c r="Q593" s="4" t="str">
        <f>IF(Техлист!P593="","",CONCATENATE(ROW(Инвестиционные_проекты!$A598),", ",))</f>
        <v/>
      </c>
      <c r="R593" t="str">
        <f t="shared" si="104"/>
        <v/>
      </c>
      <c r="S593" s="5" t="str">
        <f>IF(Инвестиционные_проекты!Y598&gt;Инвестиционные_проекты!AB598,"Ошибка!","")</f>
        <v/>
      </c>
      <c r="T593" s="4" t="str">
        <f>IF(Техлист!S593="","",CONCATENATE(ROW(Инвестиционные_проекты!$A598),", ",))</f>
        <v/>
      </c>
      <c r="U593" t="str">
        <f t="shared" si="105"/>
        <v/>
      </c>
      <c r="V593" s="5" t="str">
        <f>IF(Инвестиционные_проекты!O598&lt;Инвестиционные_проекты!N598,"Ошибка!","")</f>
        <v/>
      </c>
      <c r="W593" s="4" t="str">
        <f>IF(Техлист!V593="","",CONCATENATE(ROW(Инвестиционные_проекты!$A598),", ",))</f>
        <v/>
      </c>
      <c r="X593" t="str">
        <f t="shared" si="106"/>
        <v xml:space="preserve">8, </v>
      </c>
      <c r="Y593" s="5" t="str">
        <f>IF(Инвестиционные_проекты!N598&lt;Инвестиционные_проекты!M598,"Ошибка!","")</f>
        <v/>
      </c>
      <c r="Z593" s="4" t="str">
        <f>IF(Техлист!Y593="","",CONCATENATE(ROW(Инвестиционные_проекты!$A598),", ",))</f>
        <v/>
      </c>
      <c r="AA593" t="str">
        <f t="shared" si="107"/>
        <v/>
      </c>
      <c r="AB593" s="5" t="str">
        <f ca="1">IF(Инвестиционные_проекты!K598="реализация",IF(Инвестиционные_проекты!M598&gt;TODAY(),"Ошибка!",""),"")</f>
        <v/>
      </c>
      <c r="AC593" s="4" t="str">
        <f ca="1">IF(Техлист!AB593="","",CONCATENATE(ROW(Инвестиционные_проекты!$A598),", ",))</f>
        <v/>
      </c>
      <c r="AD593" t="str">
        <f t="shared" ca="1" si="108"/>
        <v/>
      </c>
      <c r="AE593" s="5" t="str">
        <f>IFERROR(IF(OR(Инвестиционные_проекты!K598="идея",Инвестиционные_проекты!K598="проектная стадия"),IF(Инвестиционные_проекты!M598&gt;DATEVALUE(ФЛК!CV592),"","Ошибка!"),""),"")</f>
        <v/>
      </c>
      <c r="AF593" s="4" t="str">
        <f>IF(Техлист!AE593="","",CONCATENATE(ROW(Инвестиционные_проекты!$A598),", ",))</f>
        <v/>
      </c>
      <c r="AG593" t="str">
        <f t="shared" si="109"/>
        <v/>
      </c>
    </row>
    <row r="594" spans="1:33" x14ac:dyDescent="0.25">
      <c r="A594" s="5" t="str">
        <f>IF(AND(COUNTBLANK(Инвестиционные_проекты!H599:Q599)+COUNTBLANK(Инвестиционные_проекты!S599:T599)+COUNTBLANK(Инвестиционные_проекты!Z599)+COUNTBLANK(Инвестиционные_проекты!B599:E599)&lt;&gt;17,COUNTBLANK(Инвестиционные_проекты!H599:Q599)+COUNTBLANK(Инвестиционные_проекты!S599:T599)+COUNTBLANK(Инвестиционные_проекты!Z599)+COUNTBLANK(Инвестиционные_проекты!B599:E599)&lt;&gt;0),"Ошибка!","")</f>
        <v/>
      </c>
      <c r="B594" s="4" t="str">
        <f>IF(A594="","",CONCATENATE(ROW(Инвестиционные_проекты!$A599),", ",))</f>
        <v/>
      </c>
      <c r="C594" t="str">
        <f t="shared" si="99"/>
        <v xml:space="preserve">8, </v>
      </c>
      <c r="D594" s="5" t="str">
        <f>IF(AND(COUNTBLANK(Инвестиционные_проекты!AB599)=0,COUNTBLANK(Инвестиционные_проекты!W599:Y599)&lt;&gt;0),"Ошибка!","")</f>
        <v/>
      </c>
      <c r="E594" s="4" t="str">
        <f>IF(D594="","",CONCATENATE(ROW(Инвестиционные_проекты!$A599),", ",))</f>
        <v/>
      </c>
      <c r="F594" t="str">
        <f t="shared" si="100"/>
        <v xml:space="preserve">8, </v>
      </c>
      <c r="G594" s="8" t="str">
        <f>IF(AND(Инвестиционные_проекты!J599="создание нового",Инвестиционные_проекты!S599=""),"Ошибка!","")</f>
        <v/>
      </c>
      <c r="H594" s="4" t="str">
        <f>IF(Техлист!G594="","",CONCATENATE(ROW(Инвестиционные_проекты!$A599),", ",))</f>
        <v/>
      </c>
      <c r="I594" t="str">
        <f t="shared" si="101"/>
        <v/>
      </c>
      <c r="J594" s="5" t="str">
        <f>IF(Инвестиционные_проекты!J599="модернизация",IF(COUNTBLANK(Инвестиционные_проекты!R599:S599)&lt;&gt;0,"Ошибка!",""),"")</f>
        <v/>
      </c>
      <c r="K594" s="9" t="str">
        <f>IF(Техлист!J594="","",CONCATENATE(ROW(Инвестиционные_проекты!$A599),", ",))</f>
        <v/>
      </c>
      <c r="L594" t="str">
        <f t="shared" si="102"/>
        <v/>
      </c>
      <c r="M594" s="5" t="str">
        <f>IF(Инвестиционные_проекты!S599&lt;Инвестиционные_проекты!R599,"Ошибка!","")</f>
        <v/>
      </c>
      <c r="N594" s="4" t="str">
        <f>IF(Техлист!M594="","",CONCATENATE(ROW(Инвестиционные_проекты!$A599),", ",))</f>
        <v/>
      </c>
      <c r="O594" t="str">
        <f t="shared" si="103"/>
        <v/>
      </c>
      <c r="P594" s="5" t="str">
        <f>IF(Инвестиционные_проекты!Z599&lt;&gt;SUM(Инвестиционные_проекты!AA599:AB599),"Ошибка!","")</f>
        <v/>
      </c>
      <c r="Q594" s="4" t="str">
        <f>IF(Техлист!P594="","",CONCATENATE(ROW(Инвестиционные_проекты!$A599),", ",))</f>
        <v/>
      </c>
      <c r="R594" t="str">
        <f t="shared" si="104"/>
        <v/>
      </c>
      <c r="S594" s="5" t="str">
        <f>IF(Инвестиционные_проекты!Y599&gt;Инвестиционные_проекты!AB599,"Ошибка!","")</f>
        <v/>
      </c>
      <c r="T594" s="4" t="str">
        <f>IF(Техлист!S594="","",CONCATENATE(ROW(Инвестиционные_проекты!$A599),", ",))</f>
        <v/>
      </c>
      <c r="U594" t="str">
        <f t="shared" si="105"/>
        <v/>
      </c>
      <c r="V594" s="5" t="str">
        <f>IF(Инвестиционные_проекты!O599&lt;Инвестиционные_проекты!N599,"Ошибка!","")</f>
        <v/>
      </c>
      <c r="W594" s="4" t="str">
        <f>IF(Техлист!V594="","",CONCATENATE(ROW(Инвестиционные_проекты!$A599),", ",))</f>
        <v/>
      </c>
      <c r="X594" t="str">
        <f t="shared" si="106"/>
        <v xml:space="preserve">8, </v>
      </c>
      <c r="Y594" s="5" t="str">
        <f>IF(Инвестиционные_проекты!N599&lt;Инвестиционные_проекты!M599,"Ошибка!","")</f>
        <v/>
      </c>
      <c r="Z594" s="4" t="str">
        <f>IF(Техлист!Y594="","",CONCATENATE(ROW(Инвестиционные_проекты!$A599),", ",))</f>
        <v/>
      </c>
      <c r="AA594" t="str">
        <f t="shared" si="107"/>
        <v/>
      </c>
      <c r="AB594" s="5" t="str">
        <f ca="1">IF(Инвестиционные_проекты!K599="реализация",IF(Инвестиционные_проекты!M599&gt;TODAY(),"Ошибка!",""),"")</f>
        <v/>
      </c>
      <c r="AC594" s="4" t="str">
        <f ca="1">IF(Техлист!AB594="","",CONCATENATE(ROW(Инвестиционные_проекты!$A599),", ",))</f>
        <v/>
      </c>
      <c r="AD594" t="str">
        <f t="shared" ca="1" si="108"/>
        <v/>
      </c>
      <c r="AE594" s="5" t="str">
        <f>IFERROR(IF(OR(Инвестиционные_проекты!K599="идея",Инвестиционные_проекты!K599="проектная стадия"),IF(Инвестиционные_проекты!M599&gt;DATEVALUE(ФЛК!CV593),"","Ошибка!"),""),"")</f>
        <v/>
      </c>
      <c r="AF594" s="4" t="str">
        <f>IF(Техлист!AE594="","",CONCATENATE(ROW(Инвестиционные_проекты!$A599),", ",))</f>
        <v/>
      </c>
      <c r="AG594" t="str">
        <f t="shared" si="109"/>
        <v/>
      </c>
    </row>
    <row r="595" spans="1:33" x14ac:dyDescent="0.25">
      <c r="A595" s="5" t="str">
        <f>IF(AND(COUNTBLANK(Инвестиционные_проекты!H600:Q600)+COUNTBLANK(Инвестиционные_проекты!S600:T600)+COUNTBLANK(Инвестиционные_проекты!Z600)+COUNTBLANK(Инвестиционные_проекты!B600:E600)&lt;&gt;17,COUNTBLANK(Инвестиционные_проекты!H600:Q600)+COUNTBLANK(Инвестиционные_проекты!S600:T600)+COUNTBLANK(Инвестиционные_проекты!Z600)+COUNTBLANK(Инвестиционные_проекты!B600:E600)&lt;&gt;0),"Ошибка!","")</f>
        <v/>
      </c>
      <c r="B595" s="4" t="str">
        <f>IF(A595="","",CONCATENATE(ROW(Инвестиционные_проекты!$A600),", ",))</f>
        <v/>
      </c>
      <c r="C595" t="str">
        <f t="shared" si="99"/>
        <v xml:space="preserve">8, </v>
      </c>
      <c r="D595" s="5" t="str">
        <f>IF(AND(COUNTBLANK(Инвестиционные_проекты!AB600)=0,COUNTBLANK(Инвестиционные_проекты!W600:Y600)&lt;&gt;0),"Ошибка!","")</f>
        <v/>
      </c>
      <c r="E595" s="4" t="str">
        <f>IF(D595="","",CONCATENATE(ROW(Инвестиционные_проекты!$A600),", ",))</f>
        <v/>
      </c>
      <c r="F595" t="str">
        <f t="shared" si="100"/>
        <v xml:space="preserve">8, </v>
      </c>
      <c r="G595" s="8" t="str">
        <f>IF(AND(Инвестиционные_проекты!J600="создание нового",Инвестиционные_проекты!S600=""),"Ошибка!","")</f>
        <v/>
      </c>
      <c r="H595" s="4" t="str">
        <f>IF(Техлист!G595="","",CONCATENATE(ROW(Инвестиционные_проекты!$A600),", ",))</f>
        <v/>
      </c>
      <c r="I595" t="str">
        <f t="shared" si="101"/>
        <v/>
      </c>
      <c r="J595" s="5" t="str">
        <f>IF(Инвестиционные_проекты!J600="модернизация",IF(COUNTBLANK(Инвестиционные_проекты!R600:S600)&lt;&gt;0,"Ошибка!",""),"")</f>
        <v/>
      </c>
      <c r="K595" s="9" t="str">
        <f>IF(Техлист!J595="","",CONCATENATE(ROW(Инвестиционные_проекты!$A600),", ",))</f>
        <v/>
      </c>
      <c r="L595" t="str">
        <f t="shared" si="102"/>
        <v/>
      </c>
      <c r="M595" s="5" t="str">
        <f>IF(Инвестиционные_проекты!S600&lt;Инвестиционные_проекты!R600,"Ошибка!","")</f>
        <v/>
      </c>
      <c r="N595" s="4" t="str">
        <f>IF(Техлист!M595="","",CONCATENATE(ROW(Инвестиционные_проекты!$A600),", ",))</f>
        <v/>
      </c>
      <c r="O595" t="str">
        <f t="shared" si="103"/>
        <v/>
      </c>
      <c r="P595" s="5" t="str">
        <f>IF(Инвестиционные_проекты!Z600&lt;&gt;SUM(Инвестиционные_проекты!AA600:AB600),"Ошибка!","")</f>
        <v/>
      </c>
      <c r="Q595" s="4" t="str">
        <f>IF(Техлист!P595="","",CONCATENATE(ROW(Инвестиционные_проекты!$A600),", ",))</f>
        <v/>
      </c>
      <c r="R595" t="str">
        <f t="shared" si="104"/>
        <v/>
      </c>
      <c r="S595" s="5" t="str">
        <f>IF(Инвестиционные_проекты!Y600&gt;Инвестиционные_проекты!AB600,"Ошибка!","")</f>
        <v/>
      </c>
      <c r="T595" s="4" t="str">
        <f>IF(Техлист!S595="","",CONCATENATE(ROW(Инвестиционные_проекты!$A600),", ",))</f>
        <v/>
      </c>
      <c r="U595" t="str">
        <f t="shared" si="105"/>
        <v/>
      </c>
      <c r="V595" s="5" t="str">
        <f>IF(Инвестиционные_проекты!O600&lt;Инвестиционные_проекты!N600,"Ошибка!","")</f>
        <v/>
      </c>
      <c r="W595" s="4" t="str">
        <f>IF(Техлист!V595="","",CONCATENATE(ROW(Инвестиционные_проекты!$A600),", ",))</f>
        <v/>
      </c>
      <c r="X595" t="str">
        <f t="shared" si="106"/>
        <v xml:space="preserve">8, </v>
      </c>
      <c r="Y595" s="5" t="str">
        <f>IF(Инвестиционные_проекты!N600&lt;Инвестиционные_проекты!M600,"Ошибка!","")</f>
        <v/>
      </c>
      <c r="Z595" s="4" t="str">
        <f>IF(Техлист!Y595="","",CONCATENATE(ROW(Инвестиционные_проекты!$A600),", ",))</f>
        <v/>
      </c>
      <c r="AA595" t="str">
        <f t="shared" si="107"/>
        <v/>
      </c>
      <c r="AB595" s="5" t="str">
        <f ca="1">IF(Инвестиционные_проекты!K600="реализация",IF(Инвестиционные_проекты!M600&gt;TODAY(),"Ошибка!",""),"")</f>
        <v/>
      </c>
      <c r="AC595" s="4" t="str">
        <f ca="1">IF(Техлист!AB595="","",CONCATENATE(ROW(Инвестиционные_проекты!$A600),", ",))</f>
        <v/>
      </c>
      <c r="AD595" t="str">
        <f t="shared" ca="1" si="108"/>
        <v/>
      </c>
      <c r="AE595" s="5" t="str">
        <f>IFERROR(IF(OR(Инвестиционные_проекты!K600="идея",Инвестиционные_проекты!K600="проектная стадия"),IF(Инвестиционные_проекты!M600&gt;DATEVALUE(ФЛК!CV594),"","Ошибка!"),""),"")</f>
        <v/>
      </c>
      <c r="AF595" s="4" t="str">
        <f>IF(Техлист!AE595="","",CONCATENATE(ROW(Инвестиционные_проекты!$A600),", ",))</f>
        <v/>
      </c>
      <c r="AG595" t="str">
        <f t="shared" si="109"/>
        <v/>
      </c>
    </row>
    <row r="596" spans="1:33" x14ac:dyDescent="0.25">
      <c r="A596" s="5" t="str">
        <f>IF(AND(COUNTBLANK(Инвестиционные_проекты!H601:Q601)+COUNTBLANK(Инвестиционные_проекты!S601:T601)+COUNTBLANK(Инвестиционные_проекты!Z601)+COUNTBLANK(Инвестиционные_проекты!B601:E601)&lt;&gt;17,COUNTBLANK(Инвестиционные_проекты!H601:Q601)+COUNTBLANK(Инвестиционные_проекты!S601:T601)+COUNTBLANK(Инвестиционные_проекты!Z601)+COUNTBLANK(Инвестиционные_проекты!B601:E601)&lt;&gt;0),"Ошибка!","")</f>
        <v/>
      </c>
      <c r="B596" s="4" t="str">
        <f>IF(A596="","",CONCATENATE(ROW(Инвестиционные_проекты!$A601),", ",))</f>
        <v/>
      </c>
      <c r="C596" t="str">
        <f t="shared" si="99"/>
        <v xml:space="preserve">8, </v>
      </c>
      <c r="D596" s="5" t="str">
        <f>IF(AND(COUNTBLANK(Инвестиционные_проекты!AB601)=0,COUNTBLANK(Инвестиционные_проекты!W601:Y601)&lt;&gt;0),"Ошибка!","")</f>
        <v/>
      </c>
      <c r="E596" s="4" t="str">
        <f>IF(D596="","",CONCATENATE(ROW(Инвестиционные_проекты!$A601),", ",))</f>
        <v/>
      </c>
      <c r="F596" t="str">
        <f t="shared" si="100"/>
        <v xml:space="preserve">8, </v>
      </c>
      <c r="G596" s="8" t="str">
        <f>IF(AND(Инвестиционные_проекты!J601="создание нового",Инвестиционные_проекты!S601=""),"Ошибка!","")</f>
        <v/>
      </c>
      <c r="H596" s="4" t="str">
        <f>IF(Техлист!G596="","",CONCATENATE(ROW(Инвестиционные_проекты!$A601),", ",))</f>
        <v/>
      </c>
      <c r="I596" t="str">
        <f t="shared" si="101"/>
        <v/>
      </c>
      <c r="J596" s="5" t="str">
        <f>IF(Инвестиционные_проекты!J601="модернизация",IF(COUNTBLANK(Инвестиционные_проекты!R601:S601)&lt;&gt;0,"Ошибка!",""),"")</f>
        <v/>
      </c>
      <c r="K596" s="9" t="str">
        <f>IF(Техлист!J596="","",CONCATENATE(ROW(Инвестиционные_проекты!$A601),", ",))</f>
        <v/>
      </c>
      <c r="L596" t="str">
        <f t="shared" si="102"/>
        <v/>
      </c>
      <c r="M596" s="5" t="str">
        <f>IF(Инвестиционные_проекты!S601&lt;Инвестиционные_проекты!R601,"Ошибка!","")</f>
        <v/>
      </c>
      <c r="N596" s="4" t="str">
        <f>IF(Техлист!M596="","",CONCATENATE(ROW(Инвестиционные_проекты!$A601),", ",))</f>
        <v/>
      </c>
      <c r="O596" t="str">
        <f t="shared" si="103"/>
        <v/>
      </c>
      <c r="P596" s="5" t="str">
        <f>IF(Инвестиционные_проекты!Z601&lt;&gt;SUM(Инвестиционные_проекты!AA601:AB601),"Ошибка!","")</f>
        <v/>
      </c>
      <c r="Q596" s="4" t="str">
        <f>IF(Техлист!P596="","",CONCATENATE(ROW(Инвестиционные_проекты!$A601),", ",))</f>
        <v/>
      </c>
      <c r="R596" t="str">
        <f t="shared" si="104"/>
        <v/>
      </c>
      <c r="S596" s="5" t="str">
        <f>IF(Инвестиционные_проекты!Y601&gt;Инвестиционные_проекты!AB601,"Ошибка!","")</f>
        <v/>
      </c>
      <c r="T596" s="4" t="str">
        <f>IF(Техлист!S596="","",CONCATENATE(ROW(Инвестиционные_проекты!$A601),", ",))</f>
        <v/>
      </c>
      <c r="U596" t="str">
        <f t="shared" si="105"/>
        <v/>
      </c>
      <c r="V596" s="5" t="str">
        <f>IF(Инвестиционные_проекты!O601&lt;Инвестиционные_проекты!N601,"Ошибка!","")</f>
        <v/>
      </c>
      <c r="W596" s="4" t="str">
        <f>IF(Техлист!V596="","",CONCATENATE(ROW(Инвестиционные_проекты!$A601),", ",))</f>
        <v/>
      </c>
      <c r="X596" t="str">
        <f t="shared" si="106"/>
        <v xml:space="preserve">8, </v>
      </c>
      <c r="Y596" s="5" t="str">
        <f>IF(Инвестиционные_проекты!N601&lt;Инвестиционные_проекты!M601,"Ошибка!","")</f>
        <v/>
      </c>
      <c r="Z596" s="4" t="str">
        <f>IF(Техлист!Y596="","",CONCATENATE(ROW(Инвестиционные_проекты!$A601),", ",))</f>
        <v/>
      </c>
      <c r="AA596" t="str">
        <f t="shared" si="107"/>
        <v/>
      </c>
      <c r="AB596" s="5" t="str">
        <f ca="1">IF(Инвестиционные_проекты!K601="реализация",IF(Инвестиционные_проекты!M601&gt;TODAY(),"Ошибка!",""),"")</f>
        <v/>
      </c>
      <c r="AC596" s="4" t="str">
        <f ca="1">IF(Техлист!AB596="","",CONCATENATE(ROW(Инвестиционные_проекты!$A601),", ",))</f>
        <v/>
      </c>
      <c r="AD596" t="str">
        <f t="shared" ca="1" si="108"/>
        <v/>
      </c>
      <c r="AE596" s="5" t="str">
        <f>IFERROR(IF(OR(Инвестиционные_проекты!K601="идея",Инвестиционные_проекты!K601="проектная стадия"),IF(Инвестиционные_проекты!M601&gt;DATEVALUE(ФЛК!CV595),"","Ошибка!"),""),"")</f>
        <v/>
      </c>
      <c r="AF596" s="4" t="str">
        <f>IF(Техлист!AE596="","",CONCATENATE(ROW(Инвестиционные_проекты!$A601),", ",))</f>
        <v/>
      </c>
      <c r="AG596" t="str">
        <f t="shared" si="109"/>
        <v/>
      </c>
    </row>
    <row r="597" spans="1:33" x14ac:dyDescent="0.25">
      <c r="A597" s="5" t="str">
        <f>IF(AND(COUNTBLANK(Инвестиционные_проекты!H602:Q602)+COUNTBLANK(Инвестиционные_проекты!S602:T602)+COUNTBLANK(Инвестиционные_проекты!Z602)+COUNTBLANK(Инвестиционные_проекты!B602:E602)&lt;&gt;17,COUNTBLANK(Инвестиционные_проекты!H602:Q602)+COUNTBLANK(Инвестиционные_проекты!S602:T602)+COUNTBLANK(Инвестиционные_проекты!Z602)+COUNTBLANK(Инвестиционные_проекты!B602:E602)&lt;&gt;0),"Ошибка!","")</f>
        <v/>
      </c>
      <c r="B597" s="4" t="str">
        <f>IF(A597="","",CONCATENATE(ROW(Инвестиционные_проекты!$A602),", ",))</f>
        <v/>
      </c>
      <c r="C597" t="str">
        <f t="shared" si="99"/>
        <v xml:space="preserve">8, </v>
      </c>
      <c r="D597" s="5" t="str">
        <f>IF(AND(COUNTBLANK(Инвестиционные_проекты!AB602)=0,COUNTBLANK(Инвестиционные_проекты!W602:Y602)&lt;&gt;0),"Ошибка!","")</f>
        <v/>
      </c>
      <c r="E597" s="4" t="str">
        <f>IF(D597="","",CONCATENATE(ROW(Инвестиционные_проекты!$A602),", ",))</f>
        <v/>
      </c>
      <c r="F597" t="str">
        <f t="shared" si="100"/>
        <v xml:space="preserve">8, </v>
      </c>
      <c r="G597" s="8" t="str">
        <f>IF(AND(Инвестиционные_проекты!J602="создание нового",Инвестиционные_проекты!S602=""),"Ошибка!","")</f>
        <v/>
      </c>
      <c r="H597" s="4" t="str">
        <f>IF(Техлист!G597="","",CONCATENATE(ROW(Инвестиционные_проекты!$A602),", ",))</f>
        <v/>
      </c>
      <c r="I597" t="str">
        <f t="shared" si="101"/>
        <v/>
      </c>
      <c r="J597" s="5" t="str">
        <f>IF(Инвестиционные_проекты!J602="модернизация",IF(COUNTBLANK(Инвестиционные_проекты!R602:S602)&lt;&gt;0,"Ошибка!",""),"")</f>
        <v/>
      </c>
      <c r="K597" s="9" t="str">
        <f>IF(Техлист!J597="","",CONCATENATE(ROW(Инвестиционные_проекты!$A602),", ",))</f>
        <v/>
      </c>
      <c r="L597" t="str">
        <f t="shared" si="102"/>
        <v/>
      </c>
      <c r="M597" s="5" t="str">
        <f>IF(Инвестиционные_проекты!S602&lt;Инвестиционные_проекты!R602,"Ошибка!","")</f>
        <v/>
      </c>
      <c r="N597" s="4" t="str">
        <f>IF(Техлист!M597="","",CONCATENATE(ROW(Инвестиционные_проекты!$A602),", ",))</f>
        <v/>
      </c>
      <c r="O597" t="str">
        <f t="shared" si="103"/>
        <v/>
      </c>
      <c r="P597" s="5" t="str">
        <f>IF(Инвестиционные_проекты!Z602&lt;&gt;SUM(Инвестиционные_проекты!AA602:AB602),"Ошибка!","")</f>
        <v/>
      </c>
      <c r="Q597" s="4" t="str">
        <f>IF(Техлист!P597="","",CONCATENATE(ROW(Инвестиционные_проекты!$A602),", ",))</f>
        <v/>
      </c>
      <c r="R597" t="str">
        <f t="shared" si="104"/>
        <v/>
      </c>
      <c r="S597" s="5" t="str">
        <f>IF(Инвестиционные_проекты!Y602&gt;Инвестиционные_проекты!AB602,"Ошибка!","")</f>
        <v/>
      </c>
      <c r="T597" s="4" t="str">
        <f>IF(Техлист!S597="","",CONCATENATE(ROW(Инвестиционные_проекты!$A602),", ",))</f>
        <v/>
      </c>
      <c r="U597" t="str">
        <f t="shared" si="105"/>
        <v/>
      </c>
      <c r="V597" s="5" t="str">
        <f>IF(Инвестиционные_проекты!O602&lt;Инвестиционные_проекты!N602,"Ошибка!","")</f>
        <v/>
      </c>
      <c r="W597" s="4" t="str">
        <f>IF(Техлист!V597="","",CONCATENATE(ROW(Инвестиционные_проекты!$A602),", ",))</f>
        <v/>
      </c>
      <c r="X597" t="str">
        <f t="shared" si="106"/>
        <v xml:space="preserve">8, </v>
      </c>
      <c r="Y597" s="5" t="str">
        <f>IF(Инвестиционные_проекты!N602&lt;Инвестиционные_проекты!M602,"Ошибка!","")</f>
        <v/>
      </c>
      <c r="Z597" s="4" t="str">
        <f>IF(Техлист!Y597="","",CONCATENATE(ROW(Инвестиционные_проекты!$A602),", ",))</f>
        <v/>
      </c>
      <c r="AA597" t="str">
        <f t="shared" si="107"/>
        <v/>
      </c>
      <c r="AB597" s="5" t="str">
        <f ca="1">IF(Инвестиционные_проекты!K602="реализация",IF(Инвестиционные_проекты!M602&gt;TODAY(),"Ошибка!",""),"")</f>
        <v/>
      </c>
      <c r="AC597" s="4" t="str">
        <f ca="1">IF(Техлист!AB597="","",CONCATENATE(ROW(Инвестиционные_проекты!$A602),", ",))</f>
        <v/>
      </c>
      <c r="AD597" t="str">
        <f t="shared" ca="1" si="108"/>
        <v/>
      </c>
      <c r="AE597" s="5" t="str">
        <f>IFERROR(IF(OR(Инвестиционные_проекты!K602="идея",Инвестиционные_проекты!K602="проектная стадия"),IF(Инвестиционные_проекты!M602&gt;DATEVALUE(ФЛК!CV596),"","Ошибка!"),""),"")</f>
        <v/>
      </c>
      <c r="AF597" s="4" t="str">
        <f>IF(Техлист!AE597="","",CONCATENATE(ROW(Инвестиционные_проекты!$A602),", ",))</f>
        <v/>
      </c>
      <c r="AG597" t="str">
        <f t="shared" si="109"/>
        <v/>
      </c>
    </row>
    <row r="598" spans="1:33" x14ac:dyDescent="0.25">
      <c r="A598" s="5" t="str">
        <f>IF(AND(COUNTBLANK(Инвестиционные_проекты!H603:Q603)+COUNTBLANK(Инвестиционные_проекты!S603:T603)+COUNTBLANK(Инвестиционные_проекты!Z603)+COUNTBLANK(Инвестиционные_проекты!B603:E603)&lt;&gt;17,COUNTBLANK(Инвестиционные_проекты!H603:Q603)+COUNTBLANK(Инвестиционные_проекты!S603:T603)+COUNTBLANK(Инвестиционные_проекты!Z603)+COUNTBLANK(Инвестиционные_проекты!B603:E603)&lt;&gt;0),"Ошибка!","")</f>
        <v/>
      </c>
      <c r="B598" s="4" t="str">
        <f>IF(A598="","",CONCATENATE(ROW(Инвестиционные_проекты!$A603),", ",))</f>
        <v/>
      </c>
      <c r="C598" t="str">
        <f t="shared" si="99"/>
        <v xml:space="preserve">8, </v>
      </c>
      <c r="D598" s="5" t="str">
        <f>IF(AND(COUNTBLANK(Инвестиционные_проекты!AB603)=0,COUNTBLANK(Инвестиционные_проекты!W603:Y603)&lt;&gt;0),"Ошибка!","")</f>
        <v/>
      </c>
      <c r="E598" s="4" t="str">
        <f>IF(D598="","",CONCATENATE(ROW(Инвестиционные_проекты!$A603),", ",))</f>
        <v/>
      </c>
      <c r="F598" t="str">
        <f t="shared" si="100"/>
        <v xml:space="preserve">8, </v>
      </c>
      <c r="G598" s="8" t="str">
        <f>IF(AND(Инвестиционные_проекты!J603="создание нового",Инвестиционные_проекты!S603=""),"Ошибка!","")</f>
        <v/>
      </c>
      <c r="H598" s="4" t="str">
        <f>IF(Техлист!G598="","",CONCATENATE(ROW(Инвестиционные_проекты!$A603),", ",))</f>
        <v/>
      </c>
      <c r="I598" t="str">
        <f t="shared" si="101"/>
        <v/>
      </c>
      <c r="J598" s="5" t="str">
        <f>IF(Инвестиционные_проекты!J603="модернизация",IF(COUNTBLANK(Инвестиционные_проекты!R603:S603)&lt;&gt;0,"Ошибка!",""),"")</f>
        <v/>
      </c>
      <c r="K598" s="9" t="str">
        <f>IF(Техлист!J598="","",CONCATENATE(ROW(Инвестиционные_проекты!$A603),", ",))</f>
        <v/>
      </c>
      <c r="L598" t="str">
        <f t="shared" si="102"/>
        <v/>
      </c>
      <c r="M598" s="5" t="str">
        <f>IF(Инвестиционные_проекты!S603&lt;Инвестиционные_проекты!R603,"Ошибка!","")</f>
        <v/>
      </c>
      <c r="N598" s="4" t="str">
        <f>IF(Техлист!M598="","",CONCATENATE(ROW(Инвестиционные_проекты!$A603),", ",))</f>
        <v/>
      </c>
      <c r="O598" t="str">
        <f t="shared" si="103"/>
        <v/>
      </c>
      <c r="P598" s="5" t="str">
        <f>IF(Инвестиционные_проекты!Z603&lt;&gt;SUM(Инвестиционные_проекты!AA603:AB603),"Ошибка!","")</f>
        <v/>
      </c>
      <c r="Q598" s="4" t="str">
        <f>IF(Техлист!P598="","",CONCATENATE(ROW(Инвестиционные_проекты!$A603),", ",))</f>
        <v/>
      </c>
      <c r="R598" t="str">
        <f t="shared" si="104"/>
        <v/>
      </c>
      <c r="S598" s="5" t="str">
        <f>IF(Инвестиционные_проекты!Y603&gt;Инвестиционные_проекты!AB603,"Ошибка!","")</f>
        <v/>
      </c>
      <c r="T598" s="4" t="str">
        <f>IF(Техлист!S598="","",CONCATENATE(ROW(Инвестиционные_проекты!$A603),", ",))</f>
        <v/>
      </c>
      <c r="U598" t="str">
        <f t="shared" si="105"/>
        <v/>
      </c>
      <c r="V598" s="5" t="str">
        <f>IF(Инвестиционные_проекты!O603&lt;Инвестиционные_проекты!N603,"Ошибка!","")</f>
        <v/>
      </c>
      <c r="W598" s="4" t="str">
        <f>IF(Техлист!V598="","",CONCATENATE(ROW(Инвестиционные_проекты!$A603),", ",))</f>
        <v/>
      </c>
      <c r="X598" t="str">
        <f t="shared" si="106"/>
        <v xml:space="preserve">8, </v>
      </c>
      <c r="Y598" s="5" t="str">
        <f>IF(Инвестиционные_проекты!N603&lt;Инвестиционные_проекты!M603,"Ошибка!","")</f>
        <v/>
      </c>
      <c r="Z598" s="4" t="str">
        <f>IF(Техлист!Y598="","",CONCATENATE(ROW(Инвестиционные_проекты!$A603),", ",))</f>
        <v/>
      </c>
      <c r="AA598" t="str">
        <f t="shared" si="107"/>
        <v/>
      </c>
      <c r="AB598" s="5" t="str">
        <f ca="1">IF(Инвестиционные_проекты!K603="реализация",IF(Инвестиционные_проекты!M603&gt;TODAY(),"Ошибка!",""),"")</f>
        <v/>
      </c>
      <c r="AC598" s="4" t="str">
        <f ca="1">IF(Техлист!AB598="","",CONCATENATE(ROW(Инвестиционные_проекты!$A603),", ",))</f>
        <v/>
      </c>
      <c r="AD598" t="str">
        <f t="shared" ca="1" si="108"/>
        <v/>
      </c>
      <c r="AE598" s="5" t="str">
        <f>IFERROR(IF(OR(Инвестиционные_проекты!K603="идея",Инвестиционные_проекты!K603="проектная стадия"),IF(Инвестиционные_проекты!M603&gt;DATEVALUE(ФЛК!CV597),"","Ошибка!"),""),"")</f>
        <v/>
      </c>
      <c r="AF598" s="4" t="str">
        <f>IF(Техлист!AE598="","",CONCATENATE(ROW(Инвестиционные_проекты!$A603),", ",))</f>
        <v/>
      </c>
      <c r="AG598" t="str">
        <f t="shared" si="109"/>
        <v/>
      </c>
    </row>
    <row r="599" spans="1:33" x14ac:dyDescent="0.25">
      <c r="A599" s="5" t="str">
        <f>IF(AND(COUNTBLANK(Инвестиционные_проекты!H604:Q604)+COUNTBLANK(Инвестиционные_проекты!S604:T604)+COUNTBLANK(Инвестиционные_проекты!Z604)+COUNTBLANK(Инвестиционные_проекты!B604:E604)&lt;&gt;17,COUNTBLANK(Инвестиционные_проекты!H604:Q604)+COUNTBLANK(Инвестиционные_проекты!S604:T604)+COUNTBLANK(Инвестиционные_проекты!Z604)+COUNTBLANK(Инвестиционные_проекты!B604:E604)&lt;&gt;0),"Ошибка!","")</f>
        <v/>
      </c>
      <c r="B599" s="4" t="str">
        <f>IF(A599="","",CONCATENATE(ROW(Инвестиционные_проекты!$A604),", ",))</f>
        <v/>
      </c>
      <c r="C599" t="str">
        <f t="shared" si="99"/>
        <v xml:space="preserve">8, </v>
      </c>
      <c r="D599" s="5" t="str">
        <f>IF(AND(COUNTBLANK(Инвестиционные_проекты!AB604)=0,COUNTBLANK(Инвестиционные_проекты!W604:Y604)&lt;&gt;0),"Ошибка!","")</f>
        <v/>
      </c>
      <c r="E599" s="4" t="str">
        <f>IF(D599="","",CONCATENATE(ROW(Инвестиционные_проекты!$A604),", ",))</f>
        <v/>
      </c>
      <c r="F599" t="str">
        <f t="shared" si="100"/>
        <v xml:space="preserve">8, </v>
      </c>
      <c r="G599" s="8" t="str">
        <f>IF(AND(Инвестиционные_проекты!J604="создание нового",Инвестиционные_проекты!S604=""),"Ошибка!","")</f>
        <v/>
      </c>
      <c r="H599" s="4" t="str">
        <f>IF(Техлист!G599="","",CONCATENATE(ROW(Инвестиционные_проекты!$A604),", ",))</f>
        <v/>
      </c>
      <c r="I599" t="str">
        <f t="shared" si="101"/>
        <v/>
      </c>
      <c r="J599" s="5" t="str">
        <f>IF(Инвестиционные_проекты!J604="модернизация",IF(COUNTBLANK(Инвестиционные_проекты!R604:S604)&lt;&gt;0,"Ошибка!",""),"")</f>
        <v/>
      </c>
      <c r="K599" s="9" t="str">
        <f>IF(Техлист!J599="","",CONCATENATE(ROW(Инвестиционные_проекты!$A604),", ",))</f>
        <v/>
      </c>
      <c r="L599" t="str">
        <f t="shared" si="102"/>
        <v/>
      </c>
      <c r="M599" s="5" t="str">
        <f>IF(Инвестиционные_проекты!S604&lt;Инвестиционные_проекты!R604,"Ошибка!","")</f>
        <v/>
      </c>
      <c r="N599" s="4" t="str">
        <f>IF(Техлист!M599="","",CONCATENATE(ROW(Инвестиционные_проекты!$A604),", ",))</f>
        <v/>
      </c>
      <c r="O599" t="str">
        <f t="shared" si="103"/>
        <v/>
      </c>
      <c r="P599" s="5" t="str">
        <f>IF(Инвестиционные_проекты!Z604&lt;&gt;SUM(Инвестиционные_проекты!AA604:AB604),"Ошибка!","")</f>
        <v/>
      </c>
      <c r="Q599" s="4" t="str">
        <f>IF(Техлист!P599="","",CONCATENATE(ROW(Инвестиционные_проекты!$A604),", ",))</f>
        <v/>
      </c>
      <c r="R599" t="str">
        <f t="shared" si="104"/>
        <v/>
      </c>
      <c r="S599" s="5" t="str">
        <f>IF(Инвестиционные_проекты!Y604&gt;Инвестиционные_проекты!AB604,"Ошибка!","")</f>
        <v/>
      </c>
      <c r="T599" s="4" t="str">
        <f>IF(Техлист!S599="","",CONCATENATE(ROW(Инвестиционные_проекты!$A604),", ",))</f>
        <v/>
      </c>
      <c r="U599" t="str">
        <f t="shared" si="105"/>
        <v/>
      </c>
      <c r="V599" s="5" t="str">
        <f>IF(Инвестиционные_проекты!O604&lt;Инвестиционные_проекты!N604,"Ошибка!","")</f>
        <v/>
      </c>
      <c r="W599" s="4" t="str">
        <f>IF(Техлист!V599="","",CONCATENATE(ROW(Инвестиционные_проекты!$A604),", ",))</f>
        <v/>
      </c>
      <c r="X599" t="str">
        <f t="shared" si="106"/>
        <v xml:space="preserve">8, </v>
      </c>
      <c r="Y599" s="5" t="str">
        <f>IF(Инвестиционные_проекты!N604&lt;Инвестиционные_проекты!M604,"Ошибка!","")</f>
        <v/>
      </c>
      <c r="Z599" s="4" t="str">
        <f>IF(Техлист!Y599="","",CONCATENATE(ROW(Инвестиционные_проекты!$A604),", ",))</f>
        <v/>
      </c>
      <c r="AA599" t="str">
        <f t="shared" si="107"/>
        <v/>
      </c>
      <c r="AB599" s="5" t="str">
        <f ca="1">IF(Инвестиционные_проекты!K604="реализация",IF(Инвестиционные_проекты!M604&gt;TODAY(),"Ошибка!",""),"")</f>
        <v/>
      </c>
      <c r="AC599" s="4" t="str">
        <f ca="1">IF(Техлист!AB599="","",CONCATENATE(ROW(Инвестиционные_проекты!$A604),", ",))</f>
        <v/>
      </c>
      <c r="AD599" t="str">
        <f t="shared" ca="1" si="108"/>
        <v/>
      </c>
      <c r="AE599" s="5" t="str">
        <f>IFERROR(IF(OR(Инвестиционные_проекты!K604="идея",Инвестиционные_проекты!K604="проектная стадия"),IF(Инвестиционные_проекты!M604&gt;DATEVALUE(ФЛК!CV598),"","Ошибка!"),""),"")</f>
        <v/>
      </c>
      <c r="AF599" s="4" t="str">
        <f>IF(Техлист!AE599="","",CONCATENATE(ROW(Инвестиционные_проекты!$A604),", ",))</f>
        <v/>
      </c>
      <c r="AG599" t="str">
        <f t="shared" si="109"/>
        <v/>
      </c>
    </row>
    <row r="600" spans="1:33" x14ac:dyDescent="0.25">
      <c r="A600" s="5" t="str">
        <f>IF(AND(COUNTBLANK(Инвестиционные_проекты!H605:Q605)+COUNTBLANK(Инвестиционные_проекты!S605:T605)+COUNTBLANK(Инвестиционные_проекты!Z605)+COUNTBLANK(Инвестиционные_проекты!B605:E605)&lt;&gt;17,COUNTBLANK(Инвестиционные_проекты!H605:Q605)+COUNTBLANK(Инвестиционные_проекты!S605:T605)+COUNTBLANK(Инвестиционные_проекты!Z605)+COUNTBLANK(Инвестиционные_проекты!B605:E605)&lt;&gt;0),"Ошибка!","")</f>
        <v/>
      </c>
      <c r="B600" s="4" t="str">
        <f>IF(A600="","",CONCATENATE(ROW(Инвестиционные_проекты!$A605),", ",))</f>
        <v/>
      </c>
      <c r="C600" t="str">
        <f t="shared" si="99"/>
        <v xml:space="preserve">8, </v>
      </c>
      <c r="D600" s="5" t="str">
        <f>IF(AND(COUNTBLANK(Инвестиционные_проекты!AB605)=0,COUNTBLANK(Инвестиционные_проекты!W605:Y605)&lt;&gt;0),"Ошибка!","")</f>
        <v/>
      </c>
      <c r="E600" s="4" t="str">
        <f>IF(D600="","",CONCATENATE(ROW(Инвестиционные_проекты!$A605),", ",))</f>
        <v/>
      </c>
      <c r="F600" t="str">
        <f t="shared" si="100"/>
        <v xml:space="preserve">8, </v>
      </c>
      <c r="G600" s="8" t="str">
        <f>IF(AND(Инвестиционные_проекты!J605="создание нового",Инвестиционные_проекты!S605=""),"Ошибка!","")</f>
        <v/>
      </c>
      <c r="H600" s="4" t="str">
        <f>IF(Техлист!G600="","",CONCATENATE(ROW(Инвестиционные_проекты!$A605),", ",))</f>
        <v/>
      </c>
      <c r="I600" t="str">
        <f t="shared" si="101"/>
        <v/>
      </c>
      <c r="J600" s="5" t="str">
        <f>IF(Инвестиционные_проекты!J605="модернизация",IF(COUNTBLANK(Инвестиционные_проекты!R605:S605)&lt;&gt;0,"Ошибка!",""),"")</f>
        <v/>
      </c>
      <c r="K600" s="9" t="str">
        <f>IF(Техлист!J600="","",CONCATENATE(ROW(Инвестиционные_проекты!$A605),", ",))</f>
        <v/>
      </c>
      <c r="L600" t="str">
        <f t="shared" si="102"/>
        <v/>
      </c>
      <c r="M600" s="5" t="str">
        <f>IF(Инвестиционные_проекты!S605&lt;Инвестиционные_проекты!R605,"Ошибка!","")</f>
        <v/>
      </c>
      <c r="N600" s="4" t="str">
        <f>IF(Техлист!M600="","",CONCATENATE(ROW(Инвестиционные_проекты!$A605),", ",))</f>
        <v/>
      </c>
      <c r="O600" t="str">
        <f t="shared" si="103"/>
        <v/>
      </c>
      <c r="P600" s="5" t="str">
        <f>IF(Инвестиционные_проекты!Z605&lt;&gt;SUM(Инвестиционные_проекты!AA605:AB605),"Ошибка!","")</f>
        <v/>
      </c>
      <c r="Q600" s="4" t="str">
        <f>IF(Техлист!P600="","",CONCATENATE(ROW(Инвестиционные_проекты!$A605),", ",))</f>
        <v/>
      </c>
      <c r="R600" t="str">
        <f t="shared" si="104"/>
        <v/>
      </c>
      <c r="S600" s="5" t="str">
        <f>IF(Инвестиционные_проекты!Y605&gt;Инвестиционные_проекты!AB605,"Ошибка!","")</f>
        <v/>
      </c>
      <c r="T600" s="4" t="str">
        <f>IF(Техлист!S600="","",CONCATENATE(ROW(Инвестиционные_проекты!$A605),", ",))</f>
        <v/>
      </c>
      <c r="U600" t="str">
        <f t="shared" si="105"/>
        <v/>
      </c>
      <c r="V600" s="5" t="str">
        <f>IF(Инвестиционные_проекты!O605&lt;Инвестиционные_проекты!N605,"Ошибка!","")</f>
        <v/>
      </c>
      <c r="W600" s="4" t="str">
        <f>IF(Техлист!V600="","",CONCATENATE(ROW(Инвестиционные_проекты!$A605),", ",))</f>
        <v/>
      </c>
      <c r="X600" t="str">
        <f t="shared" si="106"/>
        <v xml:space="preserve">8, </v>
      </c>
      <c r="Y600" s="5" t="str">
        <f>IF(Инвестиционные_проекты!N605&lt;Инвестиционные_проекты!M605,"Ошибка!","")</f>
        <v/>
      </c>
      <c r="Z600" s="4" t="str">
        <f>IF(Техлист!Y600="","",CONCATENATE(ROW(Инвестиционные_проекты!$A605),", ",))</f>
        <v/>
      </c>
      <c r="AA600" t="str">
        <f t="shared" si="107"/>
        <v/>
      </c>
      <c r="AB600" s="5" t="str">
        <f ca="1">IF(Инвестиционные_проекты!K605="реализация",IF(Инвестиционные_проекты!M605&gt;TODAY(),"Ошибка!",""),"")</f>
        <v/>
      </c>
      <c r="AC600" s="4" t="str">
        <f ca="1">IF(Техлист!AB600="","",CONCATENATE(ROW(Инвестиционные_проекты!$A605),", ",))</f>
        <v/>
      </c>
      <c r="AD600" t="str">
        <f t="shared" ca="1" si="108"/>
        <v/>
      </c>
      <c r="AE600" s="5" t="str">
        <f>IFERROR(IF(OR(Инвестиционные_проекты!K605="идея",Инвестиционные_проекты!K605="проектная стадия"),IF(Инвестиционные_проекты!M605&gt;DATEVALUE(ФЛК!CV599),"","Ошибка!"),""),"")</f>
        <v/>
      </c>
      <c r="AF600" s="4" t="str">
        <f>IF(Техлист!AE600="","",CONCATENATE(ROW(Инвестиционные_проекты!$A605),", ",))</f>
        <v/>
      </c>
      <c r="AG600" t="str">
        <f t="shared" si="109"/>
        <v/>
      </c>
    </row>
    <row r="601" spans="1:33" x14ac:dyDescent="0.25">
      <c r="A601" s="5" t="str">
        <f>IF(AND(COUNTBLANK(Инвестиционные_проекты!H606:Q606)+COUNTBLANK(Инвестиционные_проекты!S606:T606)+COUNTBLANK(Инвестиционные_проекты!Z606)+COUNTBLANK(Инвестиционные_проекты!B606:E606)&lt;&gt;17,COUNTBLANK(Инвестиционные_проекты!H606:Q606)+COUNTBLANK(Инвестиционные_проекты!S606:T606)+COUNTBLANK(Инвестиционные_проекты!Z606)+COUNTBLANK(Инвестиционные_проекты!B606:E606)&lt;&gt;0),"Ошибка!","")</f>
        <v/>
      </c>
      <c r="B601" s="4" t="str">
        <f>IF(A601="","",CONCATENATE(ROW(Инвестиционные_проекты!$A606),", ",))</f>
        <v/>
      </c>
      <c r="C601" t="str">
        <f t="shared" si="99"/>
        <v xml:space="preserve">8, </v>
      </c>
      <c r="D601" s="5" t="str">
        <f>IF(AND(COUNTBLANK(Инвестиционные_проекты!AB606)=0,COUNTBLANK(Инвестиционные_проекты!W606:Y606)&lt;&gt;0),"Ошибка!","")</f>
        <v/>
      </c>
      <c r="E601" s="4" t="str">
        <f>IF(D601="","",CONCATENATE(ROW(Инвестиционные_проекты!$A606),", ",))</f>
        <v/>
      </c>
      <c r="F601" t="str">
        <f t="shared" si="100"/>
        <v xml:space="preserve">8, </v>
      </c>
      <c r="G601" s="8" t="str">
        <f>IF(AND(Инвестиционные_проекты!J606="создание нового",Инвестиционные_проекты!S606=""),"Ошибка!","")</f>
        <v/>
      </c>
      <c r="H601" s="4" t="str">
        <f>IF(Техлист!G601="","",CONCATENATE(ROW(Инвестиционные_проекты!$A606),", ",))</f>
        <v/>
      </c>
      <c r="I601" t="str">
        <f t="shared" si="101"/>
        <v/>
      </c>
      <c r="J601" s="5" t="str">
        <f>IF(Инвестиционные_проекты!J606="модернизация",IF(COUNTBLANK(Инвестиционные_проекты!R606:S606)&lt;&gt;0,"Ошибка!",""),"")</f>
        <v/>
      </c>
      <c r="K601" s="9" t="str">
        <f>IF(Техлист!J601="","",CONCATENATE(ROW(Инвестиционные_проекты!$A606),", ",))</f>
        <v/>
      </c>
      <c r="L601" t="str">
        <f t="shared" si="102"/>
        <v/>
      </c>
      <c r="M601" s="5" t="str">
        <f>IF(Инвестиционные_проекты!S606&lt;Инвестиционные_проекты!R606,"Ошибка!","")</f>
        <v/>
      </c>
      <c r="N601" s="4" t="str">
        <f>IF(Техлист!M601="","",CONCATENATE(ROW(Инвестиционные_проекты!$A606),", ",))</f>
        <v/>
      </c>
      <c r="O601" t="str">
        <f t="shared" si="103"/>
        <v/>
      </c>
      <c r="P601" s="5" t="str">
        <f>IF(Инвестиционные_проекты!Z606&lt;&gt;SUM(Инвестиционные_проекты!AA606:AB606),"Ошибка!","")</f>
        <v/>
      </c>
      <c r="Q601" s="4" t="str">
        <f>IF(Техлист!P601="","",CONCATENATE(ROW(Инвестиционные_проекты!$A606),", ",))</f>
        <v/>
      </c>
      <c r="R601" t="str">
        <f t="shared" si="104"/>
        <v/>
      </c>
      <c r="S601" s="5" t="str">
        <f>IF(Инвестиционные_проекты!Y606&gt;Инвестиционные_проекты!AB606,"Ошибка!","")</f>
        <v/>
      </c>
      <c r="T601" s="4" t="str">
        <f>IF(Техлист!S601="","",CONCATENATE(ROW(Инвестиционные_проекты!$A606),", ",))</f>
        <v/>
      </c>
      <c r="U601" t="str">
        <f t="shared" si="105"/>
        <v/>
      </c>
      <c r="V601" s="5" t="str">
        <f>IF(Инвестиционные_проекты!O606&lt;Инвестиционные_проекты!N606,"Ошибка!","")</f>
        <v/>
      </c>
      <c r="W601" s="4" t="str">
        <f>IF(Техлист!V601="","",CONCATENATE(ROW(Инвестиционные_проекты!$A606),", ",))</f>
        <v/>
      </c>
      <c r="X601" t="str">
        <f t="shared" si="106"/>
        <v xml:space="preserve">8, </v>
      </c>
      <c r="Y601" s="5" t="str">
        <f>IF(Инвестиционные_проекты!N606&lt;Инвестиционные_проекты!M606,"Ошибка!","")</f>
        <v/>
      </c>
      <c r="Z601" s="4" t="str">
        <f>IF(Техлист!Y601="","",CONCATENATE(ROW(Инвестиционные_проекты!$A606),", ",))</f>
        <v/>
      </c>
      <c r="AA601" t="str">
        <f t="shared" si="107"/>
        <v/>
      </c>
      <c r="AB601" s="5" t="str">
        <f ca="1">IF(Инвестиционные_проекты!K606="реализация",IF(Инвестиционные_проекты!M606&gt;TODAY(),"Ошибка!",""),"")</f>
        <v/>
      </c>
      <c r="AC601" s="4" t="str">
        <f ca="1">IF(Техлист!AB601="","",CONCATENATE(ROW(Инвестиционные_проекты!$A606),", ",))</f>
        <v/>
      </c>
      <c r="AD601" t="str">
        <f t="shared" ca="1" si="108"/>
        <v/>
      </c>
      <c r="AE601" s="5" t="str">
        <f>IFERROR(IF(OR(Инвестиционные_проекты!K606="идея",Инвестиционные_проекты!K606="проектная стадия"),IF(Инвестиционные_проекты!M606&gt;DATEVALUE(ФЛК!CV600),"","Ошибка!"),""),"")</f>
        <v/>
      </c>
      <c r="AF601" s="4" t="str">
        <f>IF(Техлист!AE601="","",CONCATENATE(ROW(Инвестиционные_проекты!$A606),", ",))</f>
        <v/>
      </c>
      <c r="AG601" t="str">
        <f t="shared" si="109"/>
        <v/>
      </c>
    </row>
    <row r="602" spans="1:33" x14ac:dyDescent="0.25">
      <c r="A602" s="5" t="str">
        <f>IF(AND(COUNTBLANK(Инвестиционные_проекты!H607:Q607)+COUNTBLANK(Инвестиционные_проекты!S607:T607)+COUNTBLANK(Инвестиционные_проекты!Z607)+COUNTBLANK(Инвестиционные_проекты!B607:E607)&lt;&gt;17,COUNTBLANK(Инвестиционные_проекты!H607:Q607)+COUNTBLANK(Инвестиционные_проекты!S607:T607)+COUNTBLANK(Инвестиционные_проекты!Z607)+COUNTBLANK(Инвестиционные_проекты!B607:E607)&lt;&gt;0),"Ошибка!","")</f>
        <v/>
      </c>
      <c r="B602" s="4" t="str">
        <f>IF(A602="","",CONCATENATE(ROW(Инвестиционные_проекты!$A607),", ",))</f>
        <v/>
      </c>
      <c r="C602" t="str">
        <f t="shared" si="99"/>
        <v xml:space="preserve">8, </v>
      </c>
      <c r="D602" s="5" t="str">
        <f>IF(AND(COUNTBLANK(Инвестиционные_проекты!AB607)=0,COUNTBLANK(Инвестиционные_проекты!W607:Y607)&lt;&gt;0),"Ошибка!","")</f>
        <v/>
      </c>
      <c r="E602" s="4" t="str">
        <f>IF(D602="","",CONCATENATE(ROW(Инвестиционные_проекты!$A607),", ",))</f>
        <v/>
      </c>
      <c r="F602" t="str">
        <f t="shared" si="100"/>
        <v xml:space="preserve">8, </v>
      </c>
      <c r="G602" s="8" t="str">
        <f>IF(AND(Инвестиционные_проекты!J607="создание нового",Инвестиционные_проекты!S607=""),"Ошибка!","")</f>
        <v/>
      </c>
      <c r="H602" s="4" t="str">
        <f>IF(Техлист!G602="","",CONCATENATE(ROW(Инвестиционные_проекты!$A607),", ",))</f>
        <v/>
      </c>
      <c r="I602" t="str">
        <f t="shared" si="101"/>
        <v/>
      </c>
      <c r="J602" s="5" t="str">
        <f>IF(Инвестиционные_проекты!J607="модернизация",IF(COUNTBLANK(Инвестиционные_проекты!R607:S607)&lt;&gt;0,"Ошибка!",""),"")</f>
        <v/>
      </c>
      <c r="K602" s="9" t="str">
        <f>IF(Техлист!J602="","",CONCATENATE(ROW(Инвестиционные_проекты!$A607),", ",))</f>
        <v/>
      </c>
      <c r="L602" t="str">
        <f t="shared" si="102"/>
        <v/>
      </c>
      <c r="M602" s="5" t="str">
        <f>IF(Инвестиционные_проекты!S607&lt;Инвестиционные_проекты!R607,"Ошибка!","")</f>
        <v/>
      </c>
      <c r="N602" s="4" t="str">
        <f>IF(Техлист!M602="","",CONCATENATE(ROW(Инвестиционные_проекты!$A607),", ",))</f>
        <v/>
      </c>
      <c r="O602" t="str">
        <f t="shared" si="103"/>
        <v/>
      </c>
      <c r="P602" s="5" t="str">
        <f>IF(Инвестиционные_проекты!Z607&lt;&gt;SUM(Инвестиционные_проекты!AA607:AB607),"Ошибка!","")</f>
        <v/>
      </c>
      <c r="Q602" s="4" t="str">
        <f>IF(Техлист!P602="","",CONCATENATE(ROW(Инвестиционные_проекты!$A607),", ",))</f>
        <v/>
      </c>
      <c r="R602" t="str">
        <f t="shared" si="104"/>
        <v/>
      </c>
      <c r="S602" s="5" t="str">
        <f>IF(Инвестиционные_проекты!Y607&gt;Инвестиционные_проекты!AB607,"Ошибка!","")</f>
        <v/>
      </c>
      <c r="T602" s="4" t="str">
        <f>IF(Техлист!S602="","",CONCATENATE(ROW(Инвестиционные_проекты!$A607),", ",))</f>
        <v/>
      </c>
      <c r="U602" t="str">
        <f t="shared" si="105"/>
        <v/>
      </c>
      <c r="V602" s="5" t="str">
        <f>IF(Инвестиционные_проекты!O607&lt;Инвестиционные_проекты!N607,"Ошибка!","")</f>
        <v/>
      </c>
      <c r="W602" s="4" t="str">
        <f>IF(Техлист!V602="","",CONCATENATE(ROW(Инвестиционные_проекты!$A607),", ",))</f>
        <v/>
      </c>
      <c r="X602" t="str">
        <f t="shared" si="106"/>
        <v xml:space="preserve">8, </v>
      </c>
      <c r="Y602" s="5" t="str">
        <f>IF(Инвестиционные_проекты!N607&lt;Инвестиционные_проекты!M607,"Ошибка!","")</f>
        <v/>
      </c>
      <c r="Z602" s="4" t="str">
        <f>IF(Техлист!Y602="","",CONCATENATE(ROW(Инвестиционные_проекты!$A607),", ",))</f>
        <v/>
      </c>
      <c r="AA602" t="str">
        <f t="shared" si="107"/>
        <v/>
      </c>
      <c r="AB602" s="5" t="str">
        <f ca="1">IF(Инвестиционные_проекты!K607="реализация",IF(Инвестиционные_проекты!M607&gt;TODAY(),"Ошибка!",""),"")</f>
        <v/>
      </c>
      <c r="AC602" s="4" t="str">
        <f ca="1">IF(Техлист!AB602="","",CONCATENATE(ROW(Инвестиционные_проекты!$A607),", ",))</f>
        <v/>
      </c>
      <c r="AD602" t="str">
        <f t="shared" ca="1" si="108"/>
        <v/>
      </c>
      <c r="AE602" s="5" t="str">
        <f>IFERROR(IF(OR(Инвестиционные_проекты!K607="идея",Инвестиционные_проекты!K607="проектная стадия"),IF(Инвестиционные_проекты!M607&gt;DATEVALUE(ФЛК!CV601),"","Ошибка!"),""),"")</f>
        <v/>
      </c>
      <c r="AF602" s="4" t="str">
        <f>IF(Техлист!AE602="","",CONCATENATE(ROW(Инвестиционные_проекты!$A607),", ",))</f>
        <v/>
      </c>
      <c r="AG602" t="str">
        <f t="shared" si="109"/>
        <v/>
      </c>
    </row>
    <row r="603" spans="1:33" x14ac:dyDescent="0.25">
      <c r="A603" s="5" t="str">
        <f>IF(AND(COUNTBLANK(Инвестиционные_проекты!H608:Q608)+COUNTBLANK(Инвестиционные_проекты!S608:T608)+COUNTBLANK(Инвестиционные_проекты!Z608)+COUNTBLANK(Инвестиционные_проекты!B608:E608)&lt;&gt;17,COUNTBLANK(Инвестиционные_проекты!H608:Q608)+COUNTBLANK(Инвестиционные_проекты!S608:T608)+COUNTBLANK(Инвестиционные_проекты!Z608)+COUNTBLANK(Инвестиционные_проекты!B608:E608)&lt;&gt;0),"Ошибка!","")</f>
        <v/>
      </c>
      <c r="B603" s="4" t="str">
        <f>IF(A603="","",CONCATENATE(ROW(Инвестиционные_проекты!$A608),", ",))</f>
        <v/>
      </c>
      <c r="C603" t="str">
        <f t="shared" si="99"/>
        <v xml:space="preserve">8, </v>
      </c>
      <c r="D603" s="5" t="str">
        <f>IF(AND(COUNTBLANK(Инвестиционные_проекты!AB608)=0,COUNTBLANK(Инвестиционные_проекты!W608:Y608)&lt;&gt;0),"Ошибка!","")</f>
        <v/>
      </c>
      <c r="E603" s="4" t="str">
        <f>IF(D603="","",CONCATENATE(ROW(Инвестиционные_проекты!$A608),", ",))</f>
        <v/>
      </c>
      <c r="F603" t="str">
        <f t="shared" si="100"/>
        <v xml:space="preserve">8, </v>
      </c>
      <c r="G603" s="8" t="str">
        <f>IF(AND(Инвестиционные_проекты!J608="создание нового",Инвестиционные_проекты!S608=""),"Ошибка!","")</f>
        <v/>
      </c>
      <c r="H603" s="4" t="str">
        <f>IF(Техлист!G603="","",CONCATENATE(ROW(Инвестиционные_проекты!$A608),", ",))</f>
        <v/>
      </c>
      <c r="I603" t="str">
        <f t="shared" si="101"/>
        <v/>
      </c>
      <c r="J603" s="5" t="str">
        <f>IF(Инвестиционные_проекты!J608="модернизация",IF(COUNTBLANK(Инвестиционные_проекты!R608:S608)&lt;&gt;0,"Ошибка!",""),"")</f>
        <v/>
      </c>
      <c r="K603" s="9" t="str">
        <f>IF(Техлист!J603="","",CONCATENATE(ROW(Инвестиционные_проекты!$A608),", ",))</f>
        <v/>
      </c>
      <c r="L603" t="str">
        <f t="shared" si="102"/>
        <v/>
      </c>
      <c r="M603" s="5" t="str">
        <f>IF(Инвестиционные_проекты!S608&lt;Инвестиционные_проекты!R608,"Ошибка!","")</f>
        <v/>
      </c>
      <c r="N603" s="4" t="str">
        <f>IF(Техлист!M603="","",CONCATENATE(ROW(Инвестиционные_проекты!$A608),", ",))</f>
        <v/>
      </c>
      <c r="O603" t="str">
        <f t="shared" si="103"/>
        <v/>
      </c>
      <c r="P603" s="5" t="str">
        <f>IF(Инвестиционные_проекты!Z608&lt;&gt;SUM(Инвестиционные_проекты!AA608:AB608),"Ошибка!","")</f>
        <v/>
      </c>
      <c r="Q603" s="4" t="str">
        <f>IF(Техлист!P603="","",CONCATENATE(ROW(Инвестиционные_проекты!$A608),", ",))</f>
        <v/>
      </c>
      <c r="R603" t="str">
        <f t="shared" si="104"/>
        <v/>
      </c>
      <c r="S603" s="5" t="str">
        <f>IF(Инвестиционные_проекты!Y608&gt;Инвестиционные_проекты!AB608,"Ошибка!","")</f>
        <v/>
      </c>
      <c r="T603" s="4" t="str">
        <f>IF(Техлист!S603="","",CONCATENATE(ROW(Инвестиционные_проекты!$A608),", ",))</f>
        <v/>
      </c>
      <c r="U603" t="str">
        <f t="shared" si="105"/>
        <v/>
      </c>
      <c r="V603" s="5" t="str">
        <f>IF(Инвестиционные_проекты!O608&lt;Инвестиционные_проекты!N608,"Ошибка!","")</f>
        <v/>
      </c>
      <c r="W603" s="4" t="str">
        <f>IF(Техлист!V603="","",CONCATENATE(ROW(Инвестиционные_проекты!$A608),", ",))</f>
        <v/>
      </c>
      <c r="X603" t="str">
        <f t="shared" si="106"/>
        <v xml:space="preserve">8, </v>
      </c>
      <c r="Y603" s="5" t="str">
        <f>IF(Инвестиционные_проекты!N608&lt;Инвестиционные_проекты!M608,"Ошибка!","")</f>
        <v/>
      </c>
      <c r="Z603" s="4" t="str">
        <f>IF(Техлист!Y603="","",CONCATENATE(ROW(Инвестиционные_проекты!$A608),", ",))</f>
        <v/>
      </c>
      <c r="AA603" t="str">
        <f t="shared" si="107"/>
        <v/>
      </c>
      <c r="AB603" s="5" t="str">
        <f ca="1">IF(Инвестиционные_проекты!K608="реализация",IF(Инвестиционные_проекты!M608&gt;TODAY(),"Ошибка!",""),"")</f>
        <v/>
      </c>
      <c r="AC603" s="4" t="str">
        <f ca="1">IF(Техлист!AB603="","",CONCATENATE(ROW(Инвестиционные_проекты!$A608),", ",))</f>
        <v/>
      </c>
      <c r="AD603" t="str">
        <f t="shared" ca="1" si="108"/>
        <v/>
      </c>
      <c r="AE603" s="5" t="str">
        <f>IFERROR(IF(OR(Инвестиционные_проекты!K608="идея",Инвестиционные_проекты!K608="проектная стадия"),IF(Инвестиционные_проекты!M608&gt;DATEVALUE(ФЛК!CV602),"","Ошибка!"),""),"")</f>
        <v/>
      </c>
      <c r="AF603" s="4" t="str">
        <f>IF(Техлист!AE603="","",CONCATENATE(ROW(Инвестиционные_проекты!$A608),", ",))</f>
        <v/>
      </c>
      <c r="AG603" t="str">
        <f t="shared" si="109"/>
        <v/>
      </c>
    </row>
    <row r="604" spans="1:33" x14ac:dyDescent="0.25">
      <c r="A604" s="5" t="str">
        <f>IF(AND(COUNTBLANK(Инвестиционные_проекты!H609:Q609)+COUNTBLANK(Инвестиционные_проекты!S609:T609)+COUNTBLANK(Инвестиционные_проекты!Z609)+COUNTBLANK(Инвестиционные_проекты!B609:E609)&lt;&gt;17,COUNTBLANK(Инвестиционные_проекты!H609:Q609)+COUNTBLANK(Инвестиционные_проекты!S609:T609)+COUNTBLANK(Инвестиционные_проекты!Z609)+COUNTBLANK(Инвестиционные_проекты!B609:E609)&lt;&gt;0),"Ошибка!","")</f>
        <v/>
      </c>
      <c r="B604" s="4" t="str">
        <f>IF(A604="","",CONCATENATE(ROW(Инвестиционные_проекты!$A609),", ",))</f>
        <v/>
      </c>
      <c r="C604" t="str">
        <f t="shared" si="99"/>
        <v xml:space="preserve">8, </v>
      </c>
      <c r="D604" s="5" t="str">
        <f>IF(AND(COUNTBLANK(Инвестиционные_проекты!AB609)=0,COUNTBLANK(Инвестиционные_проекты!W609:Y609)&lt;&gt;0),"Ошибка!","")</f>
        <v/>
      </c>
      <c r="E604" s="4" t="str">
        <f>IF(D604="","",CONCATENATE(ROW(Инвестиционные_проекты!$A609),", ",))</f>
        <v/>
      </c>
      <c r="F604" t="str">
        <f t="shared" si="100"/>
        <v xml:space="preserve">8, </v>
      </c>
      <c r="G604" s="8" t="str">
        <f>IF(AND(Инвестиционные_проекты!J609="создание нового",Инвестиционные_проекты!S609=""),"Ошибка!","")</f>
        <v/>
      </c>
      <c r="H604" s="4" t="str">
        <f>IF(Техлист!G604="","",CONCATENATE(ROW(Инвестиционные_проекты!$A609),", ",))</f>
        <v/>
      </c>
      <c r="I604" t="str">
        <f t="shared" si="101"/>
        <v/>
      </c>
      <c r="J604" s="5" t="str">
        <f>IF(Инвестиционные_проекты!J609="модернизация",IF(COUNTBLANK(Инвестиционные_проекты!R609:S609)&lt;&gt;0,"Ошибка!",""),"")</f>
        <v/>
      </c>
      <c r="K604" s="9" t="str">
        <f>IF(Техлист!J604="","",CONCATENATE(ROW(Инвестиционные_проекты!$A609),", ",))</f>
        <v/>
      </c>
      <c r="L604" t="str">
        <f t="shared" si="102"/>
        <v/>
      </c>
      <c r="M604" s="5" t="str">
        <f>IF(Инвестиционные_проекты!S609&lt;Инвестиционные_проекты!R609,"Ошибка!","")</f>
        <v/>
      </c>
      <c r="N604" s="4" t="str">
        <f>IF(Техлист!M604="","",CONCATENATE(ROW(Инвестиционные_проекты!$A609),", ",))</f>
        <v/>
      </c>
      <c r="O604" t="str">
        <f t="shared" si="103"/>
        <v/>
      </c>
      <c r="P604" s="5" t="str">
        <f>IF(Инвестиционные_проекты!Z609&lt;&gt;SUM(Инвестиционные_проекты!AA609:AB609),"Ошибка!","")</f>
        <v/>
      </c>
      <c r="Q604" s="4" t="str">
        <f>IF(Техлист!P604="","",CONCATENATE(ROW(Инвестиционные_проекты!$A609),", ",))</f>
        <v/>
      </c>
      <c r="R604" t="str">
        <f t="shared" si="104"/>
        <v/>
      </c>
      <c r="S604" s="5" t="str">
        <f>IF(Инвестиционные_проекты!Y609&gt;Инвестиционные_проекты!AB609,"Ошибка!","")</f>
        <v/>
      </c>
      <c r="T604" s="4" t="str">
        <f>IF(Техлист!S604="","",CONCATENATE(ROW(Инвестиционные_проекты!$A609),", ",))</f>
        <v/>
      </c>
      <c r="U604" t="str">
        <f t="shared" si="105"/>
        <v/>
      </c>
      <c r="V604" s="5" t="str">
        <f>IF(Инвестиционные_проекты!O609&lt;Инвестиционные_проекты!N609,"Ошибка!","")</f>
        <v/>
      </c>
      <c r="W604" s="4" t="str">
        <f>IF(Техлист!V604="","",CONCATENATE(ROW(Инвестиционные_проекты!$A609),", ",))</f>
        <v/>
      </c>
      <c r="X604" t="str">
        <f t="shared" si="106"/>
        <v xml:space="preserve">8, </v>
      </c>
      <c r="Y604" s="5" t="str">
        <f>IF(Инвестиционные_проекты!N609&lt;Инвестиционные_проекты!M609,"Ошибка!","")</f>
        <v/>
      </c>
      <c r="Z604" s="4" t="str">
        <f>IF(Техлист!Y604="","",CONCATENATE(ROW(Инвестиционные_проекты!$A609),", ",))</f>
        <v/>
      </c>
      <c r="AA604" t="str">
        <f t="shared" si="107"/>
        <v/>
      </c>
      <c r="AB604" s="5" t="str">
        <f ca="1">IF(Инвестиционные_проекты!K609="реализация",IF(Инвестиционные_проекты!M609&gt;TODAY(),"Ошибка!",""),"")</f>
        <v/>
      </c>
      <c r="AC604" s="4" t="str">
        <f ca="1">IF(Техлист!AB604="","",CONCATENATE(ROW(Инвестиционные_проекты!$A609),", ",))</f>
        <v/>
      </c>
      <c r="AD604" t="str">
        <f t="shared" ca="1" si="108"/>
        <v/>
      </c>
      <c r="AE604" s="5" t="str">
        <f>IFERROR(IF(OR(Инвестиционные_проекты!K609="идея",Инвестиционные_проекты!K609="проектная стадия"),IF(Инвестиционные_проекты!M609&gt;DATEVALUE(ФЛК!CV603),"","Ошибка!"),""),"")</f>
        <v/>
      </c>
      <c r="AF604" s="4" t="str">
        <f>IF(Техлист!AE604="","",CONCATENATE(ROW(Инвестиционные_проекты!$A609),", ",))</f>
        <v/>
      </c>
      <c r="AG604" t="str">
        <f t="shared" si="109"/>
        <v/>
      </c>
    </row>
    <row r="605" spans="1:33" x14ac:dyDescent="0.25">
      <c r="A605" s="5" t="str">
        <f>IF(AND(COUNTBLANK(Инвестиционные_проекты!H610:Q610)+COUNTBLANK(Инвестиционные_проекты!S610:T610)+COUNTBLANK(Инвестиционные_проекты!Z610)+COUNTBLANK(Инвестиционные_проекты!B610:E610)&lt;&gt;17,COUNTBLANK(Инвестиционные_проекты!H610:Q610)+COUNTBLANK(Инвестиционные_проекты!S610:T610)+COUNTBLANK(Инвестиционные_проекты!Z610)+COUNTBLANK(Инвестиционные_проекты!B610:E610)&lt;&gt;0),"Ошибка!","")</f>
        <v/>
      </c>
      <c r="B605" s="4" t="str">
        <f>IF(A605="","",CONCATENATE(ROW(Инвестиционные_проекты!$A610),", ",))</f>
        <v/>
      </c>
      <c r="C605" t="str">
        <f t="shared" si="99"/>
        <v xml:space="preserve">8, </v>
      </c>
      <c r="D605" s="5" t="str">
        <f>IF(AND(COUNTBLANK(Инвестиционные_проекты!AB610)=0,COUNTBLANK(Инвестиционные_проекты!W610:Y610)&lt;&gt;0),"Ошибка!","")</f>
        <v/>
      </c>
      <c r="E605" s="4" t="str">
        <f>IF(D605="","",CONCATENATE(ROW(Инвестиционные_проекты!$A610),", ",))</f>
        <v/>
      </c>
      <c r="F605" t="str">
        <f t="shared" si="100"/>
        <v xml:space="preserve">8, </v>
      </c>
      <c r="G605" s="8" t="str">
        <f>IF(AND(Инвестиционные_проекты!J610="создание нового",Инвестиционные_проекты!S610=""),"Ошибка!","")</f>
        <v/>
      </c>
      <c r="H605" s="4" t="str">
        <f>IF(Техлист!G605="","",CONCATENATE(ROW(Инвестиционные_проекты!$A610),", ",))</f>
        <v/>
      </c>
      <c r="I605" t="str">
        <f t="shared" si="101"/>
        <v/>
      </c>
      <c r="J605" s="5" t="str">
        <f>IF(Инвестиционные_проекты!J610="модернизация",IF(COUNTBLANK(Инвестиционные_проекты!R610:S610)&lt;&gt;0,"Ошибка!",""),"")</f>
        <v/>
      </c>
      <c r="K605" s="9" t="str">
        <f>IF(Техлист!J605="","",CONCATENATE(ROW(Инвестиционные_проекты!$A610),", ",))</f>
        <v/>
      </c>
      <c r="L605" t="str">
        <f t="shared" si="102"/>
        <v/>
      </c>
      <c r="M605" s="5" t="str">
        <f>IF(Инвестиционные_проекты!S610&lt;Инвестиционные_проекты!R610,"Ошибка!","")</f>
        <v/>
      </c>
      <c r="N605" s="4" t="str">
        <f>IF(Техлист!M605="","",CONCATENATE(ROW(Инвестиционные_проекты!$A610),", ",))</f>
        <v/>
      </c>
      <c r="O605" t="str">
        <f t="shared" si="103"/>
        <v/>
      </c>
      <c r="P605" s="5" t="str">
        <f>IF(Инвестиционные_проекты!Z610&lt;&gt;SUM(Инвестиционные_проекты!AA610:AB610),"Ошибка!","")</f>
        <v/>
      </c>
      <c r="Q605" s="4" t="str">
        <f>IF(Техлист!P605="","",CONCATENATE(ROW(Инвестиционные_проекты!$A610),", ",))</f>
        <v/>
      </c>
      <c r="R605" t="str">
        <f t="shared" si="104"/>
        <v/>
      </c>
      <c r="S605" s="5" t="str">
        <f>IF(Инвестиционные_проекты!Y610&gt;Инвестиционные_проекты!AB610,"Ошибка!","")</f>
        <v/>
      </c>
      <c r="T605" s="4" t="str">
        <f>IF(Техлист!S605="","",CONCATENATE(ROW(Инвестиционные_проекты!$A610),", ",))</f>
        <v/>
      </c>
      <c r="U605" t="str">
        <f t="shared" si="105"/>
        <v/>
      </c>
      <c r="V605" s="5" t="str">
        <f>IF(Инвестиционные_проекты!O610&lt;Инвестиционные_проекты!N610,"Ошибка!","")</f>
        <v/>
      </c>
      <c r="W605" s="4" t="str">
        <f>IF(Техлист!V605="","",CONCATENATE(ROW(Инвестиционные_проекты!$A610),", ",))</f>
        <v/>
      </c>
      <c r="X605" t="str">
        <f t="shared" si="106"/>
        <v xml:space="preserve">8, </v>
      </c>
      <c r="Y605" s="5" t="str">
        <f>IF(Инвестиционные_проекты!N610&lt;Инвестиционные_проекты!M610,"Ошибка!","")</f>
        <v/>
      </c>
      <c r="Z605" s="4" t="str">
        <f>IF(Техлист!Y605="","",CONCATENATE(ROW(Инвестиционные_проекты!$A610),", ",))</f>
        <v/>
      </c>
      <c r="AA605" t="str">
        <f t="shared" si="107"/>
        <v/>
      </c>
      <c r="AB605" s="5" t="str">
        <f ca="1">IF(Инвестиционные_проекты!K610="реализация",IF(Инвестиционные_проекты!M610&gt;TODAY(),"Ошибка!",""),"")</f>
        <v/>
      </c>
      <c r="AC605" s="4" t="str">
        <f ca="1">IF(Техлист!AB605="","",CONCATENATE(ROW(Инвестиционные_проекты!$A610),", ",))</f>
        <v/>
      </c>
      <c r="AD605" t="str">
        <f t="shared" ca="1" si="108"/>
        <v/>
      </c>
      <c r="AE605" s="5" t="str">
        <f>IFERROR(IF(OR(Инвестиционные_проекты!K610="идея",Инвестиционные_проекты!K610="проектная стадия"),IF(Инвестиционные_проекты!M610&gt;DATEVALUE(ФЛК!CV604),"","Ошибка!"),""),"")</f>
        <v/>
      </c>
      <c r="AF605" s="4" t="str">
        <f>IF(Техлист!AE605="","",CONCATENATE(ROW(Инвестиционные_проекты!$A610),", ",))</f>
        <v/>
      </c>
      <c r="AG605" t="str">
        <f t="shared" si="109"/>
        <v/>
      </c>
    </row>
    <row r="606" spans="1:33" x14ac:dyDescent="0.25">
      <c r="A606" s="5" t="str">
        <f>IF(AND(COUNTBLANK(Инвестиционные_проекты!H611:Q611)+COUNTBLANK(Инвестиционные_проекты!S611:T611)+COUNTBLANK(Инвестиционные_проекты!Z611)+COUNTBLANK(Инвестиционные_проекты!B611:E611)&lt;&gt;17,COUNTBLANK(Инвестиционные_проекты!H611:Q611)+COUNTBLANK(Инвестиционные_проекты!S611:T611)+COUNTBLANK(Инвестиционные_проекты!Z611)+COUNTBLANK(Инвестиционные_проекты!B611:E611)&lt;&gt;0),"Ошибка!","")</f>
        <v/>
      </c>
      <c r="B606" s="4" t="str">
        <f>IF(A606="","",CONCATENATE(ROW(Инвестиционные_проекты!$A611),", ",))</f>
        <v/>
      </c>
      <c r="C606" t="str">
        <f t="shared" si="99"/>
        <v xml:space="preserve">8, </v>
      </c>
      <c r="D606" s="5" t="str">
        <f>IF(AND(COUNTBLANK(Инвестиционные_проекты!AB611)=0,COUNTBLANK(Инвестиционные_проекты!W611:Y611)&lt;&gt;0),"Ошибка!","")</f>
        <v/>
      </c>
      <c r="E606" s="4" t="str">
        <f>IF(D606="","",CONCATENATE(ROW(Инвестиционные_проекты!$A611),", ",))</f>
        <v/>
      </c>
      <c r="F606" t="str">
        <f t="shared" si="100"/>
        <v xml:space="preserve">8, </v>
      </c>
      <c r="G606" s="8" t="str">
        <f>IF(AND(Инвестиционные_проекты!J611="создание нового",Инвестиционные_проекты!S611=""),"Ошибка!","")</f>
        <v/>
      </c>
      <c r="H606" s="4" t="str">
        <f>IF(Техлист!G606="","",CONCATENATE(ROW(Инвестиционные_проекты!$A611),", ",))</f>
        <v/>
      </c>
      <c r="I606" t="str">
        <f t="shared" si="101"/>
        <v/>
      </c>
      <c r="J606" s="5" t="str">
        <f>IF(Инвестиционные_проекты!J611="модернизация",IF(COUNTBLANK(Инвестиционные_проекты!R611:S611)&lt;&gt;0,"Ошибка!",""),"")</f>
        <v/>
      </c>
      <c r="K606" s="9" t="str">
        <f>IF(Техлист!J606="","",CONCATENATE(ROW(Инвестиционные_проекты!$A611),", ",))</f>
        <v/>
      </c>
      <c r="L606" t="str">
        <f t="shared" si="102"/>
        <v/>
      </c>
      <c r="M606" s="5" t="str">
        <f>IF(Инвестиционные_проекты!S611&lt;Инвестиционные_проекты!R611,"Ошибка!","")</f>
        <v/>
      </c>
      <c r="N606" s="4" t="str">
        <f>IF(Техлист!M606="","",CONCATENATE(ROW(Инвестиционные_проекты!$A611),", ",))</f>
        <v/>
      </c>
      <c r="O606" t="str">
        <f t="shared" si="103"/>
        <v/>
      </c>
      <c r="P606" s="5" t="str">
        <f>IF(Инвестиционные_проекты!Z611&lt;&gt;SUM(Инвестиционные_проекты!AA611:AB611),"Ошибка!","")</f>
        <v/>
      </c>
      <c r="Q606" s="4" t="str">
        <f>IF(Техлист!P606="","",CONCATENATE(ROW(Инвестиционные_проекты!$A611),", ",))</f>
        <v/>
      </c>
      <c r="R606" t="str">
        <f t="shared" si="104"/>
        <v/>
      </c>
      <c r="S606" s="5" t="str">
        <f>IF(Инвестиционные_проекты!Y611&gt;Инвестиционные_проекты!AB611,"Ошибка!","")</f>
        <v/>
      </c>
      <c r="T606" s="4" t="str">
        <f>IF(Техлист!S606="","",CONCATENATE(ROW(Инвестиционные_проекты!$A611),", ",))</f>
        <v/>
      </c>
      <c r="U606" t="str">
        <f t="shared" si="105"/>
        <v/>
      </c>
      <c r="V606" s="5" t="str">
        <f>IF(Инвестиционные_проекты!O611&lt;Инвестиционные_проекты!N611,"Ошибка!","")</f>
        <v/>
      </c>
      <c r="W606" s="4" t="str">
        <f>IF(Техлист!V606="","",CONCATENATE(ROW(Инвестиционные_проекты!$A611),", ",))</f>
        <v/>
      </c>
      <c r="X606" t="str">
        <f t="shared" si="106"/>
        <v xml:space="preserve">8, </v>
      </c>
      <c r="Y606" s="5" t="str">
        <f>IF(Инвестиционные_проекты!N611&lt;Инвестиционные_проекты!M611,"Ошибка!","")</f>
        <v/>
      </c>
      <c r="Z606" s="4" t="str">
        <f>IF(Техлист!Y606="","",CONCATENATE(ROW(Инвестиционные_проекты!$A611),", ",))</f>
        <v/>
      </c>
      <c r="AA606" t="str">
        <f t="shared" si="107"/>
        <v/>
      </c>
      <c r="AB606" s="5" t="str">
        <f ca="1">IF(Инвестиционные_проекты!K611="реализация",IF(Инвестиционные_проекты!M611&gt;TODAY(),"Ошибка!",""),"")</f>
        <v/>
      </c>
      <c r="AC606" s="4" t="str">
        <f ca="1">IF(Техлист!AB606="","",CONCATENATE(ROW(Инвестиционные_проекты!$A611),", ",))</f>
        <v/>
      </c>
      <c r="AD606" t="str">
        <f t="shared" ca="1" si="108"/>
        <v/>
      </c>
      <c r="AE606" s="5" t="str">
        <f>IFERROR(IF(OR(Инвестиционные_проекты!K611="идея",Инвестиционные_проекты!K611="проектная стадия"),IF(Инвестиционные_проекты!M611&gt;DATEVALUE(ФЛК!CV605),"","Ошибка!"),""),"")</f>
        <v/>
      </c>
      <c r="AF606" s="4" t="str">
        <f>IF(Техлист!AE606="","",CONCATENATE(ROW(Инвестиционные_проекты!$A611),", ",))</f>
        <v/>
      </c>
      <c r="AG606" t="str">
        <f t="shared" si="109"/>
        <v/>
      </c>
    </row>
    <row r="607" spans="1:33" x14ac:dyDescent="0.25">
      <c r="A607" s="5" t="str">
        <f>IF(AND(COUNTBLANK(Инвестиционные_проекты!H612:Q612)+COUNTBLANK(Инвестиционные_проекты!S612:T612)+COUNTBLANK(Инвестиционные_проекты!Z612)+COUNTBLANK(Инвестиционные_проекты!B612:E612)&lt;&gt;17,COUNTBLANK(Инвестиционные_проекты!H612:Q612)+COUNTBLANK(Инвестиционные_проекты!S612:T612)+COUNTBLANK(Инвестиционные_проекты!Z612)+COUNTBLANK(Инвестиционные_проекты!B612:E612)&lt;&gt;0),"Ошибка!","")</f>
        <v/>
      </c>
      <c r="B607" s="4" t="str">
        <f>IF(A607="","",CONCATENATE(ROW(Инвестиционные_проекты!$A612),", ",))</f>
        <v/>
      </c>
      <c r="C607" t="str">
        <f t="shared" si="99"/>
        <v xml:space="preserve">8, </v>
      </c>
      <c r="D607" s="5" t="str">
        <f>IF(AND(COUNTBLANK(Инвестиционные_проекты!AB612)=0,COUNTBLANK(Инвестиционные_проекты!W612:Y612)&lt;&gt;0),"Ошибка!","")</f>
        <v/>
      </c>
      <c r="E607" s="4" t="str">
        <f>IF(D607="","",CONCATENATE(ROW(Инвестиционные_проекты!$A612),", ",))</f>
        <v/>
      </c>
      <c r="F607" t="str">
        <f t="shared" si="100"/>
        <v xml:space="preserve">8, </v>
      </c>
      <c r="G607" s="8" t="str">
        <f>IF(AND(Инвестиционные_проекты!J612="создание нового",Инвестиционные_проекты!S612=""),"Ошибка!","")</f>
        <v/>
      </c>
      <c r="H607" s="4" t="str">
        <f>IF(Техлист!G607="","",CONCATENATE(ROW(Инвестиционные_проекты!$A612),", ",))</f>
        <v/>
      </c>
      <c r="I607" t="str">
        <f t="shared" si="101"/>
        <v/>
      </c>
      <c r="J607" s="5" t="str">
        <f>IF(Инвестиционные_проекты!J612="модернизация",IF(COUNTBLANK(Инвестиционные_проекты!R612:S612)&lt;&gt;0,"Ошибка!",""),"")</f>
        <v/>
      </c>
      <c r="K607" s="9" t="str">
        <f>IF(Техлист!J607="","",CONCATENATE(ROW(Инвестиционные_проекты!$A612),", ",))</f>
        <v/>
      </c>
      <c r="L607" t="str">
        <f t="shared" si="102"/>
        <v/>
      </c>
      <c r="M607" s="5" t="str">
        <f>IF(Инвестиционные_проекты!S612&lt;Инвестиционные_проекты!R612,"Ошибка!","")</f>
        <v/>
      </c>
      <c r="N607" s="4" t="str">
        <f>IF(Техлист!M607="","",CONCATENATE(ROW(Инвестиционные_проекты!$A612),", ",))</f>
        <v/>
      </c>
      <c r="O607" t="str">
        <f t="shared" si="103"/>
        <v/>
      </c>
      <c r="P607" s="5" t="str">
        <f>IF(Инвестиционные_проекты!Z612&lt;&gt;SUM(Инвестиционные_проекты!AA612:AB612),"Ошибка!","")</f>
        <v/>
      </c>
      <c r="Q607" s="4" t="str">
        <f>IF(Техлист!P607="","",CONCATENATE(ROW(Инвестиционные_проекты!$A612),", ",))</f>
        <v/>
      </c>
      <c r="R607" t="str">
        <f t="shared" si="104"/>
        <v/>
      </c>
      <c r="S607" s="5" t="str">
        <f>IF(Инвестиционные_проекты!Y612&gt;Инвестиционные_проекты!AB612,"Ошибка!","")</f>
        <v/>
      </c>
      <c r="T607" s="4" t="str">
        <f>IF(Техлист!S607="","",CONCATENATE(ROW(Инвестиционные_проекты!$A612),", ",))</f>
        <v/>
      </c>
      <c r="U607" t="str">
        <f t="shared" si="105"/>
        <v/>
      </c>
      <c r="V607" s="5" t="str">
        <f>IF(Инвестиционные_проекты!O612&lt;Инвестиционные_проекты!N612,"Ошибка!","")</f>
        <v/>
      </c>
      <c r="W607" s="4" t="str">
        <f>IF(Техлист!V607="","",CONCATENATE(ROW(Инвестиционные_проекты!$A612),", ",))</f>
        <v/>
      </c>
      <c r="X607" t="str">
        <f t="shared" si="106"/>
        <v xml:space="preserve">8, </v>
      </c>
      <c r="Y607" s="5" t="str">
        <f>IF(Инвестиционные_проекты!N612&lt;Инвестиционные_проекты!M612,"Ошибка!","")</f>
        <v/>
      </c>
      <c r="Z607" s="4" t="str">
        <f>IF(Техлист!Y607="","",CONCATENATE(ROW(Инвестиционные_проекты!$A612),", ",))</f>
        <v/>
      </c>
      <c r="AA607" t="str">
        <f t="shared" si="107"/>
        <v/>
      </c>
      <c r="AB607" s="5" t="str">
        <f ca="1">IF(Инвестиционные_проекты!K612="реализация",IF(Инвестиционные_проекты!M612&gt;TODAY(),"Ошибка!",""),"")</f>
        <v/>
      </c>
      <c r="AC607" s="4" t="str">
        <f ca="1">IF(Техлист!AB607="","",CONCATENATE(ROW(Инвестиционные_проекты!$A612),", ",))</f>
        <v/>
      </c>
      <c r="AD607" t="str">
        <f t="shared" ca="1" si="108"/>
        <v/>
      </c>
      <c r="AE607" s="5" t="str">
        <f>IFERROR(IF(OR(Инвестиционные_проекты!K612="идея",Инвестиционные_проекты!K612="проектная стадия"),IF(Инвестиционные_проекты!M612&gt;DATEVALUE(ФЛК!CV606),"","Ошибка!"),""),"")</f>
        <v/>
      </c>
      <c r="AF607" s="4" t="str">
        <f>IF(Техлист!AE607="","",CONCATENATE(ROW(Инвестиционные_проекты!$A612),", ",))</f>
        <v/>
      </c>
      <c r="AG607" t="str">
        <f t="shared" si="109"/>
        <v/>
      </c>
    </row>
    <row r="608" spans="1:33" x14ac:dyDescent="0.25">
      <c r="A608" s="5" t="str">
        <f>IF(AND(COUNTBLANK(Инвестиционные_проекты!H613:Q613)+COUNTBLANK(Инвестиционные_проекты!S613:T613)+COUNTBLANK(Инвестиционные_проекты!Z613)+COUNTBLANK(Инвестиционные_проекты!B613:E613)&lt;&gt;17,COUNTBLANK(Инвестиционные_проекты!H613:Q613)+COUNTBLANK(Инвестиционные_проекты!S613:T613)+COUNTBLANK(Инвестиционные_проекты!Z613)+COUNTBLANK(Инвестиционные_проекты!B613:E613)&lt;&gt;0),"Ошибка!","")</f>
        <v/>
      </c>
      <c r="B608" s="4" t="str">
        <f>IF(A608="","",CONCATENATE(ROW(Инвестиционные_проекты!$A613),", ",))</f>
        <v/>
      </c>
      <c r="C608" t="str">
        <f t="shared" si="99"/>
        <v xml:space="preserve">8, </v>
      </c>
      <c r="D608" s="5" t="str">
        <f>IF(AND(COUNTBLANK(Инвестиционные_проекты!AB613)=0,COUNTBLANK(Инвестиционные_проекты!W613:Y613)&lt;&gt;0),"Ошибка!","")</f>
        <v/>
      </c>
      <c r="E608" s="4" t="str">
        <f>IF(D608="","",CONCATENATE(ROW(Инвестиционные_проекты!$A613),", ",))</f>
        <v/>
      </c>
      <c r="F608" t="str">
        <f t="shared" si="100"/>
        <v xml:space="preserve">8, </v>
      </c>
      <c r="G608" s="8" t="str">
        <f>IF(AND(Инвестиционные_проекты!J613="создание нового",Инвестиционные_проекты!S613=""),"Ошибка!","")</f>
        <v/>
      </c>
      <c r="H608" s="4" t="str">
        <f>IF(Техлист!G608="","",CONCATENATE(ROW(Инвестиционные_проекты!$A613),", ",))</f>
        <v/>
      </c>
      <c r="I608" t="str">
        <f t="shared" si="101"/>
        <v/>
      </c>
      <c r="J608" s="5" t="str">
        <f>IF(Инвестиционные_проекты!J613="модернизация",IF(COUNTBLANK(Инвестиционные_проекты!R613:S613)&lt;&gt;0,"Ошибка!",""),"")</f>
        <v/>
      </c>
      <c r="K608" s="9" t="str">
        <f>IF(Техлист!J608="","",CONCATENATE(ROW(Инвестиционные_проекты!$A613),", ",))</f>
        <v/>
      </c>
      <c r="L608" t="str">
        <f t="shared" si="102"/>
        <v/>
      </c>
      <c r="M608" s="5" t="str">
        <f>IF(Инвестиционные_проекты!S613&lt;Инвестиционные_проекты!R613,"Ошибка!","")</f>
        <v/>
      </c>
      <c r="N608" s="4" t="str">
        <f>IF(Техлист!M608="","",CONCATENATE(ROW(Инвестиционные_проекты!$A613),", ",))</f>
        <v/>
      </c>
      <c r="O608" t="str">
        <f t="shared" si="103"/>
        <v/>
      </c>
      <c r="P608" s="5" t="str">
        <f>IF(Инвестиционные_проекты!Z613&lt;&gt;SUM(Инвестиционные_проекты!AA613:AB613),"Ошибка!","")</f>
        <v/>
      </c>
      <c r="Q608" s="4" t="str">
        <f>IF(Техлист!P608="","",CONCATENATE(ROW(Инвестиционные_проекты!$A613),", ",))</f>
        <v/>
      </c>
      <c r="R608" t="str">
        <f t="shared" si="104"/>
        <v/>
      </c>
      <c r="S608" s="5" t="str">
        <f>IF(Инвестиционные_проекты!Y613&gt;Инвестиционные_проекты!AB613,"Ошибка!","")</f>
        <v/>
      </c>
      <c r="T608" s="4" t="str">
        <f>IF(Техлист!S608="","",CONCATENATE(ROW(Инвестиционные_проекты!$A613),", ",))</f>
        <v/>
      </c>
      <c r="U608" t="str">
        <f t="shared" si="105"/>
        <v/>
      </c>
      <c r="V608" s="5" t="str">
        <f>IF(Инвестиционные_проекты!O613&lt;Инвестиционные_проекты!N613,"Ошибка!","")</f>
        <v/>
      </c>
      <c r="W608" s="4" t="str">
        <f>IF(Техлист!V608="","",CONCATENATE(ROW(Инвестиционные_проекты!$A613),", ",))</f>
        <v/>
      </c>
      <c r="X608" t="str">
        <f t="shared" si="106"/>
        <v xml:space="preserve">8, </v>
      </c>
      <c r="Y608" s="5" t="str">
        <f>IF(Инвестиционные_проекты!N613&lt;Инвестиционные_проекты!M613,"Ошибка!","")</f>
        <v/>
      </c>
      <c r="Z608" s="4" t="str">
        <f>IF(Техлист!Y608="","",CONCATENATE(ROW(Инвестиционные_проекты!$A613),", ",))</f>
        <v/>
      </c>
      <c r="AA608" t="str">
        <f t="shared" si="107"/>
        <v/>
      </c>
      <c r="AB608" s="5" t="str">
        <f ca="1">IF(Инвестиционные_проекты!K613="реализация",IF(Инвестиционные_проекты!M613&gt;TODAY(),"Ошибка!",""),"")</f>
        <v/>
      </c>
      <c r="AC608" s="4" t="str">
        <f ca="1">IF(Техлист!AB608="","",CONCATENATE(ROW(Инвестиционные_проекты!$A613),", ",))</f>
        <v/>
      </c>
      <c r="AD608" t="str">
        <f t="shared" ca="1" si="108"/>
        <v/>
      </c>
      <c r="AE608" s="5" t="str">
        <f>IFERROR(IF(OR(Инвестиционные_проекты!K613="идея",Инвестиционные_проекты!K613="проектная стадия"),IF(Инвестиционные_проекты!M613&gt;DATEVALUE(ФЛК!CV607),"","Ошибка!"),""),"")</f>
        <v/>
      </c>
      <c r="AF608" s="4" t="str">
        <f>IF(Техлист!AE608="","",CONCATENATE(ROW(Инвестиционные_проекты!$A613),", ",))</f>
        <v/>
      </c>
      <c r="AG608" t="str">
        <f t="shared" si="109"/>
        <v/>
      </c>
    </row>
    <row r="609" spans="1:33" x14ac:dyDescent="0.25">
      <c r="A609" s="5" t="str">
        <f>IF(AND(COUNTBLANK(Инвестиционные_проекты!H614:Q614)+COUNTBLANK(Инвестиционные_проекты!S614:T614)+COUNTBLANK(Инвестиционные_проекты!Z614)+COUNTBLANK(Инвестиционные_проекты!B614:E614)&lt;&gt;17,COUNTBLANK(Инвестиционные_проекты!H614:Q614)+COUNTBLANK(Инвестиционные_проекты!S614:T614)+COUNTBLANK(Инвестиционные_проекты!Z614)+COUNTBLANK(Инвестиционные_проекты!B614:E614)&lt;&gt;0),"Ошибка!","")</f>
        <v/>
      </c>
      <c r="B609" s="4" t="str">
        <f>IF(A609="","",CONCATENATE(ROW(Инвестиционные_проекты!$A614),", ",))</f>
        <v/>
      </c>
      <c r="C609" t="str">
        <f t="shared" si="99"/>
        <v xml:space="preserve">8, </v>
      </c>
      <c r="D609" s="5" t="str">
        <f>IF(AND(COUNTBLANK(Инвестиционные_проекты!AB614)=0,COUNTBLANK(Инвестиционные_проекты!W614:Y614)&lt;&gt;0),"Ошибка!","")</f>
        <v/>
      </c>
      <c r="E609" s="4" t="str">
        <f>IF(D609="","",CONCATENATE(ROW(Инвестиционные_проекты!$A614),", ",))</f>
        <v/>
      </c>
      <c r="F609" t="str">
        <f t="shared" si="100"/>
        <v xml:space="preserve">8, </v>
      </c>
      <c r="G609" s="8" t="str">
        <f>IF(AND(Инвестиционные_проекты!J614="создание нового",Инвестиционные_проекты!S614=""),"Ошибка!","")</f>
        <v/>
      </c>
      <c r="H609" s="4" t="str">
        <f>IF(Техлист!G609="","",CONCATENATE(ROW(Инвестиционные_проекты!$A614),", ",))</f>
        <v/>
      </c>
      <c r="I609" t="str">
        <f t="shared" si="101"/>
        <v/>
      </c>
      <c r="J609" s="5" t="str">
        <f>IF(Инвестиционные_проекты!J614="модернизация",IF(COUNTBLANK(Инвестиционные_проекты!R614:S614)&lt;&gt;0,"Ошибка!",""),"")</f>
        <v/>
      </c>
      <c r="K609" s="9" t="str">
        <f>IF(Техлист!J609="","",CONCATENATE(ROW(Инвестиционные_проекты!$A614),", ",))</f>
        <v/>
      </c>
      <c r="L609" t="str">
        <f t="shared" si="102"/>
        <v/>
      </c>
      <c r="M609" s="5" t="str">
        <f>IF(Инвестиционные_проекты!S614&lt;Инвестиционные_проекты!R614,"Ошибка!","")</f>
        <v/>
      </c>
      <c r="N609" s="4" t="str">
        <f>IF(Техлист!M609="","",CONCATENATE(ROW(Инвестиционные_проекты!$A614),", ",))</f>
        <v/>
      </c>
      <c r="O609" t="str">
        <f t="shared" si="103"/>
        <v/>
      </c>
      <c r="P609" s="5" t="str">
        <f>IF(Инвестиционные_проекты!Z614&lt;&gt;SUM(Инвестиционные_проекты!AA614:AB614),"Ошибка!","")</f>
        <v/>
      </c>
      <c r="Q609" s="4" t="str">
        <f>IF(Техлист!P609="","",CONCATENATE(ROW(Инвестиционные_проекты!$A614),", ",))</f>
        <v/>
      </c>
      <c r="R609" t="str">
        <f t="shared" si="104"/>
        <v/>
      </c>
      <c r="S609" s="5" t="str">
        <f>IF(Инвестиционные_проекты!Y614&gt;Инвестиционные_проекты!AB614,"Ошибка!","")</f>
        <v/>
      </c>
      <c r="T609" s="4" t="str">
        <f>IF(Техлист!S609="","",CONCATENATE(ROW(Инвестиционные_проекты!$A614),", ",))</f>
        <v/>
      </c>
      <c r="U609" t="str">
        <f t="shared" si="105"/>
        <v/>
      </c>
      <c r="V609" s="5" t="str">
        <f>IF(Инвестиционные_проекты!O614&lt;Инвестиционные_проекты!N614,"Ошибка!","")</f>
        <v/>
      </c>
      <c r="W609" s="4" t="str">
        <f>IF(Техлист!V609="","",CONCATENATE(ROW(Инвестиционные_проекты!$A614),", ",))</f>
        <v/>
      </c>
      <c r="X609" t="str">
        <f t="shared" si="106"/>
        <v xml:space="preserve">8, </v>
      </c>
      <c r="Y609" s="5" t="str">
        <f>IF(Инвестиционные_проекты!N614&lt;Инвестиционные_проекты!M614,"Ошибка!","")</f>
        <v/>
      </c>
      <c r="Z609" s="4" t="str">
        <f>IF(Техлист!Y609="","",CONCATENATE(ROW(Инвестиционные_проекты!$A614),", ",))</f>
        <v/>
      </c>
      <c r="AA609" t="str">
        <f t="shared" si="107"/>
        <v/>
      </c>
      <c r="AB609" s="5" t="str">
        <f ca="1">IF(Инвестиционные_проекты!K614="реализация",IF(Инвестиционные_проекты!M614&gt;TODAY(),"Ошибка!",""),"")</f>
        <v/>
      </c>
      <c r="AC609" s="4" t="str">
        <f ca="1">IF(Техлист!AB609="","",CONCATENATE(ROW(Инвестиционные_проекты!$A614),", ",))</f>
        <v/>
      </c>
      <c r="AD609" t="str">
        <f t="shared" ca="1" si="108"/>
        <v/>
      </c>
      <c r="AE609" s="5" t="str">
        <f>IFERROR(IF(OR(Инвестиционные_проекты!K614="идея",Инвестиционные_проекты!K614="проектная стадия"),IF(Инвестиционные_проекты!M614&gt;DATEVALUE(ФЛК!CV608),"","Ошибка!"),""),"")</f>
        <v/>
      </c>
      <c r="AF609" s="4" t="str">
        <f>IF(Техлист!AE609="","",CONCATENATE(ROW(Инвестиционные_проекты!$A614),", ",))</f>
        <v/>
      </c>
      <c r="AG609" t="str">
        <f t="shared" si="109"/>
        <v/>
      </c>
    </row>
    <row r="610" spans="1:33" x14ac:dyDescent="0.25">
      <c r="A610" s="5" t="str">
        <f>IF(AND(COUNTBLANK(Инвестиционные_проекты!H615:Q615)+COUNTBLANK(Инвестиционные_проекты!S615:T615)+COUNTBLANK(Инвестиционные_проекты!Z615)+COUNTBLANK(Инвестиционные_проекты!B615:E615)&lt;&gt;17,COUNTBLANK(Инвестиционные_проекты!H615:Q615)+COUNTBLANK(Инвестиционные_проекты!S615:T615)+COUNTBLANK(Инвестиционные_проекты!Z615)+COUNTBLANK(Инвестиционные_проекты!B615:E615)&lt;&gt;0),"Ошибка!","")</f>
        <v/>
      </c>
      <c r="B610" s="4" t="str">
        <f>IF(A610="","",CONCATENATE(ROW(Инвестиционные_проекты!$A615),", ",))</f>
        <v/>
      </c>
      <c r="C610" t="str">
        <f t="shared" si="99"/>
        <v xml:space="preserve">8, </v>
      </c>
      <c r="D610" s="5" t="str">
        <f>IF(AND(COUNTBLANK(Инвестиционные_проекты!AB615)=0,COUNTBLANK(Инвестиционные_проекты!W615:Y615)&lt;&gt;0),"Ошибка!","")</f>
        <v/>
      </c>
      <c r="E610" s="4" t="str">
        <f>IF(D610="","",CONCATENATE(ROW(Инвестиционные_проекты!$A615),", ",))</f>
        <v/>
      </c>
      <c r="F610" t="str">
        <f t="shared" si="100"/>
        <v xml:space="preserve">8, </v>
      </c>
      <c r="G610" s="8" t="str">
        <f>IF(AND(Инвестиционные_проекты!J615="создание нового",Инвестиционные_проекты!S615=""),"Ошибка!","")</f>
        <v/>
      </c>
      <c r="H610" s="4" t="str">
        <f>IF(Техлист!G610="","",CONCATENATE(ROW(Инвестиционные_проекты!$A615),", ",))</f>
        <v/>
      </c>
      <c r="I610" t="str">
        <f t="shared" si="101"/>
        <v/>
      </c>
      <c r="J610" s="5" t="str">
        <f>IF(Инвестиционные_проекты!J615="модернизация",IF(COUNTBLANK(Инвестиционные_проекты!R615:S615)&lt;&gt;0,"Ошибка!",""),"")</f>
        <v/>
      </c>
      <c r="K610" s="9" t="str">
        <f>IF(Техлист!J610="","",CONCATENATE(ROW(Инвестиционные_проекты!$A615),", ",))</f>
        <v/>
      </c>
      <c r="L610" t="str">
        <f t="shared" si="102"/>
        <v/>
      </c>
      <c r="M610" s="5" t="str">
        <f>IF(Инвестиционные_проекты!S615&lt;Инвестиционные_проекты!R615,"Ошибка!","")</f>
        <v/>
      </c>
      <c r="N610" s="4" t="str">
        <f>IF(Техлист!M610="","",CONCATENATE(ROW(Инвестиционные_проекты!$A615),", ",))</f>
        <v/>
      </c>
      <c r="O610" t="str">
        <f t="shared" si="103"/>
        <v/>
      </c>
      <c r="P610" s="5" t="str">
        <f>IF(Инвестиционные_проекты!Z615&lt;&gt;SUM(Инвестиционные_проекты!AA615:AB615),"Ошибка!","")</f>
        <v/>
      </c>
      <c r="Q610" s="4" t="str">
        <f>IF(Техлист!P610="","",CONCATENATE(ROW(Инвестиционные_проекты!$A615),", ",))</f>
        <v/>
      </c>
      <c r="R610" t="str">
        <f t="shared" si="104"/>
        <v/>
      </c>
      <c r="S610" s="5" t="str">
        <f>IF(Инвестиционные_проекты!Y615&gt;Инвестиционные_проекты!AB615,"Ошибка!","")</f>
        <v/>
      </c>
      <c r="T610" s="4" t="str">
        <f>IF(Техлист!S610="","",CONCATENATE(ROW(Инвестиционные_проекты!$A615),", ",))</f>
        <v/>
      </c>
      <c r="U610" t="str">
        <f t="shared" si="105"/>
        <v/>
      </c>
      <c r="V610" s="5" t="str">
        <f>IF(Инвестиционные_проекты!O615&lt;Инвестиционные_проекты!N615,"Ошибка!","")</f>
        <v/>
      </c>
      <c r="W610" s="4" t="str">
        <f>IF(Техлист!V610="","",CONCATENATE(ROW(Инвестиционные_проекты!$A615),", ",))</f>
        <v/>
      </c>
      <c r="X610" t="str">
        <f t="shared" si="106"/>
        <v xml:space="preserve">8, </v>
      </c>
      <c r="Y610" s="5" t="str">
        <f>IF(Инвестиционные_проекты!N615&lt;Инвестиционные_проекты!M615,"Ошибка!","")</f>
        <v/>
      </c>
      <c r="Z610" s="4" t="str">
        <f>IF(Техлист!Y610="","",CONCATENATE(ROW(Инвестиционные_проекты!$A615),", ",))</f>
        <v/>
      </c>
      <c r="AA610" t="str">
        <f t="shared" si="107"/>
        <v/>
      </c>
      <c r="AB610" s="5" t="str">
        <f ca="1">IF(Инвестиционные_проекты!K615="реализация",IF(Инвестиционные_проекты!M615&gt;TODAY(),"Ошибка!",""),"")</f>
        <v/>
      </c>
      <c r="AC610" s="4" t="str">
        <f ca="1">IF(Техлист!AB610="","",CONCATENATE(ROW(Инвестиционные_проекты!$A615),", ",))</f>
        <v/>
      </c>
      <c r="AD610" t="str">
        <f t="shared" ca="1" si="108"/>
        <v/>
      </c>
      <c r="AE610" s="5" t="str">
        <f>IFERROR(IF(OR(Инвестиционные_проекты!K615="идея",Инвестиционные_проекты!K615="проектная стадия"),IF(Инвестиционные_проекты!M615&gt;DATEVALUE(ФЛК!CV609),"","Ошибка!"),""),"")</f>
        <v/>
      </c>
      <c r="AF610" s="4" t="str">
        <f>IF(Техлист!AE610="","",CONCATENATE(ROW(Инвестиционные_проекты!$A615),", ",))</f>
        <v/>
      </c>
      <c r="AG610" t="str">
        <f t="shared" si="109"/>
        <v/>
      </c>
    </row>
    <row r="611" spans="1:33" x14ac:dyDescent="0.25">
      <c r="A611" s="5" t="str">
        <f>IF(AND(COUNTBLANK(Инвестиционные_проекты!H616:Q616)+COUNTBLANK(Инвестиционные_проекты!S616:T616)+COUNTBLANK(Инвестиционные_проекты!Z616)+COUNTBLANK(Инвестиционные_проекты!B616:E616)&lt;&gt;17,COUNTBLANK(Инвестиционные_проекты!H616:Q616)+COUNTBLANK(Инвестиционные_проекты!S616:T616)+COUNTBLANK(Инвестиционные_проекты!Z616)+COUNTBLANK(Инвестиционные_проекты!B616:E616)&lt;&gt;0),"Ошибка!","")</f>
        <v/>
      </c>
      <c r="B611" s="4" t="str">
        <f>IF(A611="","",CONCATENATE(ROW(Инвестиционные_проекты!$A616),", ",))</f>
        <v/>
      </c>
      <c r="C611" t="str">
        <f t="shared" si="99"/>
        <v xml:space="preserve">8, </v>
      </c>
      <c r="D611" s="5" t="str">
        <f>IF(AND(COUNTBLANK(Инвестиционные_проекты!AB616)=0,COUNTBLANK(Инвестиционные_проекты!W616:Y616)&lt;&gt;0),"Ошибка!","")</f>
        <v/>
      </c>
      <c r="E611" s="4" t="str">
        <f>IF(D611="","",CONCATENATE(ROW(Инвестиционные_проекты!$A616),", ",))</f>
        <v/>
      </c>
      <c r="F611" t="str">
        <f t="shared" si="100"/>
        <v xml:space="preserve">8, </v>
      </c>
      <c r="G611" s="8" t="str">
        <f>IF(AND(Инвестиционные_проекты!J616="создание нового",Инвестиционные_проекты!S616=""),"Ошибка!","")</f>
        <v/>
      </c>
      <c r="H611" s="4" t="str">
        <f>IF(Техлист!G611="","",CONCATENATE(ROW(Инвестиционные_проекты!$A616),", ",))</f>
        <v/>
      </c>
      <c r="I611" t="str">
        <f t="shared" si="101"/>
        <v/>
      </c>
      <c r="J611" s="5" t="str">
        <f>IF(Инвестиционные_проекты!J616="модернизация",IF(COUNTBLANK(Инвестиционные_проекты!R616:S616)&lt;&gt;0,"Ошибка!",""),"")</f>
        <v/>
      </c>
      <c r="K611" s="9" t="str">
        <f>IF(Техлист!J611="","",CONCATENATE(ROW(Инвестиционные_проекты!$A616),", ",))</f>
        <v/>
      </c>
      <c r="L611" t="str">
        <f t="shared" si="102"/>
        <v/>
      </c>
      <c r="M611" s="5" t="str">
        <f>IF(Инвестиционные_проекты!S616&lt;Инвестиционные_проекты!R616,"Ошибка!","")</f>
        <v/>
      </c>
      <c r="N611" s="4" t="str">
        <f>IF(Техлист!M611="","",CONCATENATE(ROW(Инвестиционные_проекты!$A616),", ",))</f>
        <v/>
      </c>
      <c r="O611" t="str">
        <f t="shared" si="103"/>
        <v/>
      </c>
      <c r="P611" s="5" t="str">
        <f>IF(Инвестиционные_проекты!Z616&lt;&gt;SUM(Инвестиционные_проекты!AA616:AB616),"Ошибка!","")</f>
        <v/>
      </c>
      <c r="Q611" s="4" t="str">
        <f>IF(Техлист!P611="","",CONCATENATE(ROW(Инвестиционные_проекты!$A616),", ",))</f>
        <v/>
      </c>
      <c r="R611" t="str">
        <f t="shared" si="104"/>
        <v/>
      </c>
      <c r="S611" s="5" t="str">
        <f>IF(Инвестиционные_проекты!Y616&gt;Инвестиционные_проекты!AB616,"Ошибка!","")</f>
        <v/>
      </c>
      <c r="T611" s="4" t="str">
        <f>IF(Техлист!S611="","",CONCATENATE(ROW(Инвестиционные_проекты!$A616),", ",))</f>
        <v/>
      </c>
      <c r="U611" t="str">
        <f t="shared" si="105"/>
        <v/>
      </c>
      <c r="V611" s="5" t="str">
        <f>IF(Инвестиционные_проекты!O616&lt;Инвестиционные_проекты!N616,"Ошибка!","")</f>
        <v/>
      </c>
      <c r="W611" s="4" t="str">
        <f>IF(Техлист!V611="","",CONCATENATE(ROW(Инвестиционные_проекты!$A616),", ",))</f>
        <v/>
      </c>
      <c r="X611" t="str">
        <f t="shared" si="106"/>
        <v xml:space="preserve">8, </v>
      </c>
      <c r="Y611" s="5" t="str">
        <f>IF(Инвестиционные_проекты!N616&lt;Инвестиционные_проекты!M616,"Ошибка!","")</f>
        <v/>
      </c>
      <c r="Z611" s="4" t="str">
        <f>IF(Техлист!Y611="","",CONCATENATE(ROW(Инвестиционные_проекты!$A616),", ",))</f>
        <v/>
      </c>
      <c r="AA611" t="str">
        <f t="shared" si="107"/>
        <v/>
      </c>
      <c r="AB611" s="5" t="str">
        <f ca="1">IF(Инвестиционные_проекты!K616="реализация",IF(Инвестиционные_проекты!M616&gt;TODAY(),"Ошибка!",""),"")</f>
        <v/>
      </c>
      <c r="AC611" s="4" t="str">
        <f ca="1">IF(Техлист!AB611="","",CONCATENATE(ROW(Инвестиционные_проекты!$A616),", ",))</f>
        <v/>
      </c>
      <c r="AD611" t="str">
        <f t="shared" ca="1" si="108"/>
        <v/>
      </c>
      <c r="AE611" s="5" t="str">
        <f>IFERROR(IF(OR(Инвестиционные_проекты!K616="идея",Инвестиционные_проекты!K616="проектная стадия"),IF(Инвестиционные_проекты!M616&gt;DATEVALUE(ФЛК!CV610),"","Ошибка!"),""),"")</f>
        <v/>
      </c>
      <c r="AF611" s="4" t="str">
        <f>IF(Техлист!AE611="","",CONCATENATE(ROW(Инвестиционные_проекты!$A616),", ",))</f>
        <v/>
      </c>
      <c r="AG611" t="str">
        <f t="shared" si="109"/>
        <v/>
      </c>
    </row>
    <row r="612" spans="1:33" x14ac:dyDescent="0.25">
      <c r="A612" s="5" t="str">
        <f>IF(AND(COUNTBLANK(Инвестиционные_проекты!H617:Q617)+COUNTBLANK(Инвестиционные_проекты!S617:T617)+COUNTBLANK(Инвестиционные_проекты!Z617)+COUNTBLANK(Инвестиционные_проекты!B617:E617)&lt;&gt;17,COUNTBLANK(Инвестиционные_проекты!H617:Q617)+COUNTBLANK(Инвестиционные_проекты!S617:T617)+COUNTBLANK(Инвестиционные_проекты!Z617)+COUNTBLANK(Инвестиционные_проекты!B617:E617)&lt;&gt;0),"Ошибка!","")</f>
        <v/>
      </c>
      <c r="B612" s="4" t="str">
        <f>IF(A612="","",CONCATENATE(ROW(Инвестиционные_проекты!$A617),", ",))</f>
        <v/>
      </c>
      <c r="C612" t="str">
        <f t="shared" si="99"/>
        <v xml:space="preserve">8, </v>
      </c>
      <c r="D612" s="5" t="str">
        <f>IF(AND(COUNTBLANK(Инвестиционные_проекты!AB617)=0,COUNTBLANK(Инвестиционные_проекты!W617:Y617)&lt;&gt;0),"Ошибка!","")</f>
        <v/>
      </c>
      <c r="E612" s="4" t="str">
        <f>IF(D612="","",CONCATENATE(ROW(Инвестиционные_проекты!$A617),", ",))</f>
        <v/>
      </c>
      <c r="F612" t="str">
        <f t="shared" si="100"/>
        <v xml:space="preserve">8, </v>
      </c>
      <c r="G612" s="8" t="str">
        <f>IF(AND(Инвестиционные_проекты!J617="создание нового",Инвестиционные_проекты!S617=""),"Ошибка!","")</f>
        <v/>
      </c>
      <c r="H612" s="4" t="str">
        <f>IF(Техлист!G612="","",CONCATENATE(ROW(Инвестиционные_проекты!$A617),", ",))</f>
        <v/>
      </c>
      <c r="I612" t="str">
        <f t="shared" si="101"/>
        <v/>
      </c>
      <c r="J612" s="5" t="str">
        <f>IF(Инвестиционные_проекты!J617="модернизация",IF(COUNTBLANK(Инвестиционные_проекты!R617:S617)&lt;&gt;0,"Ошибка!",""),"")</f>
        <v/>
      </c>
      <c r="K612" s="9" t="str">
        <f>IF(Техлист!J612="","",CONCATENATE(ROW(Инвестиционные_проекты!$A617),", ",))</f>
        <v/>
      </c>
      <c r="L612" t="str">
        <f t="shared" si="102"/>
        <v/>
      </c>
      <c r="M612" s="5" t="str">
        <f>IF(Инвестиционные_проекты!S617&lt;Инвестиционные_проекты!R617,"Ошибка!","")</f>
        <v/>
      </c>
      <c r="N612" s="4" t="str">
        <f>IF(Техлист!M612="","",CONCATENATE(ROW(Инвестиционные_проекты!$A617),", ",))</f>
        <v/>
      </c>
      <c r="O612" t="str">
        <f t="shared" si="103"/>
        <v/>
      </c>
      <c r="P612" s="5" t="str">
        <f>IF(Инвестиционные_проекты!Z617&lt;&gt;SUM(Инвестиционные_проекты!AA617:AB617),"Ошибка!","")</f>
        <v/>
      </c>
      <c r="Q612" s="4" t="str">
        <f>IF(Техлист!P612="","",CONCATENATE(ROW(Инвестиционные_проекты!$A617),", ",))</f>
        <v/>
      </c>
      <c r="R612" t="str">
        <f t="shared" si="104"/>
        <v/>
      </c>
      <c r="S612" s="5" t="str">
        <f>IF(Инвестиционные_проекты!Y617&gt;Инвестиционные_проекты!AB617,"Ошибка!","")</f>
        <v/>
      </c>
      <c r="T612" s="4" t="str">
        <f>IF(Техлист!S612="","",CONCATENATE(ROW(Инвестиционные_проекты!$A617),", ",))</f>
        <v/>
      </c>
      <c r="U612" t="str">
        <f t="shared" si="105"/>
        <v/>
      </c>
      <c r="V612" s="5" t="str">
        <f>IF(Инвестиционные_проекты!O617&lt;Инвестиционные_проекты!N617,"Ошибка!","")</f>
        <v/>
      </c>
      <c r="W612" s="4" t="str">
        <f>IF(Техлист!V612="","",CONCATENATE(ROW(Инвестиционные_проекты!$A617),", ",))</f>
        <v/>
      </c>
      <c r="X612" t="str">
        <f t="shared" si="106"/>
        <v xml:space="preserve">8, </v>
      </c>
      <c r="Y612" s="5" t="str">
        <f>IF(Инвестиционные_проекты!N617&lt;Инвестиционные_проекты!M617,"Ошибка!","")</f>
        <v/>
      </c>
      <c r="Z612" s="4" t="str">
        <f>IF(Техлист!Y612="","",CONCATENATE(ROW(Инвестиционные_проекты!$A617),", ",))</f>
        <v/>
      </c>
      <c r="AA612" t="str">
        <f t="shared" si="107"/>
        <v/>
      </c>
      <c r="AB612" s="5" t="str">
        <f ca="1">IF(Инвестиционные_проекты!K617="реализация",IF(Инвестиционные_проекты!M617&gt;TODAY(),"Ошибка!",""),"")</f>
        <v/>
      </c>
      <c r="AC612" s="4" t="str">
        <f ca="1">IF(Техлист!AB612="","",CONCATENATE(ROW(Инвестиционные_проекты!$A617),", ",))</f>
        <v/>
      </c>
      <c r="AD612" t="str">
        <f t="shared" ca="1" si="108"/>
        <v/>
      </c>
      <c r="AE612" s="5" t="str">
        <f>IFERROR(IF(OR(Инвестиционные_проекты!K617="идея",Инвестиционные_проекты!K617="проектная стадия"),IF(Инвестиционные_проекты!M617&gt;DATEVALUE(ФЛК!CV611),"","Ошибка!"),""),"")</f>
        <v/>
      </c>
      <c r="AF612" s="4" t="str">
        <f>IF(Техлист!AE612="","",CONCATENATE(ROW(Инвестиционные_проекты!$A617),", ",))</f>
        <v/>
      </c>
      <c r="AG612" t="str">
        <f t="shared" si="109"/>
        <v/>
      </c>
    </row>
    <row r="613" spans="1:33" x14ac:dyDescent="0.25">
      <c r="A613" s="5" t="str">
        <f>IF(AND(COUNTBLANK(Инвестиционные_проекты!H618:Q618)+COUNTBLANK(Инвестиционные_проекты!S618:T618)+COUNTBLANK(Инвестиционные_проекты!Z618)+COUNTBLANK(Инвестиционные_проекты!B618:E618)&lt;&gt;17,COUNTBLANK(Инвестиционные_проекты!H618:Q618)+COUNTBLANK(Инвестиционные_проекты!S618:T618)+COUNTBLANK(Инвестиционные_проекты!Z618)+COUNTBLANK(Инвестиционные_проекты!B618:E618)&lt;&gt;0),"Ошибка!","")</f>
        <v/>
      </c>
      <c r="B613" s="4" t="str">
        <f>IF(A613="","",CONCATENATE(ROW(Инвестиционные_проекты!$A618),", ",))</f>
        <v/>
      </c>
      <c r="C613" t="str">
        <f t="shared" si="99"/>
        <v xml:space="preserve">8, </v>
      </c>
      <c r="D613" s="5" t="str">
        <f>IF(AND(COUNTBLANK(Инвестиционные_проекты!AB618)=0,COUNTBLANK(Инвестиционные_проекты!W618:Y618)&lt;&gt;0),"Ошибка!","")</f>
        <v/>
      </c>
      <c r="E613" s="4" t="str">
        <f>IF(D613="","",CONCATENATE(ROW(Инвестиционные_проекты!$A618),", ",))</f>
        <v/>
      </c>
      <c r="F613" t="str">
        <f t="shared" si="100"/>
        <v xml:space="preserve">8, </v>
      </c>
      <c r="G613" s="8" t="str">
        <f>IF(AND(Инвестиционные_проекты!J618="создание нового",Инвестиционные_проекты!S618=""),"Ошибка!","")</f>
        <v/>
      </c>
      <c r="H613" s="4" t="str">
        <f>IF(Техлист!G613="","",CONCATENATE(ROW(Инвестиционные_проекты!$A618),", ",))</f>
        <v/>
      </c>
      <c r="I613" t="str">
        <f t="shared" si="101"/>
        <v/>
      </c>
      <c r="J613" s="5" t="str">
        <f>IF(Инвестиционные_проекты!J618="модернизация",IF(COUNTBLANK(Инвестиционные_проекты!R618:S618)&lt;&gt;0,"Ошибка!",""),"")</f>
        <v/>
      </c>
      <c r="K613" s="9" t="str">
        <f>IF(Техлист!J613="","",CONCATENATE(ROW(Инвестиционные_проекты!$A618),", ",))</f>
        <v/>
      </c>
      <c r="L613" t="str">
        <f t="shared" si="102"/>
        <v/>
      </c>
      <c r="M613" s="5" t="str">
        <f>IF(Инвестиционные_проекты!S618&lt;Инвестиционные_проекты!R618,"Ошибка!","")</f>
        <v/>
      </c>
      <c r="N613" s="4" t="str">
        <f>IF(Техлист!M613="","",CONCATENATE(ROW(Инвестиционные_проекты!$A618),", ",))</f>
        <v/>
      </c>
      <c r="O613" t="str">
        <f t="shared" si="103"/>
        <v/>
      </c>
      <c r="P613" s="5" t="str">
        <f>IF(Инвестиционные_проекты!Z618&lt;&gt;SUM(Инвестиционные_проекты!AA618:AB618),"Ошибка!","")</f>
        <v/>
      </c>
      <c r="Q613" s="4" t="str">
        <f>IF(Техлист!P613="","",CONCATENATE(ROW(Инвестиционные_проекты!$A618),", ",))</f>
        <v/>
      </c>
      <c r="R613" t="str">
        <f t="shared" si="104"/>
        <v/>
      </c>
      <c r="S613" s="5" t="str">
        <f>IF(Инвестиционные_проекты!Y618&gt;Инвестиционные_проекты!AB618,"Ошибка!","")</f>
        <v/>
      </c>
      <c r="T613" s="4" t="str">
        <f>IF(Техлист!S613="","",CONCATENATE(ROW(Инвестиционные_проекты!$A618),", ",))</f>
        <v/>
      </c>
      <c r="U613" t="str">
        <f t="shared" si="105"/>
        <v/>
      </c>
      <c r="V613" s="5" t="str">
        <f>IF(Инвестиционные_проекты!O618&lt;Инвестиционные_проекты!N618,"Ошибка!","")</f>
        <v/>
      </c>
      <c r="W613" s="4" t="str">
        <f>IF(Техлист!V613="","",CONCATENATE(ROW(Инвестиционные_проекты!$A618),", ",))</f>
        <v/>
      </c>
      <c r="X613" t="str">
        <f t="shared" si="106"/>
        <v xml:space="preserve">8, </v>
      </c>
      <c r="Y613" s="5" t="str">
        <f>IF(Инвестиционные_проекты!N618&lt;Инвестиционные_проекты!M618,"Ошибка!","")</f>
        <v/>
      </c>
      <c r="Z613" s="4" t="str">
        <f>IF(Техлист!Y613="","",CONCATENATE(ROW(Инвестиционные_проекты!$A618),", ",))</f>
        <v/>
      </c>
      <c r="AA613" t="str">
        <f t="shared" si="107"/>
        <v/>
      </c>
      <c r="AB613" s="5" t="str">
        <f ca="1">IF(Инвестиционные_проекты!K618="реализация",IF(Инвестиционные_проекты!M618&gt;TODAY(),"Ошибка!",""),"")</f>
        <v/>
      </c>
      <c r="AC613" s="4" t="str">
        <f ca="1">IF(Техлист!AB613="","",CONCATENATE(ROW(Инвестиционные_проекты!$A618),", ",))</f>
        <v/>
      </c>
      <c r="AD613" t="str">
        <f t="shared" ca="1" si="108"/>
        <v/>
      </c>
      <c r="AE613" s="5" t="str">
        <f>IFERROR(IF(OR(Инвестиционные_проекты!K618="идея",Инвестиционные_проекты!K618="проектная стадия"),IF(Инвестиционные_проекты!M618&gt;DATEVALUE(ФЛК!CV612),"","Ошибка!"),""),"")</f>
        <v/>
      </c>
      <c r="AF613" s="4" t="str">
        <f>IF(Техлист!AE613="","",CONCATENATE(ROW(Инвестиционные_проекты!$A618),", ",))</f>
        <v/>
      </c>
      <c r="AG613" t="str">
        <f t="shared" si="109"/>
        <v/>
      </c>
    </row>
    <row r="614" spans="1:33" x14ac:dyDescent="0.25">
      <c r="A614" s="5" t="str">
        <f>IF(AND(COUNTBLANK(Инвестиционные_проекты!H619:Q619)+COUNTBLANK(Инвестиционные_проекты!S619:T619)+COUNTBLANK(Инвестиционные_проекты!Z619)+COUNTBLANK(Инвестиционные_проекты!B619:E619)&lt;&gt;17,COUNTBLANK(Инвестиционные_проекты!H619:Q619)+COUNTBLANK(Инвестиционные_проекты!S619:T619)+COUNTBLANK(Инвестиционные_проекты!Z619)+COUNTBLANK(Инвестиционные_проекты!B619:E619)&lt;&gt;0),"Ошибка!","")</f>
        <v/>
      </c>
      <c r="B614" s="4" t="str">
        <f>IF(A614="","",CONCATENATE(ROW(Инвестиционные_проекты!$A619),", ",))</f>
        <v/>
      </c>
      <c r="C614" t="str">
        <f t="shared" si="99"/>
        <v xml:space="preserve">8, </v>
      </c>
      <c r="D614" s="5" t="str">
        <f>IF(AND(COUNTBLANK(Инвестиционные_проекты!AB619)=0,COUNTBLANK(Инвестиционные_проекты!W619:Y619)&lt;&gt;0),"Ошибка!","")</f>
        <v/>
      </c>
      <c r="E614" s="4" t="str">
        <f>IF(D614="","",CONCATENATE(ROW(Инвестиционные_проекты!$A619),", ",))</f>
        <v/>
      </c>
      <c r="F614" t="str">
        <f t="shared" si="100"/>
        <v xml:space="preserve">8, </v>
      </c>
      <c r="G614" s="8" t="str">
        <f>IF(AND(Инвестиционные_проекты!J619="создание нового",Инвестиционные_проекты!S619=""),"Ошибка!","")</f>
        <v/>
      </c>
      <c r="H614" s="4" t="str">
        <f>IF(Техлист!G614="","",CONCATENATE(ROW(Инвестиционные_проекты!$A619),", ",))</f>
        <v/>
      </c>
      <c r="I614" t="str">
        <f t="shared" si="101"/>
        <v/>
      </c>
      <c r="J614" s="5" t="str">
        <f>IF(Инвестиционные_проекты!J619="модернизация",IF(COUNTBLANK(Инвестиционные_проекты!R619:S619)&lt;&gt;0,"Ошибка!",""),"")</f>
        <v/>
      </c>
      <c r="K614" s="9" t="str">
        <f>IF(Техлист!J614="","",CONCATENATE(ROW(Инвестиционные_проекты!$A619),", ",))</f>
        <v/>
      </c>
      <c r="L614" t="str">
        <f t="shared" si="102"/>
        <v/>
      </c>
      <c r="M614" s="5" t="str">
        <f>IF(Инвестиционные_проекты!S619&lt;Инвестиционные_проекты!R619,"Ошибка!","")</f>
        <v/>
      </c>
      <c r="N614" s="4" t="str">
        <f>IF(Техлист!M614="","",CONCATENATE(ROW(Инвестиционные_проекты!$A619),", ",))</f>
        <v/>
      </c>
      <c r="O614" t="str">
        <f t="shared" si="103"/>
        <v/>
      </c>
      <c r="P614" s="5" t="str">
        <f>IF(Инвестиционные_проекты!Z619&lt;&gt;SUM(Инвестиционные_проекты!AA619:AB619),"Ошибка!","")</f>
        <v/>
      </c>
      <c r="Q614" s="4" t="str">
        <f>IF(Техлист!P614="","",CONCATENATE(ROW(Инвестиционные_проекты!$A619),", ",))</f>
        <v/>
      </c>
      <c r="R614" t="str">
        <f t="shared" si="104"/>
        <v/>
      </c>
      <c r="S614" s="5" t="str">
        <f>IF(Инвестиционные_проекты!Y619&gt;Инвестиционные_проекты!AB619,"Ошибка!","")</f>
        <v/>
      </c>
      <c r="T614" s="4" t="str">
        <f>IF(Техлист!S614="","",CONCATENATE(ROW(Инвестиционные_проекты!$A619),", ",))</f>
        <v/>
      </c>
      <c r="U614" t="str">
        <f t="shared" si="105"/>
        <v/>
      </c>
      <c r="V614" s="5" t="str">
        <f>IF(Инвестиционные_проекты!O619&lt;Инвестиционные_проекты!N619,"Ошибка!","")</f>
        <v/>
      </c>
      <c r="W614" s="4" t="str">
        <f>IF(Техлист!V614="","",CONCATENATE(ROW(Инвестиционные_проекты!$A619),", ",))</f>
        <v/>
      </c>
      <c r="X614" t="str">
        <f t="shared" si="106"/>
        <v xml:space="preserve">8, </v>
      </c>
      <c r="Y614" s="5" t="str">
        <f>IF(Инвестиционные_проекты!N619&lt;Инвестиционные_проекты!M619,"Ошибка!","")</f>
        <v/>
      </c>
      <c r="Z614" s="4" t="str">
        <f>IF(Техлист!Y614="","",CONCATENATE(ROW(Инвестиционные_проекты!$A619),", ",))</f>
        <v/>
      </c>
      <c r="AA614" t="str">
        <f t="shared" si="107"/>
        <v/>
      </c>
      <c r="AB614" s="5" t="str">
        <f ca="1">IF(Инвестиционные_проекты!K619="реализация",IF(Инвестиционные_проекты!M619&gt;TODAY(),"Ошибка!",""),"")</f>
        <v/>
      </c>
      <c r="AC614" s="4" t="str">
        <f ca="1">IF(Техлист!AB614="","",CONCATENATE(ROW(Инвестиционные_проекты!$A619),", ",))</f>
        <v/>
      </c>
      <c r="AD614" t="str">
        <f t="shared" ca="1" si="108"/>
        <v/>
      </c>
      <c r="AE614" s="5" t="str">
        <f>IFERROR(IF(OR(Инвестиционные_проекты!K619="идея",Инвестиционные_проекты!K619="проектная стадия"),IF(Инвестиционные_проекты!M619&gt;DATEVALUE(ФЛК!CV613),"","Ошибка!"),""),"")</f>
        <v/>
      </c>
      <c r="AF614" s="4" t="str">
        <f>IF(Техлист!AE614="","",CONCATENATE(ROW(Инвестиционные_проекты!$A619),", ",))</f>
        <v/>
      </c>
      <c r="AG614" t="str">
        <f t="shared" si="109"/>
        <v/>
      </c>
    </row>
    <row r="615" spans="1:33" x14ac:dyDescent="0.25">
      <c r="A615" s="5" t="str">
        <f>IF(AND(COUNTBLANK(Инвестиционные_проекты!H620:Q620)+COUNTBLANK(Инвестиционные_проекты!S620:T620)+COUNTBLANK(Инвестиционные_проекты!Z620)+COUNTBLANK(Инвестиционные_проекты!B620:E620)&lt;&gt;17,COUNTBLANK(Инвестиционные_проекты!H620:Q620)+COUNTBLANK(Инвестиционные_проекты!S620:T620)+COUNTBLANK(Инвестиционные_проекты!Z620)+COUNTBLANK(Инвестиционные_проекты!B620:E620)&lt;&gt;0),"Ошибка!","")</f>
        <v/>
      </c>
      <c r="B615" s="4" t="str">
        <f>IF(A615="","",CONCATENATE(ROW(Инвестиционные_проекты!$A620),", ",))</f>
        <v/>
      </c>
      <c r="C615" t="str">
        <f t="shared" si="99"/>
        <v xml:space="preserve">8, </v>
      </c>
      <c r="D615" s="5" t="str">
        <f>IF(AND(COUNTBLANK(Инвестиционные_проекты!AB620)=0,COUNTBLANK(Инвестиционные_проекты!W620:Y620)&lt;&gt;0),"Ошибка!","")</f>
        <v/>
      </c>
      <c r="E615" s="4" t="str">
        <f>IF(D615="","",CONCATENATE(ROW(Инвестиционные_проекты!$A620),", ",))</f>
        <v/>
      </c>
      <c r="F615" t="str">
        <f t="shared" si="100"/>
        <v xml:space="preserve">8, </v>
      </c>
      <c r="G615" s="8" t="str">
        <f>IF(AND(Инвестиционные_проекты!J620="создание нового",Инвестиционные_проекты!S620=""),"Ошибка!","")</f>
        <v/>
      </c>
      <c r="H615" s="4" t="str">
        <f>IF(Техлист!G615="","",CONCATENATE(ROW(Инвестиционные_проекты!$A620),", ",))</f>
        <v/>
      </c>
      <c r="I615" t="str">
        <f t="shared" si="101"/>
        <v/>
      </c>
      <c r="J615" s="5" t="str">
        <f>IF(Инвестиционные_проекты!J620="модернизация",IF(COUNTBLANK(Инвестиционные_проекты!R620:S620)&lt;&gt;0,"Ошибка!",""),"")</f>
        <v/>
      </c>
      <c r="K615" s="9" t="str">
        <f>IF(Техлист!J615="","",CONCATENATE(ROW(Инвестиционные_проекты!$A620),", ",))</f>
        <v/>
      </c>
      <c r="L615" t="str">
        <f t="shared" si="102"/>
        <v/>
      </c>
      <c r="M615" s="5" t="str">
        <f>IF(Инвестиционные_проекты!S620&lt;Инвестиционные_проекты!R620,"Ошибка!","")</f>
        <v/>
      </c>
      <c r="N615" s="4" t="str">
        <f>IF(Техлист!M615="","",CONCATENATE(ROW(Инвестиционные_проекты!$A620),", ",))</f>
        <v/>
      </c>
      <c r="O615" t="str">
        <f t="shared" si="103"/>
        <v/>
      </c>
      <c r="P615" s="5" t="str">
        <f>IF(Инвестиционные_проекты!Z620&lt;&gt;SUM(Инвестиционные_проекты!AA620:AB620),"Ошибка!","")</f>
        <v/>
      </c>
      <c r="Q615" s="4" t="str">
        <f>IF(Техлист!P615="","",CONCATENATE(ROW(Инвестиционные_проекты!$A620),", ",))</f>
        <v/>
      </c>
      <c r="R615" t="str">
        <f t="shared" si="104"/>
        <v/>
      </c>
      <c r="S615" s="5" t="str">
        <f>IF(Инвестиционные_проекты!Y620&gt;Инвестиционные_проекты!AB620,"Ошибка!","")</f>
        <v/>
      </c>
      <c r="T615" s="4" t="str">
        <f>IF(Техлист!S615="","",CONCATENATE(ROW(Инвестиционные_проекты!$A620),", ",))</f>
        <v/>
      </c>
      <c r="U615" t="str">
        <f t="shared" si="105"/>
        <v/>
      </c>
      <c r="V615" s="5" t="str">
        <f>IF(Инвестиционные_проекты!O620&lt;Инвестиционные_проекты!N620,"Ошибка!","")</f>
        <v/>
      </c>
      <c r="W615" s="4" t="str">
        <f>IF(Техлист!V615="","",CONCATENATE(ROW(Инвестиционные_проекты!$A620),", ",))</f>
        <v/>
      </c>
      <c r="X615" t="str">
        <f t="shared" si="106"/>
        <v xml:space="preserve">8, </v>
      </c>
      <c r="Y615" s="5" t="str">
        <f>IF(Инвестиционные_проекты!N620&lt;Инвестиционные_проекты!M620,"Ошибка!","")</f>
        <v/>
      </c>
      <c r="Z615" s="4" t="str">
        <f>IF(Техлист!Y615="","",CONCATENATE(ROW(Инвестиционные_проекты!$A620),", ",))</f>
        <v/>
      </c>
      <c r="AA615" t="str">
        <f t="shared" si="107"/>
        <v/>
      </c>
      <c r="AB615" s="5" t="str">
        <f ca="1">IF(Инвестиционные_проекты!K620="реализация",IF(Инвестиционные_проекты!M620&gt;TODAY(),"Ошибка!",""),"")</f>
        <v/>
      </c>
      <c r="AC615" s="4" t="str">
        <f ca="1">IF(Техлист!AB615="","",CONCATENATE(ROW(Инвестиционные_проекты!$A620),", ",))</f>
        <v/>
      </c>
      <c r="AD615" t="str">
        <f t="shared" ca="1" si="108"/>
        <v/>
      </c>
      <c r="AE615" s="5" t="str">
        <f>IFERROR(IF(OR(Инвестиционные_проекты!K620="идея",Инвестиционные_проекты!K620="проектная стадия"),IF(Инвестиционные_проекты!M620&gt;DATEVALUE(ФЛК!CV614),"","Ошибка!"),""),"")</f>
        <v/>
      </c>
      <c r="AF615" s="4" t="str">
        <f>IF(Техлист!AE615="","",CONCATENATE(ROW(Инвестиционные_проекты!$A620),", ",))</f>
        <v/>
      </c>
      <c r="AG615" t="str">
        <f t="shared" si="109"/>
        <v/>
      </c>
    </row>
    <row r="616" spans="1:33" x14ac:dyDescent="0.25">
      <c r="A616" s="5" t="str">
        <f>IF(AND(COUNTBLANK(Инвестиционные_проекты!H621:Q621)+COUNTBLANK(Инвестиционные_проекты!S621:T621)+COUNTBLANK(Инвестиционные_проекты!Z621)+COUNTBLANK(Инвестиционные_проекты!B621:E621)&lt;&gt;17,COUNTBLANK(Инвестиционные_проекты!H621:Q621)+COUNTBLANK(Инвестиционные_проекты!S621:T621)+COUNTBLANK(Инвестиционные_проекты!Z621)+COUNTBLANK(Инвестиционные_проекты!B621:E621)&lt;&gt;0),"Ошибка!","")</f>
        <v/>
      </c>
      <c r="B616" s="4" t="str">
        <f>IF(A616="","",CONCATENATE(ROW(Инвестиционные_проекты!$A621),", ",))</f>
        <v/>
      </c>
      <c r="C616" t="str">
        <f t="shared" si="99"/>
        <v xml:space="preserve">8, </v>
      </c>
      <c r="D616" s="5" t="str">
        <f>IF(AND(COUNTBLANK(Инвестиционные_проекты!AB621)=0,COUNTBLANK(Инвестиционные_проекты!W621:Y621)&lt;&gt;0),"Ошибка!","")</f>
        <v/>
      </c>
      <c r="E616" s="4" t="str">
        <f>IF(D616="","",CONCATENATE(ROW(Инвестиционные_проекты!$A621),", ",))</f>
        <v/>
      </c>
      <c r="F616" t="str">
        <f t="shared" si="100"/>
        <v xml:space="preserve">8, </v>
      </c>
      <c r="G616" s="8" t="str">
        <f>IF(AND(Инвестиционные_проекты!J621="создание нового",Инвестиционные_проекты!S621=""),"Ошибка!","")</f>
        <v/>
      </c>
      <c r="H616" s="4" t="str">
        <f>IF(Техлист!G616="","",CONCATENATE(ROW(Инвестиционные_проекты!$A621),", ",))</f>
        <v/>
      </c>
      <c r="I616" t="str">
        <f t="shared" si="101"/>
        <v/>
      </c>
      <c r="J616" s="5" t="str">
        <f>IF(Инвестиционные_проекты!J621="модернизация",IF(COUNTBLANK(Инвестиционные_проекты!R621:S621)&lt;&gt;0,"Ошибка!",""),"")</f>
        <v/>
      </c>
      <c r="K616" s="9" t="str">
        <f>IF(Техлист!J616="","",CONCATENATE(ROW(Инвестиционные_проекты!$A621),", ",))</f>
        <v/>
      </c>
      <c r="L616" t="str">
        <f t="shared" si="102"/>
        <v/>
      </c>
      <c r="M616" s="5" t="str">
        <f>IF(Инвестиционные_проекты!S621&lt;Инвестиционные_проекты!R621,"Ошибка!","")</f>
        <v/>
      </c>
      <c r="N616" s="4" t="str">
        <f>IF(Техлист!M616="","",CONCATENATE(ROW(Инвестиционные_проекты!$A621),", ",))</f>
        <v/>
      </c>
      <c r="O616" t="str">
        <f t="shared" si="103"/>
        <v/>
      </c>
      <c r="P616" s="5" t="str">
        <f>IF(Инвестиционные_проекты!Z621&lt;&gt;SUM(Инвестиционные_проекты!AA621:AB621),"Ошибка!","")</f>
        <v/>
      </c>
      <c r="Q616" s="4" t="str">
        <f>IF(Техлист!P616="","",CONCATENATE(ROW(Инвестиционные_проекты!$A621),", ",))</f>
        <v/>
      </c>
      <c r="R616" t="str">
        <f t="shared" si="104"/>
        <v/>
      </c>
      <c r="S616" s="5" t="str">
        <f>IF(Инвестиционные_проекты!Y621&gt;Инвестиционные_проекты!AB621,"Ошибка!","")</f>
        <v/>
      </c>
      <c r="T616" s="4" t="str">
        <f>IF(Техлист!S616="","",CONCATENATE(ROW(Инвестиционные_проекты!$A621),", ",))</f>
        <v/>
      </c>
      <c r="U616" t="str">
        <f t="shared" si="105"/>
        <v/>
      </c>
      <c r="V616" s="5" t="str">
        <f>IF(Инвестиционные_проекты!O621&lt;Инвестиционные_проекты!N621,"Ошибка!","")</f>
        <v/>
      </c>
      <c r="W616" s="4" t="str">
        <f>IF(Техлист!V616="","",CONCATENATE(ROW(Инвестиционные_проекты!$A621),", ",))</f>
        <v/>
      </c>
      <c r="X616" t="str">
        <f t="shared" si="106"/>
        <v xml:space="preserve">8, </v>
      </c>
      <c r="Y616" s="5" t="str">
        <f>IF(Инвестиционные_проекты!N621&lt;Инвестиционные_проекты!M621,"Ошибка!","")</f>
        <v/>
      </c>
      <c r="Z616" s="4" t="str">
        <f>IF(Техлист!Y616="","",CONCATENATE(ROW(Инвестиционные_проекты!$A621),", ",))</f>
        <v/>
      </c>
      <c r="AA616" t="str">
        <f t="shared" si="107"/>
        <v/>
      </c>
      <c r="AB616" s="5" t="str">
        <f ca="1">IF(Инвестиционные_проекты!K621="реализация",IF(Инвестиционные_проекты!M621&gt;TODAY(),"Ошибка!",""),"")</f>
        <v/>
      </c>
      <c r="AC616" s="4" t="str">
        <f ca="1">IF(Техлист!AB616="","",CONCATENATE(ROW(Инвестиционные_проекты!$A621),", ",))</f>
        <v/>
      </c>
      <c r="AD616" t="str">
        <f t="shared" ca="1" si="108"/>
        <v/>
      </c>
      <c r="AE616" s="5" t="str">
        <f>IFERROR(IF(OR(Инвестиционные_проекты!K621="идея",Инвестиционные_проекты!K621="проектная стадия"),IF(Инвестиционные_проекты!M621&gt;DATEVALUE(ФЛК!CV615),"","Ошибка!"),""),"")</f>
        <v/>
      </c>
      <c r="AF616" s="4" t="str">
        <f>IF(Техлист!AE616="","",CONCATENATE(ROW(Инвестиционные_проекты!$A621),", ",))</f>
        <v/>
      </c>
      <c r="AG616" t="str">
        <f t="shared" si="109"/>
        <v/>
      </c>
    </row>
    <row r="617" spans="1:33" x14ac:dyDescent="0.25">
      <c r="A617" s="5" t="str">
        <f>IF(AND(COUNTBLANK(Инвестиционные_проекты!H622:Q622)+COUNTBLANK(Инвестиционные_проекты!S622:T622)+COUNTBLANK(Инвестиционные_проекты!Z622)+COUNTBLANK(Инвестиционные_проекты!B622:E622)&lt;&gt;17,COUNTBLANK(Инвестиционные_проекты!H622:Q622)+COUNTBLANK(Инвестиционные_проекты!S622:T622)+COUNTBLANK(Инвестиционные_проекты!Z622)+COUNTBLANK(Инвестиционные_проекты!B622:E622)&lt;&gt;0),"Ошибка!","")</f>
        <v/>
      </c>
      <c r="B617" s="4" t="str">
        <f>IF(A617="","",CONCATENATE(ROW(Инвестиционные_проекты!$A622),", ",))</f>
        <v/>
      </c>
      <c r="C617" t="str">
        <f t="shared" si="99"/>
        <v xml:space="preserve">8, </v>
      </c>
      <c r="D617" s="5" t="str">
        <f>IF(AND(COUNTBLANK(Инвестиционные_проекты!AB622)=0,COUNTBLANK(Инвестиционные_проекты!W622:Y622)&lt;&gt;0),"Ошибка!","")</f>
        <v/>
      </c>
      <c r="E617" s="4" t="str">
        <f>IF(D617="","",CONCATENATE(ROW(Инвестиционные_проекты!$A622),", ",))</f>
        <v/>
      </c>
      <c r="F617" t="str">
        <f t="shared" si="100"/>
        <v xml:space="preserve">8, </v>
      </c>
      <c r="G617" s="8" t="str">
        <f>IF(AND(Инвестиционные_проекты!J622="создание нового",Инвестиционные_проекты!S622=""),"Ошибка!","")</f>
        <v/>
      </c>
      <c r="H617" s="4" t="str">
        <f>IF(Техлист!G617="","",CONCATENATE(ROW(Инвестиционные_проекты!$A622),", ",))</f>
        <v/>
      </c>
      <c r="I617" t="str">
        <f t="shared" si="101"/>
        <v/>
      </c>
      <c r="J617" s="5" t="str">
        <f>IF(Инвестиционные_проекты!J622="модернизация",IF(COUNTBLANK(Инвестиционные_проекты!R622:S622)&lt;&gt;0,"Ошибка!",""),"")</f>
        <v/>
      </c>
      <c r="K617" s="9" t="str">
        <f>IF(Техлист!J617="","",CONCATENATE(ROW(Инвестиционные_проекты!$A622),", ",))</f>
        <v/>
      </c>
      <c r="L617" t="str">
        <f t="shared" si="102"/>
        <v/>
      </c>
      <c r="M617" s="5" t="str">
        <f>IF(Инвестиционные_проекты!S622&lt;Инвестиционные_проекты!R622,"Ошибка!","")</f>
        <v/>
      </c>
      <c r="N617" s="4" t="str">
        <f>IF(Техлист!M617="","",CONCATENATE(ROW(Инвестиционные_проекты!$A622),", ",))</f>
        <v/>
      </c>
      <c r="O617" t="str">
        <f t="shared" si="103"/>
        <v/>
      </c>
      <c r="P617" s="5" t="str">
        <f>IF(Инвестиционные_проекты!Z622&lt;&gt;SUM(Инвестиционные_проекты!AA622:AB622),"Ошибка!","")</f>
        <v/>
      </c>
      <c r="Q617" s="4" t="str">
        <f>IF(Техлист!P617="","",CONCATENATE(ROW(Инвестиционные_проекты!$A622),", ",))</f>
        <v/>
      </c>
      <c r="R617" t="str">
        <f t="shared" si="104"/>
        <v/>
      </c>
      <c r="S617" s="5" t="str">
        <f>IF(Инвестиционные_проекты!Y622&gt;Инвестиционные_проекты!AB622,"Ошибка!","")</f>
        <v/>
      </c>
      <c r="T617" s="4" t="str">
        <f>IF(Техлист!S617="","",CONCATENATE(ROW(Инвестиционные_проекты!$A622),", ",))</f>
        <v/>
      </c>
      <c r="U617" t="str">
        <f t="shared" si="105"/>
        <v/>
      </c>
      <c r="V617" s="5" t="str">
        <f>IF(Инвестиционные_проекты!O622&lt;Инвестиционные_проекты!N622,"Ошибка!","")</f>
        <v/>
      </c>
      <c r="W617" s="4" t="str">
        <f>IF(Техлист!V617="","",CONCATENATE(ROW(Инвестиционные_проекты!$A622),", ",))</f>
        <v/>
      </c>
      <c r="X617" t="str">
        <f t="shared" si="106"/>
        <v xml:space="preserve">8, </v>
      </c>
      <c r="Y617" s="5" t="str">
        <f>IF(Инвестиционные_проекты!N622&lt;Инвестиционные_проекты!M622,"Ошибка!","")</f>
        <v/>
      </c>
      <c r="Z617" s="4" t="str">
        <f>IF(Техлист!Y617="","",CONCATENATE(ROW(Инвестиционные_проекты!$A622),", ",))</f>
        <v/>
      </c>
      <c r="AA617" t="str">
        <f t="shared" si="107"/>
        <v/>
      </c>
      <c r="AB617" s="5" t="str">
        <f ca="1">IF(Инвестиционные_проекты!K622="реализация",IF(Инвестиционные_проекты!M622&gt;TODAY(),"Ошибка!",""),"")</f>
        <v/>
      </c>
      <c r="AC617" s="4" t="str">
        <f ca="1">IF(Техлист!AB617="","",CONCATENATE(ROW(Инвестиционные_проекты!$A622),", ",))</f>
        <v/>
      </c>
      <c r="AD617" t="str">
        <f t="shared" ca="1" si="108"/>
        <v/>
      </c>
      <c r="AE617" s="5" t="str">
        <f>IFERROR(IF(OR(Инвестиционные_проекты!K622="идея",Инвестиционные_проекты!K622="проектная стадия"),IF(Инвестиционные_проекты!M622&gt;DATEVALUE(ФЛК!CV616),"","Ошибка!"),""),"")</f>
        <v/>
      </c>
      <c r="AF617" s="4" t="str">
        <f>IF(Техлист!AE617="","",CONCATENATE(ROW(Инвестиционные_проекты!$A622),", ",))</f>
        <v/>
      </c>
      <c r="AG617" t="str">
        <f t="shared" si="109"/>
        <v/>
      </c>
    </row>
    <row r="618" spans="1:33" x14ac:dyDescent="0.25">
      <c r="A618" s="5" t="str">
        <f>IF(AND(COUNTBLANK(Инвестиционные_проекты!H623:Q623)+COUNTBLANK(Инвестиционные_проекты!S623:T623)+COUNTBLANK(Инвестиционные_проекты!Z623)+COUNTBLANK(Инвестиционные_проекты!B623:E623)&lt;&gt;17,COUNTBLANK(Инвестиционные_проекты!H623:Q623)+COUNTBLANK(Инвестиционные_проекты!S623:T623)+COUNTBLANK(Инвестиционные_проекты!Z623)+COUNTBLANK(Инвестиционные_проекты!B623:E623)&lt;&gt;0),"Ошибка!","")</f>
        <v/>
      </c>
      <c r="B618" s="4" t="str">
        <f>IF(A618="","",CONCATENATE(ROW(Инвестиционные_проекты!$A623),", ",))</f>
        <v/>
      </c>
      <c r="C618" t="str">
        <f t="shared" si="99"/>
        <v xml:space="preserve">8, </v>
      </c>
      <c r="D618" s="5" t="str">
        <f>IF(AND(COUNTBLANK(Инвестиционные_проекты!AB623)=0,COUNTBLANK(Инвестиционные_проекты!W623:Y623)&lt;&gt;0),"Ошибка!","")</f>
        <v/>
      </c>
      <c r="E618" s="4" t="str">
        <f>IF(D618="","",CONCATENATE(ROW(Инвестиционные_проекты!$A623),", ",))</f>
        <v/>
      </c>
      <c r="F618" t="str">
        <f t="shared" si="100"/>
        <v xml:space="preserve">8, </v>
      </c>
      <c r="G618" s="8" t="str">
        <f>IF(AND(Инвестиционные_проекты!J623="создание нового",Инвестиционные_проекты!S623=""),"Ошибка!","")</f>
        <v/>
      </c>
      <c r="H618" s="4" t="str">
        <f>IF(Техлист!G618="","",CONCATENATE(ROW(Инвестиционные_проекты!$A623),", ",))</f>
        <v/>
      </c>
      <c r="I618" t="str">
        <f t="shared" si="101"/>
        <v/>
      </c>
      <c r="J618" s="5" t="str">
        <f>IF(Инвестиционные_проекты!J623="модернизация",IF(COUNTBLANK(Инвестиционные_проекты!R623:S623)&lt;&gt;0,"Ошибка!",""),"")</f>
        <v/>
      </c>
      <c r="K618" s="9" t="str">
        <f>IF(Техлист!J618="","",CONCATENATE(ROW(Инвестиционные_проекты!$A623),", ",))</f>
        <v/>
      </c>
      <c r="L618" t="str">
        <f t="shared" si="102"/>
        <v/>
      </c>
      <c r="M618" s="5" t="str">
        <f>IF(Инвестиционные_проекты!S623&lt;Инвестиционные_проекты!R623,"Ошибка!","")</f>
        <v/>
      </c>
      <c r="N618" s="4" t="str">
        <f>IF(Техлист!M618="","",CONCATENATE(ROW(Инвестиционные_проекты!$A623),", ",))</f>
        <v/>
      </c>
      <c r="O618" t="str">
        <f t="shared" si="103"/>
        <v/>
      </c>
      <c r="P618" s="5" t="str">
        <f>IF(Инвестиционные_проекты!Z623&lt;&gt;SUM(Инвестиционные_проекты!AA623:AB623),"Ошибка!","")</f>
        <v/>
      </c>
      <c r="Q618" s="4" t="str">
        <f>IF(Техлист!P618="","",CONCATENATE(ROW(Инвестиционные_проекты!$A623),", ",))</f>
        <v/>
      </c>
      <c r="R618" t="str">
        <f t="shared" si="104"/>
        <v/>
      </c>
      <c r="S618" s="5" t="str">
        <f>IF(Инвестиционные_проекты!Y623&gt;Инвестиционные_проекты!AB623,"Ошибка!","")</f>
        <v/>
      </c>
      <c r="T618" s="4" t="str">
        <f>IF(Техлист!S618="","",CONCATENATE(ROW(Инвестиционные_проекты!$A623),", ",))</f>
        <v/>
      </c>
      <c r="U618" t="str">
        <f t="shared" si="105"/>
        <v/>
      </c>
      <c r="V618" s="5" t="str">
        <f>IF(Инвестиционные_проекты!O623&lt;Инвестиционные_проекты!N623,"Ошибка!","")</f>
        <v/>
      </c>
      <c r="W618" s="4" t="str">
        <f>IF(Техлист!V618="","",CONCATENATE(ROW(Инвестиционные_проекты!$A623),", ",))</f>
        <v/>
      </c>
      <c r="X618" t="str">
        <f t="shared" si="106"/>
        <v xml:space="preserve">8, </v>
      </c>
      <c r="Y618" s="5" t="str">
        <f>IF(Инвестиционные_проекты!N623&lt;Инвестиционные_проекты!M623,"Ошибка!","")</f>
        <v/>
      </c>
      <c r="Z618" s="4" t="str">
        <f>IF(Техлист!Y618="","",CONCATENATE(ROW(Инвестиционные_проекты!$A623),", ",))</f>
        <v/>
      </c>
      <c r="AA618" t="str">
        <f t="shared" si="107"/>
        <v/>
      </c>
      <c r="AB618" s="5" t="str">
        <f ca="1">IF(Инвестиционные_проекты!K623="реализация",IF(Инвестиционные_проекты!M623&gt;TODAY(),"Ошибка!",""),"")</f>
        <v/>
      </c>
      <c r="AC618" s="4" t="str">
        <f ca="1">IF(Техлист!AB618="","",CONCATENATE(ROW(Инвестиционные_проекты!$A623),", ",))</f>
        <v/>
      </c>
      <c r="AD618" t="str">
        <f t="shared" ca="1" si="108"/>
        <v/>
      </c>
      <c r="AE618" s="5" t="str">
        <f>IFERROR(IF(OR(Инвестиционные_проекты!K623="идея",Инвестиционные_проекты!K623="проектная стадия"),IF(Инвестиционные_проекты!M623&gt;DATEVALUE(ФЛК!CV617),"","Ошибка!"),""),"")</f>
        <v/>
      </c>
      <c r="AF618" s="4" t="str">
        <f>IF(Техлист!AE618="","",CONCATENATE(ROW(Инвестиционные_проекты!$A623),", ",))</f>
        <v/>
      </c>
      <c r="AG618" t="str">
        <f t="shared" si="109"/>
        <v/>
      </c>
    </row>
    <row r="619" spans="1:33" x14ac:dyDescent="0.25">
      <c r="A619" s="5" t="str">
        <f>IF(AND(COUNTBLANK(Инвестиционные_проекты!H624:Q624)+COUNTBLANK(Инвестиционные_проекты!S624:T624)+COUNTBLANK(Инвестиционные_проекты!Z624)+COUNTBLANK(Инвестиционные_проекты!B624:E624)&lt;&gt;17,COUNTBLANK(Инвестиционные_проекты!H624:Q624)+COUNTBLANK(Инвестиционные_проекты!S624:T624)+COUNTBLANK(Инвестиционные_проекты!Z624)+COUNTBLANK(Инвестиционные_проекты!B624:E624)&lt;&gt;0),"Ошибка!","")</f>
        <v/>
      </c>
      <c r="B619" s="4" t="str">
        <f>IF(A619="","",CONCATENATE(ROW(Инвестиционные_проекты!$A624),", ",))</f>
        <v/>
      </c>
      <c r="C619" t="str">
        <f t="shared" si="99"/>
        <v xml:space="preserve">8, </v>
      </c>
      <c r="D619" s="5" t="str">
        <f>IF(AND(COUNTBLANK(Инвестиционные_проекты!AB624)=0,COUNTBLANK(Инвестиционные_проекты!W624:Y624)&lt;&gt;0),"Ошибка!","")</f>
        <v/>
      </c>
      <c r="E619" s="4" t="str">
        <f>IF(D619="","",CONCATENATE(ROW(Инвестиционные_проекты!$A624),", ",))</f>
        <v/>
      </c>
      <c r="F619" t="str">
        <f t="shared" si="100"/>
        <v xml:space="preserve">8, </v>
      </c>
      <c r="G619" s="8" t="str">
        <f>IF(AND(Инвестиционные_проекты!J624="создание нового",Инвестиционные_проекты!S624=""),"Ошибка!","")</f>
        <v/>
      </c>
      <c r="H619" s="4" t="str">
        <f>IF(Техлист!G619="","",CONCATENATE(ROW(Инвестиционные_проекты!$A624),", ",))</f>
        <v/>
      </c>
      <c r="I619" t="str">
        <f t="shared" si="101"/>
        <v/>
      </c>
      <c r="J619" s="5" t="str">
        <f>IF(Инвестиционные_проекты!J624="модернизация",IF(COUNTBLANK(Инвестиционные_проекты!R624:S624)&lt;&gt;0,"Ошибка!",""),"")</f>
        <v/>
      </c>
      <c r="K619" s="9" t="str">
        <f>IF(Техлист!J619="","",CONCATENATE(ROW(Инвестиционные_проекты!$A624),", ",))</f>
        <v/>
      </c>
      <c r="L619" t="str">
        <f t="shared" si="102"/>
        <v/>
      </c>
      <c r="M619" s="5" t="str">
        <f>IF(Инвестиционные_проекты!S624&lt;Инвестиционные_проекты!R624,"Ошибка!","")</f>
        <v/>
      </c>
      <c r="N619" s="4" t="str">
        <f>IF(Техлист!M619="","",CONCATENATE(ROW(Инвестиционные_проекты!$A624),", ",))</f>
        <v/>
      </c>
      <c r="O619" t="str">
        <f t="shared" si="103"/>
        <v/>
      </c>
      <c r="P619" s="5" t="str">
        <f>IF(Инвестиционные_проекты!Z624&lt;&gt;SUM(Инвестиционные_проекты!AA624:AB624),"Ошибка!","")</f>
        <v/>
      </c>
      <c r="Q619" s="4" t="str">
        <f>IF(Техлист!P619="","",CONCATENATE(ROW(Инвестиционные_проекты!$A624),", ",))</f>
        <v/>
      </c>
      <c r="R619" t="str">
        <f t="shared" si="104"/>
        <v/>
      </c>
      <c r="S619" s="5" t="str">
        <f>IF(Инвестиционные_проекты!Y624&gt;Инвестиционные_проекты!AB624,"Ошибка!","")</f>
        <v/>
      </c>
      <c r="T619" s="4" t="str">
        <f>IF(Техлист!S619="","",CONCATENATE(ROW(Инвестиционные_проекты!$A624),", ",))</f>
        <v/>
      </c>
      <c r="U619" t="str">
        <f t="shared" si="105"/>
        <v/>
      </c>
      <c r="V619" s="5" t="str">
        <f>IF(Инвестиционные_проекты!O624&lt;Инвестиционные_проекты!N624,"Ошибка!","")</f>
        <v/>
      </c>
      <c r="W619" s="4" t="str">
        <f>IF(Техлист!V619="","",CONCATENATE(ROW(Инвестиционные_проекты!$A624),", ",))</f>
        <v/>
      </c>
      <c r="X619" t="str">
        <f t="shared" si="106"/>
        <v xml:space="preserve">8, </v>
      </c>
      <c r="Y619" s="5" t="str">
        <f>IF(Инвестиционные_проекты!N624&lt;Инвестиционные_проекты!M624,"Ошибка!","")</f>
        <v/>
      </c>
      <c r="Z619" s="4" t="str">
        <f>IF(Техлист!Y619="","",CONCATENATE(ROW(Инвестиционные_проекты!$A624),", ",))</f>
        <v/>
      </c>
      <c r="AA619" t="str">
        <f t="shared" si="107"/>
        <v/>
      </c>
      <c r="AB619" s="5" t="str">
        <f ca="1">IF(Инвестиционные_проекты!K624="реализация",IF(Инвестиционные_проекты!M624&gt;TODAY(),"Ошибка!",""),"")</f>
        <v/>
      </c>
      <c r="AC619" s="4" t="str">
        <f ca="1">IF(Техлист!AB619="","",CONCATENATE(ROW(Инвестиционные_проекты!$A624),", ",))</f>
        <v/>
      </c>
      <c r="AD619" t="str">
        <f t="shared" ca="1" si="108"/>
        <v/>
      </c>
      <c r="AE619" s="5" t="str">
        <f>IFERROR(IF(OR(Инвестиционные_проекты!K624="идея",Инвестиционные_проекты!K624="проектная стадия"),IF(Инвестиционные_проекты!M624&gt;DATEVALUE(ФЛК!CV618),"","Ошибка!"),""),"")</f>
        <v/>
      </c>
      <c r="AF619" s="4" t="str">
        <f>IF(Техлист!AE619="","",CONCATENATE(ROW(Инвестиционные_проекты!$A624),", ",))</f>
        <v/>
      </c>
      <c r="AG619" t="str">
        <f t="shared" si="109"/>
        <v/>
      </c>
    </row>
    <row r="620" spans="1:33" x14ac:dyDescent="0.25">
      <c r="A620" s="5" t="str">
        <f>IF(AND(COUNTBLANK(Инвестиционные_проекты!H625:Q625)+COUNTBLANK(Инвестиционные_проекты!S625:T625)+COUNTBLANK(Инвестиционные_проекты!Z625)+COUNTBLANK(Инвестиционные_проекты!B625:E625)&lt;&gt;17,COUNTBLANK(Инвестиционные_проекты!H625:Q625)+COUNTBLANK(Инвестиционные_проекты!S625:T625)+COUNTBLANK(Инвестиционные_проекты!Z625)+COUNTBLANK(Инвестиционные_проекты!B625:E625)&lt;&gt;0),"Ошибка!","")</f>
        <v/>
      </c>
      <c r="B620" s="4" t="str">
        <f>IF(A620="","",CONCATENATE(ROW(Инвестиционные_проекты!$A625),", ",))</f>
        <v/>
      </c>
      <c r="C620" t="str">
        <f t="shared" si="99"/>
        <v xml:space="preserve">8, </v>
      </c>
      <c r="D620" s="5" t="str">
        <f>IF(AND(COUNTBLANK(Инвестиционные_проекты!AB625)=0,COUNTBLANK(Инвестиционные_проекты!W625:Y625)&lt;&gt;0),"Ошибка!","")</f>
        <v/>
      </c>
      <c r="E620" s="4" t="str">
        <f>IF(D620="","",CONCATENATE(ROW(Инвестиционные_проекты!$A625),", ",))</f>
        <v/>
      </c>
      <c r="F620" t="str">
        <f t="shared" si="100"/>
        <v xml:space="preserve">8, </v>
      </c>
      <c r="G620" s="8" t="str">
        <f>IF(AND(Инвестиционные_проекты!J625="создание нового",Инвестиционные_проекты!S625=""),"Ошибка!","")</f>
        <v/>
      </c>
      <c r="H620" s="4" t="str">
        <f>IF(Техлист!G620="","",CONCATENATE(ROW(Инвестиционные_проекты!$A625),", ",))</f>
        <v/>
      </c>
      <c r="I620" t="str">
        <f t="shared" si="101"/>
        <v/>
      </c>
      <c r="J620" s="5" t="str">
        <f>IF(Инвестиционные_проекты!J625="модернизация",IF(COUNTBLANK(Инвестиционные_проекты!R625:S625)&lt;&gt;0,"Ошибка!",""),"")</f>
        <v/>
      </c>
      <c r="K620" s="9" t="str">
        <f>IF(Техлист!J620="","",CONCATENATE(ROW(Инвестиционные_проекты!$A625),", ",))</f>
        <v/>
      </c>
      <c r="L620" t="str">
        <f t="shared" si="102"/>
        <v/>
      </c>
      <c r="M620" s="5" t="str">
        <f>IF(Инвестиционные_проекты!S625&lt;Инвестиционные_проекты!R625,"Ошибка!","")</f>
        <v/>
      </c>
      <c r="N620" s="4" t="str">
        <f>IF(Техлист!M620="","",CONCATENATE(ROW(Инвестиционные_проекты!$A625),", ",))</f>
        <v/>
      </c>
      <c r="O620" t="str">
        <f t="shared" si="103"/>
        <v/>
      </c>
      <c r="P620" s="5" t="str">
        <f>IF(Инвестиционные_проекты!Z625&lt;&gt;SUM(Инвестиционные_проекты!AA625:AB625),"Ошибка!","")</f>
        <v/>
      </c>
      <c r="Q620" s="4" t="str">
        <f>IF(Техлист!P620="","",CONCATENATE(ROW(Инвестиционные_проекты!$A625),", ",))</f>
        <v/>
      </c>
      <c r="R620" t="str">
        <f t="shared" si="104"/>
        <v/>
      </c>
      <c r="S620" s="5" t="str">
        <f>IF(Инвестиционные_проекты!Y625&gt;Инвестиционные_проекты!AB625,"Ошибка!","")</f>
        <v/>
      </c>
      <c r="T620" s="4" t="str">
        <f>IF(Техлист!S620="","",CONCATENATE(ROW(Инвестиционные_проекты!$A625),", ",))</f>
        <v/>
      </c>
      <c r="U620" t="str">
        <f t="shared" si="105"/>
        <v/>
      </c>
      <c r="V620" s="5" t="str">
        <f>IF(Инвестиционные_проекты!O625&lt;Инвестиционные_проекты!N625,"Ошибка!","")</f>
        <v/>
      </c>
      <c r="W620" s="4" t="str">
        <f>IF(Техлист!V620="","",CONCATENATE(ROW(Инвестиционные_проекты!$A625),", ",))</f>
        <v/>
      </c>
      <c r="X620" t="str">
        <f t="shared" si="106"/>
        <v xml:space="preserve">8, </v>
      </c>
      <c r="Y620" s="5" t="str">
        <f>IF(Инвестиционные_проекты!N625&lt;Инвестиционные_проекты!M625,"Ошибка!","")</f>
        <v/>
      </c>
      <c r="Z620" s="4" t="str">
        <f>IF(Техлист!Y620="","",CONCATENATE(ROW(Инвестиционные_проекты!$A625),", ",))</f>
        <v/>
      </c>
      <c r="AA620" t="str">
        <f t="shared" si="107"/>
        <v/>
      </c>
      <c r="AB620" s="5" t="str">
        <f ca="1">IF(Инвестиционные_проекты!K625="реализация",IF(Инвестиционные_проекты!M625&gt;TODAY(),"Ошибка!",""),"")</f>
        <v/>
      </c>
      <c r="AC620" s="4" t="str">
        <f ca="1">IF(Техлист!AB620="","",CONCATENATE(ROW(Инвестиционные_проекты!$A625),", ",))</f>
        <v/>
      </c>
      <c r="AD620" t="str">
        <f t="shared" ca="1" si="108"/>
        <v/>
      </c>
      <c r="AE620" s="5" t="str">
        <f>IFERROR(IF(OR(Инвестиционные_проекты!K625="идея",Инвестиционные_проекты!K625="проектная стадия"),IF(Инвестиционные_проекты!M625&gt;DATEVALUE(ФЛК!CV619),"","Ошибка!"),""),"")</f>
        <v/>
      </c>
      <c r="AF620" s="4" t="str">
        <f>IF(Техлист!AE620="","",CONCATENATE(ROW(Инвестиционные_проекты!$A625),", ",))</f>
        <v/>
      </c>
      <c r="AG620" t="str">
        <f t="shared" si="109"/>
        <v/>
      </c>
    </row>
    <row r="621" spans="1:33" x14ac:dyDescent="0.25">
      <c r="A621" s="5" t="str">
        <f>IF(AND(COUNTBLANK(Инвестиционные_проекты!H626:Q626)+COUNTBLANK(Инвестиционные_проекты!S626:T626)+COUNTBLANK(Инвестиционные_проекты!Z626)+COUNTBLANK(Инвестиционные_проекты!B626:E626)&lt;&gt;17,COUNTBLANK(Инвестиционные_проекты!H626:Q626)+COUNTBLANK(Инвестиционные_проекты!S626:T626)+COUNTBLANK(Инвестиционные_проекты!Z626)+COUNTBLANK(Инвестиционные_проекты!B626:E626)&lt;&gt;0),"Ошибка!","")</f>
        <v/>
      </c>
      <c r="B621" s="4" t="str">
        <f>IF(A621="","",CONCATENATE(ROW(Инвестиционные_проекты!$A626),", ",))</f>
        <v/>
      </c>
      <c r="C621" t="str">
        <f t="shared" si="99"/>
        <v xml:space="preserve">8, </v>
      </c>
      <c r="D621" s="5" t="str">
        <f>IF(AND(COUNTBLANK(Инвестиционные_проекты!AB626)=0,COUNTBLANK(Инвестиционные_проекты!W626:Y626)&lt;&gt;0),"Ошибка!","")</f>
        <v/>
      </c>
      <c r="E621" s="4" t="str">
        <f>IF(D621="","",CONCATENATE(ROW(Инвестиционные_проекты!$A626),", ",))</f>
        <v/>
      </c>
      <c r="F621" t="str">
        <f t="shared" si="100"/>
        <v xml:space="preserve">8, </v>
      </c>
      <c r="G621" s="8" t="str">
        <f>IF(AND(Инвестиционные_проекты!J626="создание нового",Инвестиционные_проекты!S626=""),"Ошибка!","")</f>
        <v/>
      </c>
      <c r="H621" s="4" t="str">
        <f>IF(Техлист!G621="","",CONCATENATE(ROW(Инвестиционные_проекты!$A626),", ",))</f>
        <v/>
      </c>
      <c r="I621" t="str">
        <f t="shared" si="101"/>
        <v/>
      </c>
      <c r="J621" s="5" t="str">
        <f>IF(Инвестиционные_проекты!J626="модернизация",IF(COUNTBLANK(Инвестиционные_проекты!R626:S626)&lt;&gt;0,"Ошибка!",""),"")</f>
        <v/>
      </c>
      <c r="K621" s="9" t="str">
        <f>IF(Техлист!J621="","",CONCATENATE(ROW(Инвестиционные_проекты!$A626),", ",))</f>
        <v/>
      </c>
      <c r="L621" t="str">
        <f t="shared" si="102"/>
        <v/>
      </c>
      <c r="M621" s="5" t="str">
        <f>IF(Инвестиционные_проекты!S626&lt;Инвестиционные_проекты!R626,"Ошибка!","")</f>
        <v/>
      </c>
      <c r="N621" s="4" t="str">
        <f>IF(Техлист!M621="","",CONCATENATE(ROW(Инвестиционные_проекты!$A626),", ",))</f>
        <v/>
      </c>
      <c r="O621" t="str">
        <f t="shared" si="103"/>
        <v/>
      </c>
      <c r="P621" s="5" t="str">
        <f>IF(Инвестиционные_проекты!Z626&lt;&gt;SUM(Инвестиционные_проекты!AA626:AB626),"Ошибка!","")</f>
        <v/>
      </c>
      <c r="Q621" s="4" t="str">
        <f>IF(Техлист!P621="","",CONCATENATE(ROW(Инвестиционные_проекты!$A626),", ",))</f>
        <v/>
      </c>
      <c r="R621" t="str">
        <f t="shared" si="104"/>
        <v/>
      </c>
      <c r="S621" s="5" t="str">
        <f>IF(Инвестиционные_проекты!Y626&gt;Инвестиционные_проекты!AB626,"Ошибка!","")</f>
        <v/>
      </c>
      <c r="T621" s="4" t="str">
        <f>IF(Техлист!S621="","",CONCATENATE(ROW(Инвестиционные_проекты!$A626),", ",))</f>
        <v/>
      </c>
      <c r="U621" t="str">
        <f t="shared" si="105"/>
        <v/>
      </c>
      <c r="V621" s="5" t="str">
        <f>IF(Инвестиционные_проекты!O626&lt;Инвестиционные_проекты!N626,"Ошибка!","")</f>
        <v/>
      </c>
      <c r="W621" s="4" t="str">
        <f>IF(Техлист!V621="","",CONCATENATE(ROW(Инвестиционные_проекты!$A626),", ",))</f>
        <v/>
      </c>
      <c r="X621" t="str">
        <f t="shared" si="106"/>
        <v xml:space="preserve">8, </v>
      </c>
      <c r="Y621" s="5" t="str">
        <f>IF(Инвестиционные_проекты!N626&lt;Инвестиционные_проекты!M626,"Ошибка!","")</f>
        <v/>
      </c>
      <c r="Z621" s="4" t="str">
        <f>IF(Техлист!Y621="","",CONCATENATE(ROW(Инвестиционные_проекты!$A626),", ",))</f>
        <v/>
      </c>
      <c r="AA621" t="str">
        <f t="shared" si="107"/>
        <v/>
      </c>
      <c r="AB621" s="5" t="str">
        <f ca="1">IF(Инвестиционные_проекты!K626="реализация",IF(Инвестиционные_проекты!M626&gt;TODAY(),"Ошибка!",""),"")</f>
        <v/>
      </c>
      <c r="AC621" s="4" t="str">
        <f ca="1">IF(Техлист!AB621="","",CONCATENATE(ROW(Инвестиционные_проекты!$A626),", ",))</f>
        <v/>
      </c>
      <c r="AD621" t="str">
        <f t="shared" ca="1" si="108"/>
        <v/>
      </c>
      <c r="AE621" s="5" t="str">
        <f>IFERROR(IF(OR(Инвестиционные_проекты!K626="идея",Инвестиционные_проекты!K626="проектная стадия"),IF(Инвестиционные_проекты!M626&gt;DATEVALUE(ФЛК!CV620),"","Ошибка!"),""),"")</f>
        <v/>
      </c>
      <c r="AF621" s="4" t="str">
        <f>IF(Техлист!AE621="","",CONCATENATE(ROW(Инвестиционные_проекты!$A626),", ",))</f>
        <v/>
      </c>
      <c r="AG621" t="str">
        <f t="shared" si="109"/>
        <v/>
      </c>
    </row>
    <row r="622" spans="1:33" x14ac:dyDescent="0.25">
      <c r="A622" s="5" t="str">
        <f>IF(AND(COUNTBLANK(Инвестиционные_проекты!H627:Q627)+COUNTBLANK(Инвестиционные_проекты!S627:T627)+COUNTBLANK(Инвестиционные_проекты!Z627)+COUNTBLANK(Инвестиционные_проекты!B627:E627)&lt;&gt;17,COUNTBLANK(Инвестиционные_проекты!H627:Q627)+COUNTBLANK(Инвестиционные_проекты!S627:T627)+COUNTBLANK(Инвестиционные_проекты!Z627)+COUNTBLANK(Инвестиционные_проекты!B627:E627)&lt;&gt;0),"Ошибка!","")</f>
        <v/>
      </c>
      <c r="B622" s="4" t="str">
        <f>IF(A622="","",CONCATENATE(ROW(Инвестиционные_проекты!$A627),", ",))</f>
        <v/>
      </c>
      <c r="C622" t="str">
        <f t="shared" si="99"/>
        <v xml:space="preserve">8, </v>
      </c>
      <c r="D622" s="5" t="str">
        <f>IF(AND(COUNTBLANK(Инвестиционные_проекты!AB627)=0,COUNTBLANK(Инвестиционные_проекты!W627:Y627)&lt;&gt;0),"Ошибка!","")</f>
        <v/>
      </c>
      <c r="E622" s="4" t="str">
        <f>IF(D622="","",CONCATENATE(ROW(Инвестиционные_проекты!$A627),", ",))</f>
        <v/>
      </c>
      <c r="F622" t="str">
        <f t="shared" si="100"/>
        <v xml:space="preserve">8, </v>
      </c>
      <c r="G622" s="8" t="str">
        <f>IF(AND(Инвестиционные_проекты!J627="создание нового",Инвестиционные_проекты!S627=""),"Ошибка!","")</f>
        <v/>
      </c>
      <c r="H622" s="4" t="str">
        <f>IF(Техлист!G622="","",CONCATENATE(ROW(Инвестиционные_проекты!$A627),", ",))</f>
        <v/>
      </c>
      <c r="I622" t="str">
        <f t="shared" si="101"/>
        <v/>
      </c>
      <c r="J622" s="5" t="str">
        <f>IF(Инвестиционные_проекты!J627="модернизация",IF(COUNTBLANK(Инвестиционные_проекты!R627:S627)&lt;&gt;0,"Ошибка!",""),"")</f>
        <v/>
      </c>
      <c r="K622" s="9" t="str">
        <f>IF(Техлист!J622="","",CONCATENATE(ROW(Инвестиционные_проекты!$A627),", ",))</f>
        <v/>
      </c>
      <c r="L622" t="str">
        <f t="shared" si="102"/>
        <v/>
      </c>
      <c r="M622" s="5" t="str">
        <f>IF(Инвестиционные_проекты!S627&lt;Инвестиционные_проекты!R627,"Ошибка!","")</f>
        <v/>
      </c>
      <c r="N622" s="4" t="str">
        <f>IF(Техлист!M622="","",CONCATENATE(ROW(Инвестиционные_проекты!$A627),", ",))</f>
        <v/>
      </c>
      <c r="O622" t="str">
        <f t="shared" si="103"/>
        <v/>
      </c>
      <c r="P622" s="5" t="str">
        <f>IF(Инвестиционные_проекты!Z627&lt;&gt;SUM(Инвестиционные_проекты!AA627:AB627),"Ошибка!","")</f>
        <v/>
      </c>
      <c r="Q622" s="4" t="str">
        <f>IF(Техлист!P622="","",CONCATENATE(ROW(Инвестиционные_проекты!$A627),", ",))</f>
        <v/>
      </c>
      <c r="R622" t="str">
        <f t="shared" si="104"/>
        <v/>
      </c>
      <c r="S622" s="5" t="str">
        <f>IF(Инвестиционные_проекты!Y627&gt;Инвестиционные_проекты!AB627,"Ошибка!","")</f>
        <v/>
      </c>
      <c r="T622" s="4" t="str">
        <f>IF(Техлист!S622="","",CONCATENATE(ROW(Инвестиционные_проекты!$A627),", ",))</f>
        <v/>
      </c>
      <c r="U622" t="str">
        <f t="shared" si="105"/>
        <v/>
      </c>
      <c r="V622" s="5" t="str">
        <f>IF(Инвестиционные_проекты!O627&lt;Инвестиционные_проекты!N627,"Ошибка!","")</f>
        <v/>
      </c>
      <c r="W622" s="4" t="str">
        <f>IF(Техлист!V622="","",CONCATENATE(ROW(Инвестиционные_проекты!$A627),", ",))</f>
        <v/>
      </c>
      <c r="X622" t="str">
        <f t="shared" si="106"/>
        <v xml:space="preserve">8, </v>
      </c>
      <c r="Y622" s="5" t="str">
        <f>IF(Инвестиционные_проекты!N627&lt;Инвестиционные_проекты!M627,"Ошибка!","")</f>
        <v/>
      </c>
      <c r="Z622" s="4" t="str">
        <f>IF(Техлист!Y622="","",CONCATENATE(ROW(Инвестиционные_проекты!$A627),", ",))</f>
        <v/>
      </c>
      <c r="AA622" t="str">
        <f t="shared" si="107"/>
        <v/>
      </c>
      <c r="AB622" s="5" t="str">
        <f ca="1">IF(Инвестиционные_проекты!K627="реализация",IF(Инвестиционные_проекты!M627&gt;TODAY(),"Ошибка!",""),"")</f>
        <v/>
      </c>
      <c r="AC622" s="4" t="str">
        <f ca="1">IF(Техлист!AB622="","",CONCATENATE(ROW(Инвестиционные_проекты!$A627),", ",))</f>
        <v/>
      </c>
      <c r="AD622" t="str">
        <f t="shared" ca="1" si="108"/>
        <v/>
      </c>
      <c r="AE622" s="5" t="str">
        <f>IFERROR(IF(OR(Инвестиционные_проекты!K627="идея",Инвестиционные_проекты!K627="проектная стадия"),IF(Инвестиционные_проекты!M627&gt;DATEVALUE(ФЛК!CV621),"","Ошибка!"),""),"")</f>
        <v/>
      </c>
      <c r="AF622" s="4" t="str">
        <f>IF(Техлист!AE622="","",CONCATENATE(ROW(Инвестиционные_проекты!$A627),", ",))</f>
        <v/>
      </c>
      <c r="AG622" t="str">
        <f t="shared" si="109"/>
        <v/>
      </c>
    </row>
    <row r="623" spans="1:33" x14ac:dyDescent="0.25">
      <c r="A623" s="5" t="str">
        <f>IF(AND(COUNTBLANK(Инвестиционные_проекты!H628:Q628)+COUNTBLANK(Инвестиционные_проекты!S628:T628)+COUNTBLANK(Инвестиционные_проекты!Z628)+COUNTBLANK(Инвестиционные_проекты!B628:E628)&lt;&gt;17,COUNTBLANK(Инвестиционные_проекты!H628:Q628)+COUNTBLANK(Инвестиционные_проекты!S628:T628)+COUNTBLANK(Инвестиционные_проекты!Z628)+COUNTBLANK(Инвестиционные_проекты!B628:E628)&lt;&gt;0),"Ошибка!","")</f>
        <v/>
      </c>
      <c r="B623" s="4" t="str">
        <f>IF(A623="","",CONCATENATE(ROW(Инвестиционные_проекты!$A628),", ",))</f>
        <v/>
      </c>
      <c r="C623" t="str">
        <f t="shared" si="99"/>
        <v xml:space="preserve">8, </v>
      </c>
      <c r="D623" s="5" t="str">
        <f>IF(AND(COUNTBLANK(Инвестиционные_проекты!AB628)=0,COUNTBLANK(Инвестиционные_проекты!W628:Y628)&lt;&gt;0),"Ошибка!","")</f>
        <v/>
      </c>
      <c r="E623" s="4" t="str">
        <f>IF(D623="","",CONCATENATE(ROW(Инвестиционные_проекты!$A628),", ",))</f>
        <v/>
      </c>
      <c r="F623" t="str">
        <f t="shared" si="100"/>
        <v xml:space="preserve">8, </v>
      </c>
      <c r="G623" s="8" t="str">
        <f>IF(AND(Инвестиционные_проекты!J628="создание нового",Инвестиционные_проекты!S628=""),"Ошибка!","")</f>
        <v/>
      </c>
      <c r="H623" s="4" t="str">
        <f>IF(Техлист!G623="","",CONCATENATE(ROW(Инвестиционные_проекты!$A628),", ",))</f>
        <v/>
      </c>
      <c r="I623" t="str">
        <f t="shared" si="101"/>
        <v/>
      </c>
      <c r="J623" s="5" t="str">
        <f>IF(Инвестиционные_проекты!J628="модернизация",IF(COUNTBLANK(Инвестиционные_проекты!R628:S628)&lt;&gt;0,"Ошибка!",""),"")</f>
        <v/>
      </c>
      <c r="K623" s="9" t="str">
        <f>IF(Техлист!J623="","",CONCATENATE(ROW(Инвестиционные_проекты!$A628),", ",))</f>
        <v/>
      </c>
      <c r="L623" t="str">
        <f t="shared" si="102"/>
        <v/>
      </c>
      <c r="M623" s="5" t="str">
        <f>IF(Инвестиционные_проекты!S628&lt;Инвестиционные_проекты!R628,"Ошибка!","")</f>
        <v/>
      </c>
      <c r="N623" s="4" t="str">
        <f>IF(Техлист!M623="","",CONCATENATE(ROW(Инвестиционные_проекты!$A628),", ",))</f>
        <v/>
      </c>
      <c r="O623" t="str">
        <f t="shared" si="103"/>
        <v/>
      </c>
      <c r="P623" s="5" t="str">
        <f>IF(Инвестиционные_проекты!Z628&lt;&gt;SUM(Инвестиционные_проекты!AA628:AB628),"Ошибка!","")</f>
        <v/>
      </c>
      <c r="Q623" s="4" t="str">
        <f>IF(Техлист!P623="","",CONCATENATE(ROW(Инвестиционные_проекты!$A628),", ",))</f>
        <v/>
      </c>
      <c r="R623" t="str">
        <f t="shared" si="104"/>
        <v/>
      </c>
      <c r="S623" s="5" t="str">
        <f>IF(Инвестиционные_проекты!Y628&gt;Инвестиционные_проекты!AB628,"Ошибка!","")</f>
        <v/>
      </c>
      <c r="T623" s="4" t="str">
        <f>IF(Техлист!S623="","",CONCATENATE(ROW(Инвестиционные_проекты!$A628),", ",))</f>
        <v/>
      </c>
      <c r="U623" t="str">
        <f t="shared" si="105"/>
        <v/>
      </c>
      <c r="V623" s="5" t="str">
        <f>IF(Инвестиционные_проекты!O628&lt;Инвестиционные_проекты!N628,"Ошибка!","")</f>
        <v/>
      </c>
      <c r="W623" s="4" t="str">
        <f>IF(Техлист!V623="","",CONCATENATE(ROW(Инвестиционные_проекты!$A628),", ",))</f>
        <v/>
      </c>
      <c r="X623" t="str">
        <f t="shared" si="106"/>
        <v xml:space="preserve">8, </v>
      </c>
      <c r="Y623" s="5" t="str">
        <f>IF(Инвестиционные_проекты!N628&lt;Инвестиционные_проекты!M628,"Ошибка!","")</f>
        <v/>
      </c>
      <c r="Z623" s="4" t="str">
        <f>IF(Техлист!Y623="","",CONCATENATE(ROW(Инвестиционные_проекты!$A628),", ",))</f>
        <v/>
      </c>
      <c r="AA623" t="str">
        <f t="shared" si="107"/>
        <v/>
      </c>
      <c r="AB623" s="5" t="str">
        <f ca="1">IF(Инвестиционные_проекты!K628="реализация",IF(Инвестиционные_проекты!M628&gt;TODAY(),"Ошибка!",""),"")</f>
        <v/>
      </c>
      <c r="AC623" s="4" t="str">
        <f ca="1">IF(Техлист!AB623="","",CONCATENATE(ROW(Инвестиционные_проекты!$A628),", ",))</f>
        <v/>
      </c>
      <c r="AD623" t="str">
        <f t="shared" ca="1" si="108"/>
        <v/>
      </c>
      <c r="AE623" s="5" t="str">
        <f>IFERROR(IF(OR(Инвестиционные_проекты!K628="идея",Инвестиционные_проекты!K628="проектная стадия"),IF(Инвестиционные_проекты!M628&gt;DATEVALUE(ФЛК!CV622),"","Ошибка!"),""),"")</f>
        <v/>
      </c>
      <c r="AF623" s="4" t="str">
        <f>IF(Техлист!AE623="","",CONCATENATE(ROW(Инвестиционные_проекты!$A628),", ",))</f>
        <v/>
      </c>
      <c r="AG623" t="str">
        <f t="shared" si="109"/>
        <v/>
      </c>
    </row>
    <row r="624" spans="1:33" x14ac:dyDescent="0.25">
      <c r="A624" s="5" t="str">
        <f>IF(AND(COUNTBLANK(Инвестиционные_проекты!H629:Q629)+COUNTBLANK(Инвестиционные_проекты!S629:T629)+COUNTBLANK(Инвестиционные_проекты!Z629)+COUNTBLANK(Инвестиционные_проекты!B629:E629)&lt;&gt;17,COUNTBLANK(Инвестиционные_проекты!H629:Q629)+COUNTBLANK(Инвестиционные_проекты!S629:T629)+COUNTBLANK(Инвестиционные_проекты!Z629)+COUNTBLANK(Инвестиционные_проекты!B629:E629)&lt;&gt;0),"Ошибка!","")</f>
        <v/>
      </c>
      <c r="B624" s="4" t="str">
        <f>IF(A624="","",CONCATENATE(ROW(Инвестиционные_проекты!$A629),", ",))</f>
        <v/>
      </c>
      <c r="C624" t="str">
        <f t="shared" si="99"/>
        <v xml:space="preserve">8, </v>
      </c>
      <c r="D624" s="5" t="str">
        <f>IF(AND(COUNTBLANK(Инвестиционные_проекты!AB629)=0,COUNTBLANK(Инвестиционные_проекты!W629:Y629)&lt;&gt;0),"Ошибка!","")</f>
        <v/>
      </c>
      <c r="E624" s="4" t="str">
        <f>IF(D624="","",CONCATENATE(ROW(Инвестиционные_проекты!$A629),", ",))</f>
        <v/>
      </c>
      <c r="F624" t="str">
        <f t="shared" si="100"/>
        <v xml:space="preserve">8, </v>
      </c>
      <c r="G624" s="8" t="str">
        <f>IF(AND(Инвестиционные_проекты!J629="создание нового",Инвестиционные_проекты!S629=""),"Ошибка!","")</f>
        <v/>
      </c>
      <c r="H624" s="4" t="str">
        <f>IF(Техлист!G624="","",CONCATENATE(ROW(Инвестиционные_проекты!$A629),", ",))</f>
        <v/>
      </c>
      <c r="I624" t="str">
        <f t="shared" si="101"/>
        <v/>
      </c>
      <c r="J624" s="5" t="str">
        <f>IF(Инвестиционные_проекты!J629="модернизация",IF(COUNTBLANK(Инвестиционные_проекты!R629:S629)&lt;&gt;0,"Ошибка!",""),"")</f>
        <v/>
      </c>
      <c r="K624" s="9" t="str">
        <f>IF(Техлист!J624="","",CONCATENATE(ROW(Инвестиционные_проекты!$A629),", ",))</f>
        <v/>
      </c>
      <c r="L624" t="str">
        <f t="shared" si="102"/>
        <v/>
      </c>
      <c r="M624" s="5" t="str">
        <f>IF(Инвестиционные_проекты!S629&lt;Инвестиционные_проекты!R629,"Ошибка!","")</f>
        <v/>
      </c>
      <c r="N624" s="4" t="str">
        <f>IF(Техлист!M624="","",CONCATENATE(ROW(Инвестиционные_проекты!$A629),", ",))</f>
        <v/>
      </c>
      <c r="O624" t="str">
        <f t="shared" si="103"/>
        <v/>
      </c>
      <c r="P624" s="5" t="str">
        <f>IF(Инвестиционные_проекты!Z629&lt;&gt;SUM(Инвестиционные_проекты!AA629:AB629),"Ошибка!","")</f>
        <v/>
      </c>
      <c r="Q624" s="4" t="str">
        <f>IF(Техлист!P624="","",CONCATENATE(ROW(Инвестиционные_проекты!$A629),", ",))</f>
        <v/>
      </c>
      <c r="R624" t="str">
        <f t="shared" si="104"/>
        <v/>
      </c>
      <c r="S624" s="5" t="str">
        <f>IF(Инвестиционные_проекты!Y629&gt;Инвестиционные_проекты!AB629,"Ошибка!","")</f>
        <v/>
      </c>
      <c r="T624" s="4" t="str">
        <f>IF(Техлист!S624="","",CONCATENATE(ROW(Инвестиционные_проекты!$A629),", ",))</f>
        <v/>
      </c>
      <c r="U624" t="str">
        <f t="shared" si="105"/>
        <v/>
      </c>
      <c r="V624" s="5" t="str">
        <f>IF(Инвестиционные_проекты!O629&lt;Инвестиционные_проекты!N629,"Ошибка!","")</f>
        <v/>
      </c>
      <c r="W624" s="4" t="str">
        <f>IF(Техлист!V624="","",CONCATENATE(ROW(Инвестиционные_проекты!$A629),", ",))</f>
        <v/>
      </c>
      <c r="X624" t="str">
        <f t="shared" si="106"/>
        <v xml:space="preserve">8, </v>
      </c>
      <c r="Y624" s="5" t="str">
        <f>IF(Инвестиционные_проекты!N629&lt;Инвестиционные_проекты!M629,"Ошибка!","")</f>
        <v/>
      </c>
      <c r="Z624" s="4" t="str">
        <f>IF(Техлист!Y624="","",CONCATENATE(ROW(Инвестиционные_проекты!$A629),", ",))</f>
        <v/>
      </c>
      <c r="AA624" t="str">
        <f t="shared" si="107"/>
        <v/>
      </c>
      <c r="AB624" s="5" t="str">
        <f ca="1">IF(Инвестиционные_проекты!K629="реализация",IF(Инвестиционные_проекты!M629&gt;TODAY(),"Ошибка!",""),"")</f>
        <v/>
      </c>
      <c r="AC624" s="4" t="str">
        <f ca="1">IF(Техлист!AB624="","",CONCATENATE(ROW(Инвестиционные_проекты!$A629),", ",))</f>
        <v/>
      </c>
      <c r="AD624" t="str">
        <f t="shared" ca="1" si="108"/>
        <v/>
      </c>
      <c r="AE624" s="5" t="str">
        <f>IFERROR(IF(OR(Инвестиционные_проекты!K629="идея",Инвестиционные_проекты!K629="проектная стадия"),IF(Инвестиционные_проекты!M629&gt;DATEVALUE(ФЛК!CV623),"","Ошибка!"),""),"")</f>
        <v/>
      </c>
      <c r="AF624" s="4" t="str">
        <f>IF(Техлист!AE624="","",CONCATENATE(ROW(Инвестиционные_проекты!$A629),", ",))</f>
        <v/>
      </c>
      <c r="AG624" t="str">
        <f t="shared" si="109"/>
        <v/>
      </c>
    </row>
    <row r="625" spans="1:33" x14ac:dyDescent="0.25">
      <c r="A625" s="5" t="str">
        <f>IF(AND(COUNTBLANK(Инвестиционные_проекты!H630:Q630)+COUNTBLANK(Инвестиционные_проекты!S630:T630)+COUNTBLANK(Инвестиционные_проекты!Z630)+COUNTBLANK(Инвестиционные_проекты!B630:E630)&lt;&gt;17,COUNTBLANK(Инвестиционные_проекты!H630:Q630)+COUNTBLANK(Инвестиционные_проекты!S630:T630)+COUNTBLANK(Инвестиционные_проекты!Z630)+COUNTBLANK(Инвестиционные_проекты!B630:E630)&lt;&gt;0),"Ошибка!","")</f>
        <v/>
      </c>
      <c r="B625" s="4" t="str">
        <f>IF(A625="","",CONCATENATE(ROW(Инвестиционные_проекты!$A630),", ",))</f>
        <v/>
      </c>
      <c r="C625" t="str">
        <f t="shared" si="99"/>
        <v xml:space="preserve">8, </v>
      </c>
      <c r="D625" s="5" t="str">
        <f>IF(AND(COUNTBLANK(Инвестиционные_проекты!AB630)=0,COUNTBLANK(Инвестиционные_проекты!W630:Y630)&lt;&gt;0),"Ошибка!","")</f>
        <v/>
      </c>
      <c r="E625" s="4" t="str">
        <f>IF(D625="","",CONCATENATE(ROW(Инвестиционные_проекты!$A630),", ",))</f>
        <v/>
      </c>
      <c r="F625" t="str">
        <f t="shared" si="100"/>
        <v xml:space="preserve">8, </v>
      </c>
      <c r="G625" s="8" t="str">
        <f>IF(AND(Инвестиционные_проекты!J630="создание нового",Инвестиционные_проекты!S630=""),"Ошибка!","")</f>
        <v/>
      </c>
      <c r="H625" s="4" t="str">
        <f>IF(Техлист!G625="","",CONCATENATE(ROW(Инвестиционные_проекты!$A630),", ",))</f>
        <v/>
      </c>
      <c r="I625" t="str">
        <f t="shared" si="101"/>
        <v/>
      </c>
      <c r="J625" s="5" t="str">
        <f>IF(Инвестиционные_проекты!J630="модернизация",IF(COUNTBLANK(Инвестиционные_проекты!R630:S630)&lt;&gt;0,"Ошибка!",""),"")</f>
        <v/>
      </c>
      <c r="K625" s="9" t="str">
        <f>IF(Техлист!J625="","",CONCATENATE(ROW(Инвестиционные_проекты!$A630),", ",))</f>
        <v/>
      </c>
      <c r="L625" t="str">
        <f t="shared" si="102"/>
        <v/>
      </c>
      <c r="M625" s="5" t="str">
        <f>IF(Инвестиционные_проекты!S630&lt;Инвестиционные_проекты!R630,"Ошибка!","")</f>
        <v/>
      </c>
      <c r="N625" s="4" t="str">
        <f>IF(Техлист!M625="","",CONCATENATE(ROW(Инвестиционные_проекты!$A630),", ",))</f>
        <v/>
      </c>
      <c r="O625" t="str">
        <f t="shared" si="103"/>
        <v/>
      </c>
      <c r="P625" s="5" t="str">
        <f>IF(Инвестиционные_проекты!Z630&lt;&gt;SUM(Инвестиционные_проекты!AA630:AB630),"Ошибка!","")</f>
        <v/>
      </c>
      <c r="Q625" s="4" t="str">
        <f>IF(Техлист!P625="","",CONCATENATE(ROW(Инвестиционные_проекты!$A630),", ",))</f>
        <v/>
      </c>
      <c r="R625" t="str">
        <f t="shared" si="104"/>
        <v/>
      </c>
      <c r="S625" s="5" t="str">
        <f>IF(Инвестиционные_проекты!Y630&gt;Инвестиционные_проекты!AB630,"Ошибка!","")</f>
        <v/>
      </c>
      <c r="T625" s="4" t="str">
        <f>IF(Техлист!S625="","",CONCATENATE(ROW(Инвестиционные_проекты!$A630),", ",))</f>
        <v/>
      </c>
      <c r="U625" t="str">
        <f t="shared" si="105"/>
        <v/>
      </c>
      <c r="V625" s="5" t="str">
        <f>IF(Инвестиционные_проекты!O630&lt;Инвестиционные_проекты!N630,"Ошибка!","")</f>
        <v/>
      </c>
      <c r="W625" s="4" t="str">
        <f>IF(Техлист!V625="","",CONCATENATE(ROW(Инвестиционные_проекты!$A630),", ",))</f>
        <v/>
      </c>
      <c r="X625" t="str">
        <f t="shared" si="106"/>
        <v xml:space="preserve">8, </v>
      </c>
      <c r="Y625" s="5" t="str">
        <f>IF(Инвестиционные_проекты!N630&lt;Инвестиционные_проекты!M630,"Ошибка!","")</f>
        <v/>
      </c>
      <c r="Z625" s="4" t="str">
        <f>IF(Техлист!Y625="","",CONCATENATE(ROW(Инвестиционные_проекты!$A630),", ",))</f>
        <v/>
      </c>
      <c r="AA625" t="str">
        <f t="shared" si="107"/>
        <v/>
      </c>
      <c r="AB625" s="5" t="str">
        <f ca="1">IF(Инвестиционные_проекты!K630="реализация",IF(Инвестиционные_проекты!M630&gt;TODAY(),"Ошибка!",""),"")</f>
        <v/>
      </c>
      <c r="AC625" s="4" t="str">
        <f ca="1">IF(Техлист!AB625="","",CONCATENATE(ROW(Инвестиционные_проекты!$A630),", ",))</f>
        <v/>
      </c>
      <c r="AD625" t="str">
        <f t="shared" ca="1" si="108"/>
        <v/>
      </c>
      <c r="AE625" s="5" t="str">
        <f>IFERROR(IF(OR(Инвестиционные_проекты!K630="идея",Инвестиционные_проекты!K630="проектная стадия"),IF(Инвестиционные_проекты!M630&gt;DATEVALUE(ФЛК!CV624),"","Ошибка!"),""),"")</f>
        <v/>
      </c>
      <c r="AF625" s="4" t="str">
        <f>IF(Техлист!AE625="","",CONCATENATE(ROW(Инвестиционные_проекты!$A630),", ",))</f>
        <v/>
      </c>
      <c r="AG625" t="str">
        <f t="shared" si="109"/>
        <v/>
      </c>
    </row>
    <row r="626" spans="1:33" x14ac:dyDescent="0.25">
      <c r="A626" s="5" t="str">
        <f>IF(AND(COUNTBLANK(Инвестиционные_проекты!H631:Q631)+COUNTBLANK(Инвестиционные_проекты!S631:T631)+COUNTBLANK(Инвестиционные_проекты!Z631)+COUNTBLANK(Инвестиционные_проекты!B631:E631)&lt;&gt;17,COUNTBLANK(Инвестиционные_проекты!H631:Q631)+COUNTBLANK(Инвестиционные_проекты!S631:T631)+COUNTBLANK(Инвестиционные_проекты!Z631)+COUNTBLANK(Инвестиционные_проекты!B631:E631)&lt;&gt;0),"Ошибка!","")</f>
        <v/>
      </c>
      <c r="B626" s="4" t="str">
        <f>IF(A626="","",CONCATENATE(ROW(Инвестиционные_проекты!$A631),", ",))</f>
        <v/>
      </c>
      <c r="C626" t="str">
        <f t="shared" si="99"/>
        <v xml:space="preserve">8, </v>
      </c>
      <c r="D626" s="5" t="str">
        <f>IF(AND(COUNTBLANK(Инвестиционные_проекты!AB631)=0,COUNTBLANK(Инвестиционные_проекты!W631:Y631)&lt;&gt;0),"Ошибка!","")</f>
        <v/>
      </c>
      <c r="E626" s="4" t="str">
        <f>IF(D626="","",CONCATENATE(ROW(Инвестиционные_проекты!$A631),", ",))</f>
        <v/>
      </c>
      <c r="F626" t="str">
        <f t="shared" si="100"/>
        <v xml:space="preserve">8, </v>
      </c>
      <c r="G626" s="8" t="str">
        <f>IF(AND(Инвестиционные_проекты!J631="создание нового",Инвестиционные_проекты!S631=""),"Ошибка!","")</f>
        <v/>
      </c>
      <c r="H626" s="4" t="str">
        <f>IF(Техлист!G626="","",CONCATENATE(ROW(Инвестиционные_проекты!$A631),", ",))</f>
        <v/>
      </c>
      <c r="I626" t="str">
        <f t="shared" si="101"/>
        <v/>
      </c>
      <c r="J626" s="5" t="str">
        <f>IF(Инвестиционные_проекты!J631="модернизация",IF(COUNTBLANK(Инвестиционные_проекты!R631:S631)&lt;&gt;0,"Ошибка!",""),"")</f>
        <v/>
      </c>
      <c r="K626" s="9" t="str">
        <f>IF(Техлист!J626="","",CONCATENATE(ROW(Инвестиционные_проекты!$A631),", ",))</f>
        <v/>
      </c>
      <c r="L626" t="str">
        <f t="shared" si="102"/>
        <v/>
      </c>
      <c r="M626" s="5" t="str">
        <f>IF(Инвестиционные_проекты!S631&lt;Инвестиционные_проекты!R631,"Ошибка!","")</f>
        <v/>
      </c>
      <c r="N626" s="4" t="str">
        <f>IF(Техлист!M626="","",CONCATENATE(ROW(Инвестиционные_проекты!$A631),", ",))</f>
        <v/>
      </c>
      <c r="O626" t="str">
        <f t="shared" si="103"/>
        <v/>
      </c>
      <c r="P626" s="5" t="str">
        <f>IF(Инвестиционные_проекты!Z631&lt;&gt;SUM(Инвестиционные_проекты!AA631:AB631),"Ошибка!","")</f>
        <v/>
      </c>
      <c r="Q626" s="4" t="str">
        <f>IF(Техлист!P626="","",CONCATENATE(ROW(Инвестиционные_проекты!$A631),", ",))</f>
        <v/>
      </c>
      <c r="R626" t="str">
        <f t="shared" si="104"/>
        <v/>
      </c>
      <c r="S626" s="5" t="str">
        <f>IF(Инвестиционные_проекты!Y631&gt;Инвестиционные_проекты!AB631,"Ошибка!","")</f>
        <v/>
      </c>
      <c r="T626" s="4" t="str">
        <f>IF(Техлист!S626="","",CONCATENATE(ROW(Инвестиционные_проекты!$A631),", ",))</f>
        <v/>
      </c>
      <c r="U626" t="str">
        <f t="shared" si="105"/>
        <v/>
      </c>
      <c r="V626" s="5" t="str">
        <f>IF(Инвестиционные_проекты!O631&lt;Инвестиционные_проекты!N631,"Ошибка!","")</f>
        <v/>
      </c>
      <c r="W626" s="4" t="str">
        <f>IF(Техлист!V626="","",CONCATENATE(ROW(Инвестиционные_проекты!$A631),", ",))</f>
        <v/>
      </c>
      <c r="X626" t="str">
        <f t="shared" si="106"/>
        <v xml:space="preserve">8, </v>
      </c>
      <c r="Y626" s="5" t="str">
        <f>IF(Инвестиционные_проекты!N631&lt;Инвестиционные_проекты!M631,"Ошибка!","")</f>
        <v/>
      </c>
      <c r="Z626" s="4" t="str">
        <f>IF(Техлист!Y626="","",CONCATENATE(ROW(Инвестиционные_проекты!$A631),", ",))</f>
        <v/>
      </c>
      <c r="AA626" t="str">
        <f t="shared" si="107"/>
        <v/>
      </c>
      <c r="AB626" s="5" t="str">
        <f ca="1">IF(Инвестиционные_проекты!K631="реализация",IF(Инвестиционные_проекты!M631&gt;TODAY(),"Ошибка!",""),"")</f>
        <v/>
      </c>
      <c r="AC626" s="4" t="str">
        <f ca="1">IF(Техлист!AB626="","",CONCATENATE(ROW(Инвестиционные_проекты!$A631),", ",))</f>
        <v/>
      </c>
      <c r="AD626" t="str">
        <f t="shared" ca="1" si="108"/>
        <v/>
      </c>
      <c r="AE626" s="5" t="str">
        <f>IFERROR(IF(OR(Инвестиционные_проекты!K631="идея",Инвестиционные_проекты!K631="проектная стадия"),IF(Инвестиционные_проекты!M631&gt;DATEVALUE(ФЛК!CV625),"","Ошибка!"),""),"")</f>
        <v/>
      </c>
      <c r="AF626" s="4" t="str">
        <f>IF(Техлист!AE626="","",CONCATENATE(ROW(Инвестиционные_проекты!$A631),", ",))</f>
        <v/>
      </c>
      <c r="AG626" t="str">
        <f t="shared" si="109"/>
        <v/>
      </c>
    </row>
    <row r="627" spans="1:33" x14ac:dyDescent="0.25">
      <c r="A627" s="5" t="str">
        <f>IF(AND(COUNTBLANK(Инвестиционные_проекты!H632:Q632)+COUNTBLANK(Инвестиционные_проекты!S632:T632)+COUNTBLANK(Инвестиционные_проекты!Z632)+COUNTBLANK(Инвестиционные_проекты!B632:E632)&lt;&gt;17,COUNTBLANK(Инвестиционные_проекты!H632:Q632)+COUNTBLANK(Инвестиционные_проекты!S632:T632)+COUNTBLANK(Инвестиционные_проекты!Z632)+COUNTBLANK(Инвестиционные_проекты!B632:E632)&lt;&gt;0),"Ошибка!","")</f>
        <v/>
      </c>
      <c r="B627" s="4" t="str">
        <f>IF(A627="","",CONCATENATE(ROW(Инвестиционные_проекты!$A632),", ",))</f>
        <v/>
      </c>
      <c r="C627" t="str">
        <f t="shared" si="99"/>
        <v xml:space="preserve">8, </v>
      </c>
      <c r="D627" s="5" t="str">
        <f>IF(AND(COUNTBLANK(Инвестиционные_проекты!AB632)=0,COUNTBLANK(Инвестиционные_проекты!W632:Y632)&lt;&gt;0),"Ошибка!","")</f>
        <v/>
      </c>
      <c r="E627" s="4" t="str">
        <f>IF(D627="","",CONCATENATE(ROW(Инвестиционные_проекты!$A632),", ",))</f>
        <v/>
      </c>
      <c r="F627" t="str">
        <f t="shared" si="100"/>
        <v xml:space="preserve">8, </v>
      </c>
      <c r="G627" s="8" t="str">
        <f>IF(AND(Инвестиционные_проекты!J632="создание нового",Инвестиционные_проекты!S632=""),"Ошибка!","")</f>
        <v/>
      </c>
      <c r="H627" s="4" t="str">
        <f>IF(Техлист!G627="","",CONCATENATE(ROW(Инвестиционные_проекты!$A632),", ",))</f>
        <v/>
      </c>
      <c r="I627" t="str">
        <f t="shared" si="101"/>
        <v/>
      </c>
      <c r="J627" s="5" t="str">
        <f>IF(Инвестиционные_проекты!J632="модернизация",IF(COUNTBLANK(Инвестиционные_проекты!R632:S632)&lt;&gt;0,"Ошибка!",""),"")</f>
        <v/>
      </c>
      <c r="K627" s="9" t="str">
        <f>IF(Техлист!J627="","",CONCATENATE(ROW(Инвестиционные_проекты!$A632),", ",))</f>
        <v/>
      </c>
      <c r="L627" t="str">
        <f t="shared" si="102"/>
        <v/>
      </c>
      <c r="M627" s="5" t="str">
        <f>IF(Инвестиционные_проекты!S632&lt;Инвестиционные_проекты!R632,"Ошибка!","")</f>
        <v/>
      </c>
      <c r="N627" s="4" t="str">
        <f>IF(Техлист!M627="","",CONCATENATE(ROW(Инвестиционные_проекты!$A632),", ",))</f>
        <v/>
      </c>
      <c r="O627" t="str">
        <f t="shared" si="103"/>
        <v/>
      </c>
      <c r="P627" s="5" t="str">
        <f>IF(Инвестиционные_проекты!Z632&lt;&gt;SUM(Инвестиционные_проекты!AA632:AB632),"Ошибка!","")</f>
        <v/>
      </c>
      <c r="Q627" s="4" t="str">
        <f>IF(Техлист!P627="","",CONCATENATE(ROW(Инвестиционные_проекты!$A632),", ",))</f>
        <v/>
      </c>
      <c r="R627" t="str">
        <f t="shared" si="104"/>
        <v/>
      </c>
      <c r="S627" s="5" t="str">
        <f>IF(Инвестиционные_проекты!Y632&gt;Инвестиционные_проекты!AB632,"Ошибка!","")</f>
        <v/>
      </c>
      <c r="T627" s="4" t="str">
        <f>IF(Техлист!S627="","",CONCATENATE(ROW(Инвестиционные_проекты!$A632),", ",))</f>
        <v/>
      </c>
      <c r="U627" t="str">
        <f t="shared" si="105"/>
        <v/>
      </c>
      <c r="V627" s="5" t="str">
        <f>IF(Инвестиционные_проекты!O632&lt;Инвестиционные_проекты!N632,"Ошибка!","")</f>
        <v/>
      </c>
      <c r="W627" s="4" t="str">
        <f>IF(Техлист!V627="","",CONCATENATE(ROW(Инвестиционные_проекты!$A632),", ",))</f>
        <v/>
      </c>
      <c r="X627" t="str">
        <f t="shared" si="106"/>
        <v xml:space="preserve">8, </v>
      </c>
      <c r="Y627" s="5" t="str">
        <f>IF(Инвестиционные_проекты!N632&lt;Инвестиционные_проекты!M632,"Ошибка!","")</f>
        <v/>
      </c>
      <c r="Z627" s="4" t="str">
        <f>IF(Техлист!Y627="","",CONCATENATE(ROW(Инвестиционные_проекты!$A632),", ",))</f>
        <v/>
      </c>
      <c r="AA627" t="str">
        <f t="shared" si="107"/>
        <v/>
      </c>
      <c r="AB627" s="5" t="str">
        <f ca="1">IF(Инвестиционные_проекты!K632="реализация",IF(Инвестиционные_проекты!M632&gt;TODAY(),"Ошибка!",""),"")</f>
        <v/>
      </c>
      <c r="AC627" s="4" t="str">
        <f ca="1">IF(Техлист!AB627="","",CONCATENATE(ROW(Инвестиционные_проекты!$A632),", ",))</f>
        <v/>
      </c>
      <c r="AD627" t="str">
        <f t="shared" ca="1" si="108"/>
        <v/>
      </c>
      <c r="AE627" s="5" t="str">
        <f>IFERROR(IF(OR(Инвестиционные_проекты!K632="идея",Инвестиционные_проекты!K632="проектная стадия"),IF(Инвестиционные_проекты!M632&gt;DATEVALUE(ФЛК!CV626),"","Ошибка!"),""),"")</f>
        <v/>
      </c>
      <c r="AF627" s="4" t="str">
        <f>IF(Техлист!AE627="","",CONCATENATE(ROW(Инвестиционные_проекты!$A632),", ",))</f>
        <v/>
      </c>
      <c r="AG627" t="str">
        <f t="shared" si="109"/>
        <v/>
      </c>
    </row>
    <row r="628" spans="1:33" x14ac:dyDescent="0.25">
      <c r="A628" s="5" t="str">
        <f>IF(AND(COUNTBLANK(Инвестиционные_проекты!H633:Q633)+COUNTBLANK(Инвестиционные_проекты!S633:T633)+COUNTBLANK(Инвестиционные_проекты!Z633)+COUNTBLANK(Инвестиционные_проекты!B633:E633)&lt;&gt;17,COUNTBLANK(Инвестиционные_проекты!H633:Q633)+COUNTBLANK(Инвестиционные_проекты!S633:T633)+COUNTBLANK(Инвестиционные_проекты!Z633)+COUNTBLANK(Инвестиционные_проекты!B633:E633)&lt;&gt;0),"Ошибка!","")</f>
        <v/>
      </c>
      <c r="B628" s="4" t="str">
        <f>IF(A628="","",CONCATENATE(ROW(Инвестиционные_проекты!$A633),", ",))</f>
        <v/>
      </c>
      <c r="C628" t="str">
        <f t="shared" si="99"/>
        <v xml:space="preserve">8, </v>
      </c>
      <c r="D628" s="5" t="str">
        <f>IF(AND(COUNTBLANK(Инвестиционные_проекты!AB633)=0,COUNTBLANK(Инвестиционные_проекты!W633:Y633)&lt;&gt;0),"Ошибка!","")</f>
        <v/>
      </c>
      <c r="E628" s="4" t="str">
        <f>IF(D628="","",CONCATENATE(ROW(Инвестиционные_проекты!$A633),", ",))</f>
        <v/>
      </c>
      <c r="F628" t="str">
        <f t="shared" si="100"/>
        <v xml:space="preserve">8, </v>
      </c>
      <c r="G628" s="8" t="str">
        <f>IF(AND(Инвестиционные_проекты!J633="создание нового",Инвестиционные_проекты!S633=""),"Ошибка!","")</f>
        <v/>
      </c>
      <c r="H628" s="4" t="str">
        <f>IF(Техлист!G628="","",CONCATENATE(ROW(Инвестиционные_проекты!$A633),", ",))</f>
        <v/>
      </c>
      <c r="I628" t="str">
        <f t="shared" si="101"/>
        <v/>
      </c>
      <c r="J628" s="5" t="str">
        <f>IF(Инвестиционные_проекты!J633="модернизация",IF(COUNTBLANK(Инвестиционные_проекты!R633:S633)&lt;&gt;0,"Ошибка!",""),"")</f>
        <v/>
      </c>
      <c r="K628" s="9" t="str">
        <f>IF(Техлист!J628="","",CONCATENATE(ROW(Инвестиционные_проекты!$A633),", ",))</f>
        <v/>
      </c>
      <c r="L628" t="str">
        <f t="shared" si="102"/>
        <v/>
      </c>
      <c r="M628" s="5" t="str">
        <f>IF(Инвестиционные_проекты!S633&lt;Инвестиционные_проекты!R633,"Ошибка!","")</f>
        <v/>
      </c>
      <c r="N628" s="4" t="str">
        <f>IF(Техлист!M628="","",CONCATENATE(ROW(Инвестиционные_проекты!$A633),", ",))</f>
        <v/>
      </c>
      <c r="O628" t="str">
        <f t="shared" si="103"/>
        <v/>
      </c>
      <c r="P628" s="5" t="str">
        <f>IF(Инвестиционные_проекты!Z633&lt;&gt;SUM(Инвестиционные_проекты!AA633:AB633),"Ошибка!","")</f>
        <v/>
      </c>
      <c r="Q628" s="4" t="str">
        <f>IF(Техлист!P628="","",CONCATENATE(ROW(Инвестиционные_проекты!$A633),", ",))</f>
        <v/>
      </c>
      <c r="R628" t="str">
        <f t="shared" si="104"/>
        <v/>
      </c>
      <c r="S628" s="5" t="str">
        <f>IF(Инвестиционные_проекты!Y633&gt;Инвестиционные_проекты!AB633,"Ошибка!","")</f>
        <v/>
      </c>
      <c r="T628" s="4" t="str">
        <f>IF(Техлист!S628="","",CONCATENATE(ROW(Инвестиционные_проекты!$A633),", ",))</f>
        <v/>
      </c>
      <c r="U628" t="str">
        <f t="shared" si="105"/>
        <v/>
      </c>
      <c r="V628" s="5" t="str">
        <f>IF(Инвестиционные_проекты!O633&lt;Инвестиционные_проекты!N633,"Ошибка!","")</f>
        <v/>
      </c>
      <c r="W628" s="4" t="str">
        <f>IF(Техлист!V628="","",CONCATENATE(ROW(Инвестиционные_проекты!$A633),", ",))</f>
        <v/>
      </c>
      <c r="X628" t="str">
        <f t="shared" si="106"/>
        <v xml:space="preserve">8, </v>
      </c>
      <c r="Y628" s="5" t="str">
        <f>IF(Инвестиционные_проекты!N633&lt;Инвестиционные_проекты!M633,"Ошибка!","")</f>
        <v/>
      </c>
      <c r="Z628" s="4" t="str">
        <f>IF(Техлист!Y628="","",CONCATENATE(ROW(Инвестиционные_проекты!$A633),", ",))</f>
        <v/>
      </c>
      <c r="AA628" t="str">
        <f t="shared" si="107"/>
        <v/>
      </c>
      <c r="AB628" s="5" t="str">
        <f ca="1">IF(Инвестиционные_проекты!K633="реализация",IF(Инвестиционные_проекты!M633&gt;TODAY(),"Ошибка!",""),"")</f>
        <v/>
      </c>
      <c r="AC628" s="4" t="str">
        <f ca="1">IF(Техлист!AB628="","",CONCATENATE(ROW(Инвестиционные_проекты!$A633),", ",))</f>
        <v/>
      </c>
      <c r="AD628" t="str">
        <f t="shared" ca="1" si="108"/>
        <v/>
      </c>
      <c r="AE628" s="5" t="str">
        <f>IFERROR(IF(OR(Инвестиционные_проекты!K633="идея",Инвестиционные_проекты!K633="проектная стадия"),IF(Инвестиционные_проекты!M633&gt;DATEVALUE(ФЛК!CV627),"","Ошибка!"),""),"")</f>
        <v/>
      </c>
      <c r="AF628" s="4" t="str">
        <f>IF(Техлист!AE628="","",CONCATENATE(ROW(Инвестиционные_проекты!$A633),", ",))</f>
        <v/>
      </c>
      <c r="AG628" t="str">
        <f t="shared" si="109"/>
        <v/>
      </c>
    </row>
    <row r="629" spans="1:33" x14ac:dyDescent="0.25">
      <c r="A629" s="5" t="str">
        <f>IF(AND(COUNTBLANK(Инвестиционные_проекты!H634:Q634)+COUNTBLANK(Инвестиционные_проекты!S634:T634)+COUNTBLANK(Инвестиционные_проекты!Z634)+COUNTBLANK(Инвестиционные_проекты!B634:E634)&lt;&gt;17,COUNTBLANK(Инвестиционные_проекты!H634:Q634)+COUNTBLANK(Инвестиционные_проекты!S634:T634)+COUNTBLANK(Инвестиционные_проекты!Z634)+COUNTBLANK(Инвестиционные_проекты!B634:E634)&lt;&gt;0),"Ошибка!","")</f>
        <v/>
      </c>
      <c r="B629" s="4" t="str">
        <f>IF(A629="","",CONCATENATE(ROW(Инвестиционные_проекты!$A634),", ",))</f>
        <v/>
      </c>
      <c r="C629" t="str">
        <f t="shared" si="99"/>
        <v xml:space="preserve">8, </v>
      </c>
      <c r="D629" s="5" t="str">
        <f>IF(AND(COUNTBLANK(Инвестиционные_проекты!AB634)=0,COUNTBLANK(Инвестиционные_проекты!W634:Y634)&lt;&gt;0),"Ошибка!","")</f>
        <v/>
      </c>
      <c r="E629" s="4" t="str">
        <f>IF(D629="","",CONCATENATE(ROW(Инвестиционные_проекты!$A634),", ",))</f>
        <v/>
      </c>
      <c r="F629" t="str">
        <f t="shared" si="100"/>
        <v xml:space="preserve">8, </v>
      </c>
      <c r="G629" s="8" t="str">
        <f>IF(AND(Инвестиционные_проекты!J634="создание нового",Инвестиционные_проекты!S634=""),"Ошибка!","")</f>
        <v/>
      </c>
      <c r="H629" s="4" t="str">
        <f>IF(Техлист!G629="","",CONCATENATE(ROW(Инвестиционные_проекты!$A634),", ",))</f>
        <v/>
      </c>
      <c r="I629" t="str">
        <f t="shared" si="101"/>
        <v/>
      </c>
      <c r="J629" s="5" t="str">
        <f>IF(Инвестиционные_проекты!J634="модернизация",IF(COUNTBLANK(Инвестиционные_проекты!R634:S634)&lt;&gt;0,"Ошибка!",""),"")</f>
        <v/>
      </c>
      <c r="K629" s="9" t="str">
        <f>IF(Техлист!J629="","",CONCATENATE(ROW(Инвестиционные_проекты!$A634),", ",))</f>
        <v/>
      </c>
      <c r="L629" t="str">
        <f t="shared" si="102"/>
        <v/>
      </c>
      <c r="M629" s="5" t="str">
        <f>IF(Инвестиционные_проекты!S634&lt;Инвестиционные_проекты!R634,"Ошибка!","")</f>
        <v/>
      </c>
      <c r="N629" s="4" t="str">
        <f>IF(Техлист!M629="","",CONCATENATE(ROW(Инвестиционные_проекты!$A634),", ",))</f>
        <v/>
      </c>
      <c r="O629" t="str">
        <f t="shared" si="103"/>
        <v/>
      </c>
      <c r="P629" s="5" t="str">
        <f>IF(Инвестиционные_проекты!Z634&lt;&gt;SUM(Инвестиционные_проекты!AA634:AB634),"Ошибка!","")</f>
        <v/>
      </c>
      <c r="Q629" s="4" t="str">
        <f>IF(Техлист!P629="","",CONCATENATE(ROW(Инвестиционные_проекты!$A634),", ",))</f>
        <v/>
      </c>
      <c r="R629" t="str">
        <f t="shared" si="104"/>
        <v/>
      </c>
      <c r="S629" s="5" t="str">
        <f>IF(Инвестиционные_проекты!Y634&gt;Инвестиционные_проекты!AB634,"Ошибка!","")</f>
        <v/>
      </c>
      <c r="T629" s="4" t="str">
        <f>IF(Техлист!S629="","",CONCATENATE(ROW(Инвестиционные_проекты!$A634),", ",))</f>
        <v/>
      </c>
      <c r="U629" t="str">
        <f t="shared" si="105"/>
        <v/>
      </c>
      <c r="V629" s="5" t="str">
        <f>IF(Инвестиционные_проекты!O634&lt;Инвестиционные_проекты!N634,"Ошибка!","")</f>
        <v/>
      </c>
      <c r="W629" s="4" t="str">
        <f>IF(Техлист!V629="","",CONCATENATE(ROW(Инвестиционные_проекты!$A634),", ",))</f>
        <v/>
      </c>
      <c r="X629" t="str">
        <f t="shared" si="106"/>
        <v xml:space="preserve">8, </v>
      </c>
      <c r="Y629" s="5" t="str">
        <f>IF(Инвестиционные_проекты!N634&lt;Инвестиционные_проекты!M634,"Ошибка!","")</f>
        <v/>
      </c>
      <c r="Z629" s="4" t="str">
        <f>IF(Техлист!Y629="","",CONCATENATE(ROW(Инвестиционные_проекты!$A634),", ",))</f>
        <v/>
      </c>
      <c r="AA629" t="str">
        <f t="shared" si="107"/>
        <v/>
      </c>
      <c r="AB629" s="5" t="str">
        <f ca="1">IF(Инвестиционные_проекты!K634="реализация",IF(Инвестиционные_проекты!M634&gt;TODAY(),"Ошибка!",""),"")</f>
        <v/>
      </c>
      <c r="AC629" s="4" t="str">
        <f ca="1">IF(Техлист!AB629="","",CONCATENATE(ROW(Инвестиционные_проекты!$A634),", ",))</f>
        <v/>
      </c>
      <c r="AD629" t="str">
        <f t="shared" ca="1" si="108"/>
        <v/>
      </c>
      <c r="AE629" s="5" t="str">
        <f>IFERROR(IF(OR(Инвестиционные_проекты!K634="идея",Инвестиционные_проекты!K634="проектная стадия"),IF(Инвестиционные_проекты!M634&gt;DATEVALUE(ФЛК!CV628),"","Ошибка!"),""),"")</f>
        <v/>
      </c>
      <c r="AF629" s="4" t="str">
        <f>IF(Техлист!AE629="","",CONCATENATE(ROW(Инвестиционные_проекты!$A634),", ",))</f>
        <v/>
      </c>
      <c r="AG629" t="str">
        <f t="shared" si="109"/>
        <v/>
      </c>
    </row>
    <row r="630" spans="1:33" x14ac:dyDescent="0.25">
      <c r="A630" s="5" t="str">
        <f>IF(AND(COUNTBLANK(Инвестиционные_проекты!H635:Q635)+COUNTBLANK(Инвестиционные_проекты!S635:T635)+COUNTBLANK(Инвестиционные_проекты!Z635)+COUNTBLANK(Инвестиционные_проекты!B635:E635)&lt;&gt;17,COUNTBLANK(Инвестиционные_проекты!H635:Q635)+COUNTBLANK(Инвестиционные_проекты!S635:T635)+COUNTBLANK(Инвестиционные_проекты!Z635)+COUNTBLANK(Инвестиционные_проекты!B635:E635)&lt;&gt;0),"Ошибка!","")</f>
        <v/>
      </c>
      <c r="B630" s="4" t="str">
        <f>IF(A630="","",CONCATENATE(ROW(Инвестиционные_проекты!$A635),", ",))</f>
        <v/>
      </c>
      <c r="C630" t="str">
        <f t="shared" si="99"/>
        <v xml:space="preserve">8, </v>
      </c>
      <c r="D630" s="5" t="str">
        <f>IF(AND(COUNTBLANK(Инвестиционные_проекты!AB635)=0,COUNTBLANK(Инвестиционные_проекты!W635:Y635)&lt;&gt;0),"Ошибка!","")</f>
        <v/>
      </c>
      <c r="E630" s="4" t="str">
        <f>IF(D630="","",CONCATENATE(ROW(Инвестиционные_проекты!$A635),", ",))</f>
        <v/>
      </c>
      <c r="F630" t="str">
        <f t="shared" si="100"/>
        <v xml:space="preserve">8, </v>
      </c>
      <c r="G630" s="8" t="str">
        <f>IF(AND(Инвестиционные_проекты!J635="создание нового",Инвестиционные_проекты!S635=""),"Ошибка!","")</f>
        <v/>
      </c>
      <c r="H630" s="4" t="str">
        <f>IF(Техлист!G630="","",CONCATENATE(ROW(Инвестиционные_проекты!$A635),", ",))</f>
        <v/>
      </c>
      <c r="I630" t="str">
        <f t="shared" si="101"/>
        <v/>
      </c>
      <c r="J630" s="5" t="str">
        <f>IF(Инвестиционные_проекты!J635="модернизация",IF(COUNTBLANK(Инвестиционные_проекты!R635:S635)&lt;&gt;0,"Ошибка!",""),"")</f>
        <v/>
      </c>
      <c r="K630" s="9" t="str">
        <f>IF(Техлист!J630="","",CONCATENATE(ROW(Инвестиционные_проекты!$A635),", ",))</f>
        <v/>
      </c>
      <c r="L630" t="str">
        <f t="shared" si="102"/>
        <v/>
      </c>
      <c r="M630" s="5" t="str">
        <f>IF(Инвестиционные_проекты!S635&lt;Инвестиционные_проекты!R635,"Ошибка!","")</f>
        <v/>
      </c>
      <c r="N630" s="4" t="str">
        <f>IF(Техлист!M630="","",CONCATENATE(ROW(Инвестиционные_проекты!$A635),", ",))</f>
        <v/>
      </c>
      <c r="O630" t="str">
        <f t="shared" si="103"/>
        <v/>
      </c>
      <c r="P630" s="5" t="str">
        <f>IF(Инвестиционные_проекты!Z635&lt;&gt;SUM(Инвестиционные_проекты!AA635:AB635),"Ошибка!","")</f>
        <v/>
      </c>
      <c r="Q630" s="4" t="str">
        <f>IF(Техлист!P630="","",CONCATENATE(ROW(Инвестиционные_проекты!$A635),", ",))</f>
        <v/>
      </c>
      <c r="R630" t="str">
        <f t="shared" si="104"/>
        <v/>
      </c>
      <c r="S630" s="5" t="str">
        <f>IF(Инвестиционные_проекты!Y635&gt;Инвестиционные_проекты!AB635,"Ошибка!","")</f>
        <v/>
      </c>
      <c r="T630" s="4" t="str">
        <f>IF(Техлист!S630="","",CONCATENATE(ROW(Инвестиционные_проекты!$A635),", ",))</f>
        <v/>
      </c>
      <c r="U630" t="str">
        <f t="shared" si="105"/>
        <v/>
      </c>
      <c r="V630" s="5" t="str">
        <f>IF(Инвестиционные_проекты!O635&lt;Инвестиционные_проекты!N635,"Ошибка!","")</f>
        <v/>
      </c>
      <c r="W630" s="4" t="str">
        <f>IF(Техлист!V630="","",CONCATENATE(ROW(Инвестиционные_проекты!$A635),", ",))</f>
        <v/>
      </c>
      <c r="X630" t="str">
        <f t="shared" si="106"/>
        <v xml:space="preserve">8, </v>
      </c>
      <c r="Y630" s="5" t="str">
        <f>IF(Инвестиционные_проекты!N635&lt;Инвестиционные_проекты!M635,"Ошибка!","")</f>
        <v/>
      </c>
      <c r="Z630" s="4" t="str">
        <f>IF(Техлист!Y630="","",CONCATENATE(ROW(Инвестиционные_проекты!$A635),", ",))</f>
        <v/>
      </c>
      <c r="AA630" t="str">
        <f t="shared" si="107"/>
        <v/>
      </c>
      <c r="AB630" s="5" t="str">
        <f ca="1">IF(Инвестиционные_проекты!K635="реализация",IF(Инвестиционные_проекты!M635&gt;TODAY(),"Ошибка!",""),"")</f>
        <v/>
      </c>
      <c r="AC630" s="4" t="str">
        <f ca="1">IF(Техлист!AB630="","",CONCATENATE(ROW(Инвестиционные_проекты!$A635),", ",))</f>
        <v/>
      </c>
      <c r="AD630" t="str">
        <f t="shared" ca="1" si="108"/>
        <v/>
      </c>
      <c r="AE630" s="5" t="str">
        <f>IFERROR(IF(OR(Инвестиционные_проекты!K635="идея",Инвестиционные_проекты!K635="проектная стадия"),IF(Инвестиционные_проекты!M635&gt;DATEVALUE(ФЛК!CV629),"","Ошибка!"),""),"")</f>
        <v/>
      </c>
      <c r="AF630" s="4" t="str">
        <f>IF(Техлист!AE630="","",CONCATENATE(ROW(Инвестиционные_проекты!$A635),", ",))</f>
        <v/>
      </c>
      <c r="AG630" t="str">
        <f t="shared" si="109"/>
        <v/>
      </c>
    </row>
    <row r="631" spans="1:33" x14ac:dyDescent="0.25">
      <c r="A631" s="5" t="str">
        <f>IF(AND(COUNTBLANK(Инвестиционные_проекты!H636:Q636)+COUNTBLANK(Инвестиционные_проекты!S636:T636)+COUNTBLANK(Инвестиционные_проекты!Z636)+COUNTBLANK(Инвестиционные_проекты!B636:E636)&lt;&gt;17,COUNTBLANK(Инвестиционные_проекты!H636:Q636)+COUNTBLANK(Инвестиционные_проекты!S636:T636)+COUNTBLANK(Инвестиционные_проекты!Z636)+COUNTBLANK(Инвестиционные_проекты!B636:E636)&lt;&gt;0),"Ошибка!","")</f>
        <v/>
      </c>
      <c r="B631" s="4" t="str">
        <f>IF(A631="","",CONCATENATE(ROW(Инвестиционные_проекты!$A636),", ",))</f>
        <v/>
      </c>
      <c r="C631" t="str">
        <f t="shared" si="99"/>
        <v xml:space="preserve">8, </v>
      </c>
      <c r="D631" s="5" t="str">
        <f>IF(AND(COUNTBLANK(Инвестиционные_проекты!AB636)=0,COUNTBLANK(Инвестиционные_проекты!W636:Y636)&lt;&gt;0),"Ошибка!","")</f>
        <v/>
      </c>
      <c r="E631" s="4" t="str">
        <f>IF(D631="","",CONCATENATE(ROW(Инвестиционные_проекты!$A636),", ",))</f>
        <v/>
      </c>
      <c r="F631" t="str">
        <f t="shared" si="100"/>
        <v xml:space="preserve">8, </v>
      </c>
      <c r="G631" s="8" t="str">
        <f>IF(AND(Инвестиционные_проекты!J636="создание нового",Инвестиционные_проекты!S636=""),"Ошибка!","")</f>
        <v/>
      </c>
      <c r="H631" s="4" t="str">
        <f>IF(Техлист!G631="","",CONCATENATE(ROW(Инвестиционные_проекты!$A636),", ",))</f>
        <v/>
      </c>
      <c r="I631" t="str">
        <f t="shared" si="101"/>
        <v/>
      </c>
      <c r="J631" s="5" t="str">
        <f>IF(Инвестиционные_проекты!J636="модернизация",IF(COUNTBLANK(Инвестиционные_проекты!R636:S636)&lt;&gt;0,"Ошибка!",""),"")</f>
        <v/>
      </c>
      <c r="K631" s="9" t="str">
        <f>IF(Техлист!J631="","",CONCATENATE(ROW(Инвестиционные_проекты!$A636),", ",))</f>
        <v/>
      </c>
      <c r="L631" t="str">
        <f t="shared" si="102"/>
        <v/>
      </c>
      <c r="M631" s="5" t="str">
        <f>IF(Инвестиционные_проекты!S636&lt;Инвестиционные_проекты!R636,"Ошибка!","")</f>
        <v/>
      </c>
      <c r="N631" s="4" t="str">
        <f>IF(Техлист!M631="","",CONCATENATE(ROW(Инвестиционные_проекты!$A636),", ",))</f>
        <v/>
      </c>
      <c r="O631" t="str">
        <f t="shared" si="103"/>
        <v/>
      </c>
      <c r="P631" s="5" t="str">
        <f>IF(Инвестиционные_проекты!Z636&lt;&gt;SUM(Инвестиционные_проекты!AA636:AB636),"Ошибка!","")</f>
        <v/>
      </c>
      <c r="Q631" s="4" t="str">
        <f>IF(Техлист!P631="","",CONCATENATE(ROW(Инвестиционные_проекты!$A636),", ",))</f>
        <v/>
      </c>
      <c r="R631" t="str">
        <f t="shared" si="104"/>
        <v/>
      </c>
      <c r="S631" s="5" t="str">
        <f>IF(Инвестиционные_проекты!Y636&gt;Инвестиционные_проекты!AB636,"Ошибка!","")</f>
        <v/>
      </c>
      <c r="T631" s="4" t="str">
        <f>IF(Техлист!S631="","",CONCATENATE(ROW(Инвестиционные_проекты!$A636),", ",))</f>
        <v/>
      </c>
      <c r="U631" t="str">
        <f t="shared" si="105"/>
        <v/>
      </c>
      <c r="V631" s="5" t="str">
        <f>IF(Инвестиционные_проекты!O636&lt;Инвестиционные_проекты!N636,"Ошибка!","")</f>
        <v/>
      </c>
      <c r="W631" s="4" t="str">
        <f>IF(Техлист!V631="","",CONCATENATE(ROW(Инвестиционные_проекты!$A636),", ",))</f>
        <v/>
      </c>
      <c r="X631" t="str">
        <f t="shared" si="106"/>
        <v xml:space="preserve">8, </v>
      </c>
      <c r="Y631" s="5" t="str">
        <f>IF(Инвестиционные_проекты!N636&lt;Инвестиционные_проекты!M636,"Ошибка!","")</f>
        <v/>
      </c>
      <c r="Z631" s="4" t="str">
        <f>IF(Техлист!Y631="","",CONCATENATE(ROW(Инвестиционные_проекты!$A636),", ",))</f>
        <v/>
      </c>
      <c r="AA631" t="str">
        <f t="shared" si="107"/>
        <v/>
      </c>
      <c r="AB631" s="5" t="str">
        <f ca="1">IF(Инвестиционные_проекты!K636="реализация",IF(Инвестиционные_проекты!M636&gt;TODAY(),"Ошибка!",""),"")</f>
        <v/>
      </c>
      <c r="AC631" s="4" t="str">
        <f ca="1">IF(Техлист!AB631="","",CONCATENATE(ROW(Инвестиционные_проекты!$A636),", ",))</f>
        <v/>
      </c>
      <c r="AD631" t="str">
        <f t="shared" ca="1" si="108"/>
        <v/>
      </c>
      <c r="AE631" s="5" t="str">
        <f>IFERROR(IF(OR(Инвестиционные_проекты!K636="идея",Инвестиционные_проекты!K636="проектная стадия"),IF(Инвестиционные_проекты!M636&gt;DATEVALUE(ФЛК!CV630),"","Ошибка!"),""),"")</f>
        <v/>
      </c>
      <c r="AF631" s="4" t="str">
        <f>IF(Техлист!AE631="","",CONCATENATE(ROW(Инвестиционные_проекты!$A636),", ",))</f>
        <v/>
      </c>
      <c r="AG631" t="str">
        <f t="shared" si="109"/>
        <v/>
      </c>
    </row>
    <row r="632" spans="1:33" x14ac:dyDescent="0.25">
      <c r="A632" s="5" t="str">
        <f>IF(AND(COUNTBLANK(Инвестиционные_проекты!H637:Q637)+COUNTBLANK(Инвестиционные_проекты!S637:T637)+COUNTBLANK(Инвестиционные_проекты!Z637)+COUNTBLANK(Инвестиционные_проекты!B637:E637)&lt;&gt;17,COUNTBLANK(Инвестиционные_проекты!H637:Q637)+COUNTBLANK(Инвестиционные_проекты!S637:T637)+COUNTBLANK(Инвестиционные_проекты!Z637)+COUNTBLANK(Инвестиционные_проекты!B637:E637)&lt;&gt;0),"Ошибка!","")</f>
        <v/>
      </c>
      <c r="B632" s="4" t="str">
        <f>IF(A632="","",CONCATENATE(ROW(Инвестиционные_проекты!$A637),", ",))</f>
        <v/>
      </c>
      <c r="C632" t="str">
        <f t="shared" si="99"/>
        <v xml:space="preserve">8, </v>
      </c>
      <c r="D632" s="5" t="str">
        <f>IF(AND(COUNTBLANK(Инвестиционные_проекты!AB637)=0,COUNTBLANK(Инвестиционные_проекты!W637:Y637)&lt;&gt;0),"Ошибка!","")</f>
        <v/>
      </c>
      <c r="E632" s="4" t="str">
        <f>IF(D632="","",CONCATENATE(ROW(Инвестиционные_проекты!$A637),", ",))</f>
        <v/>
      </c>
      <c r="F632" t="str">
        <f t="shared" si="100"/>
        <v xml:space="preserve">8, </v>
      </c>
      <c r="G632" s="8" t="str">
        <f>IF(AND(Инвестиционные_проекты!J637="создание нового",Инвестиционные_проекты!S637=""),"Ошибка!","")</f>
        <v/>
      </c>
      <c r="H632" s="4" t="str">
        <f>IF(Техлист!G632="","",CONCATENATE(ROW(Инвестиционные_проекты!$A637),", ",))</f>
        <v/>
      </c>
      <c r="I632" t="str">
        <f t="shared" si="101"/>
        <v/>
      </c>
      <c r="J632" s="5" t="str">
        <f>IF(Инвестиционные_проекты!J637="модернизация",IF(COUNTBLANK(Инвестиционные_проекты!R637:S637)&lt;&gt;0,"Ошибка!",""),"")</f>
        <v/>
      </c>
      <c r="K632" s="9" t="str">
        <f>IF(Техлист!J632="","",CONCATENATE(ROW(Инвестиционные_проекты!$A637),", ",))</f>
        <v/>
      </c>
      <c r="L632" t="str">
        <f t="shared" si="102"/>
        <v/>
      </c>
      <c r="M632" s="5" t="str">
        <f>IF(Инвестиционные_проекты!S637&lt;Инвестиционные_проекты!R637,"Ошибка!","")</f>
        <v/>
      </c>
      <c r="N632" s="4" t="str">
        <f>IF(Техлист!M632="","",CONCATENATE(ROW(Инвестиционные_проекты!$A637),", ",))</f>
        <v/>
      </c>
      <c r="O632" t="str">
        <f t="shared" si="103"/>
        <v/>
      </c>
      <c r="P632" s="5" t="str">
        <f>IF(Инвестиционные_проекты!Z637&lt;&gt;SUM(Инвестиционные_проекты!AA637:AB637),"Ошибка!","")</f>
        <v/>
      </c>
      <c r="Q632" s="4" t="str">
        <f>IF(Техлист!P632="","",CONCATENATE(ROW(Инвестиционные_проекты!$A637),", ",))</f>
        <v/>
      </c>
      <c r="R632" t="str">
        <f t="shared" si="104"/>
        <v/>
      </c>
      <c r="S632" s="5" t="str">
        <f>IF(Инвестиционные_проекты!Y637&gt;Инвестиционные_проекты!AB637,"Ошибка!","")</f>
        <v/>
      </c>
      <c r="T632" s="4" t="str">
        <f>IF(Техлист!S632="","",CONCATENATE(ROW(Инвестиционные_проекты!$A637),", ",))</f>
        <v/>
      </c>
      <c r="U632" t="str">
        <f t="shared" si="105"/>
        <v/>
      </c>
      <c r="V632" s="5" t="str">
        <f>IF(Инвестиционные_проекты!O637&lt;Инвестиционные_проекты!N637,"Ошибка!","")</f>
        <v/>
      </c>
      <c r="W632" s="4" t="str">
        <f>IF(Техлист!V632="","",CONCATENATE(ROW(Инвестиционные_проекты!$A637),", ",))</f>
        <v/>
      </c>
      <c r="X632" t="str">
        <f t="shared" si="106"/>
        <v xml:space="preserve">8, </v>
      </c>
      <c r="Y632" s="5" t="str">
        <f>IF(Инвестиционные_проекты!N637&lt;Инвестиционные_проекты!M637,"Ошибка!","")</f>
        <v/>
      </c>
      <c r="Z632" s="4" t="str">
        <f>IF(Техлист!Y632="","",CONCATENATE(ROW(Инвестиционные_проекты!$A637),", ",))</f>
        <v/>
      </c>
      <c r="AA632" t="str">
        <f t="shared" si="107"/>
        <v/>
      </c>
      <c r="AB632" s="5" t="str">
        <f ca="1">IF(Инвестиционные_проекты!K637="реализация",IF(Инвестиционные_проекты!M637&gt;TODAY(),"Ошибка!",""),"")</f>
        <v/>
      </c>
      <c r="AC632" s="4" t="str">
        <f ca="1">IF(Техлист!AB632="","",CONCATENATE(ROW(Инвестиционные_проекты!$A637),", ",))</f>
        <v/>
      </c>
      <c r="AD632" t="str">
        <f t="shared" ca="1" si="108"/>
        <v/>
      </c>
      <c r="AE632" s="5" t="str">
        <f>IFERROR(IF(OR(Инвестиционные_проекты!K637="идея",Инвестиционные_проекты!K637="проектная стадия"),IF(Инвестиционные_проекты!M637&gt;DATEVALUE(ФЛК!CV631),"","Ошибка!"),""),"")</f>
        <v/>
      </c>
      <c r="AF632" s="4" t="str">
        <f>IF(Техлист!AE632="","",CONCATENATE(ROW(Инвестиционные_проекты!$A637),", ",))</f>
        <v/>
      </c>
      <c r="AG632" t="str">
        <f t="shared" si="109"/>
        <v/>
      </c>
    </row>
    <row r="633" spans="1:33" x14ac:dyDescent="0.25">
      <c r="A633" s="5" t="str">
        <f>IF(AND(COUNTBLANK(Инвестиционные_проекты!H638:Q638)+COUNTBLANK(Инвестиционные_проекты!S638:T638)+COUNTBLANK(Инвестиционные_проекты!Z638)+COUNTBLANK(Инвестиционные_проекты!B638:E638)&lt;&gt;17,COUNTBLANK(Инвестиционные_проекты!H638:Q638)+COUNTBLANK(Инвестиционные_проекты!S638:T638)+COUNTBLANK(Инвестиционные_проекты!Z638)+COUNTBLANK(Инвестиционные_проекты!B638:E638)&lt;&gt;0),"Ошибка!","")</f>
        <v/>
      </c>
      <c r="B633" s="4" t="str">
        <f>IF(A633="","",CONCATENATE(ROW(Инвестиционные_проекты!$A638),", ",))</f>
        <v/>
      </c>
      <c r="C633" t="str">
        <f t="shared" si="99"/>
        <v xml:space="preserve">8, </v>
      </c>
      <c r="D633" s="5" t="str">
        <f>IF(AND(COUNTBLANK(Инвестиционные_проекты!AB638)=0,COUNTBLANK(Инвестиционные_проекты!W638:Y638)&lt;&gt;0),"Ошибка!","")</f>
        <v/>
      </c>
      <c r="E633" s="4" t="str">
        <f>IF(D633="","",CONCATENATE(ROW(Инвестиционные_проекты!$A638),", ",))</f>
        <v/>
      </c>
      <c r="F633" t="str">
        <f t="shared" si="100"/>
        <v xml:space="preserve">8, </v>
      </c>
      <c r="G633" s="8" t="str">
        <f>IF(AND(Инвестиционные_проекты!J638="создание нового",Инвестиционные_проекты!S638=""),"Ошибка!","")</f>
        <v/>
      </c>
      <c r="H633" s="4" t="str">
        <f>IF(Техлист!G633="","",CONCATENATE(ROW(Инвестиционные_проекты!$A638),", ",))</f>
        <v/>
      </c>
      <c r="I633" t="str">
        <f t="shared" si="101"/>
        <v/>
      </c>
      <c r="J633" s="5" t="str">
        <f>IF(Инвестиционные_проекты!J638="модернизация",IF(COUNTBLANK(Инвестиционные_проекты!R638:S638)&lt;&gt;0,"Ошибка!",""),"")</f>
        <v/>
      </c>
      <c r="K633" s="9" t="str">
        <f>IF(Техлист!J633="","",CONCATENATE(ROW(Инвестиционные_проекты!$A638),", ",))</f>
        <v/>
      </c>
      <c r="L633" t="str">
        <f t="shared" si="102"/>
        <v/>
      </c>
      <c r="M633" s="5" t="str">
        <f>IF(Инвестиционные_проекты!S638&lt;Инвестиционные_проекты!R638,"Ошибка!","")</f>
        <v/>
      </c>
      <c r="N633" s="4" t="str">
        <f>IF(Техлист!M633="","",CONCATENATE(ROW(Инвестиционные_проекты!$A638),", ",))</f>
        <v/>
      </c>
      <c r="O633" t="str">
        <f t="shared" si="103"/>
        <v/>
      </c>
      <c r="P633" s="5" t="str">
        <f>IF(Инвестиционные_проекты!Z638&lt;&gt;SUM(Инвестиционные_проекты!AA638:AB638),"Ошибка!","")</f>
        <v/>
      </c>
      <c r="Q633" s="4" t="str">
        <f>IF(Техлист!P633="","",CONCATENATE(ROW(Инвестиционные_проекты!$A638),", ",))</f>
        <v/>
      </c>
      <c r="R633" t="str">
        <f t="shared" si="104"/>
        <v/>
      </c>
      <c r="S633" s="5" t="str">
        <f>IF(Инвестиционные_проекты!Y638&gt;Инвестиционные_проекты!AB638,"Ошибка!","")</f>
        <v/>
      </c>
      <c r="T633" s="4" t="str">
        <f>IF(Техлист!S633="","",CONCATENATE(ROW(Инвестиционные_проекты!$A638),", ",))</f>
        <v/>
      </c>
      <c r="U633" t="str">
        <f t="shared" si="105"/>
        <v/>
      </c>
      <c r="V633" s="5" t="str">
        <f>IF(Инвестиционные_проекты!O638&lt;Инвестиционные_проекты!N638,"Ошибка!","")</f>
        <v/>
      </c>
      <c r="W633" s="4" t="str">
        <f>IF(Техлист!V633="","",CONCATENATE(ROW(Инвестиционные_проекты!$A638),", ",))</f>
        <v/>
      </c>
      <c r="X633" t="str">
        <f t="shared" si="106"/>
        <v xml:space="preserve">8, </v>
      </c>
      <c r="Y633" s="5" t="str">
        <f>IF(Инвестиционные_проекты!N638&lt;Инвестиционные_проекты!M638,"Ошибка!","")</f>
        <v/>
      </c>
      <c r="Z633" s="4" t="str">
        <f>IF(Техлист!Y633="","",CONCATENATE(ROW(Инвестиционные_проекты!$A638),", ",))</f>
        <v/>
      </c>
      <c r="AA633" t="str">
        <f t="shared" si="107"/>
        <v/>
      </c>
      <c r="AB633" s="5" t="str">
        <f ca="1">IF(Инвестиционные_проекты!K638="реализация",IF(Инвестиционные_проекты!M638&gt;TODAY(),"Ошибка!",""),"")</f>
        <v/>
      </c>
      <c r="AC633" s="4" t="str">
        <f ca="1">IF(Техлист!AB633="","",CONCATENATE(ROW(Инвестиционные_проекты!$A638),", ",))</f>
        <v/>
      </c>
      <c r="AD633" t="str">
        <f t="shared" ca="1" si="108"/>
        <v/>
      </c>
      <c r="AE633" s="5" t="str">
        <f>IFERROR(IF(OR(Инвестиционные_проекты!K638="идея",Инвестиционные_проекты!K638="проектная стадия"),IF(Инвестиционные_проекты!M638&gt;DATEVALUE(ФЛК!CV632),"","Ошибка!"),""),"")</f>
        <v/>
      </c>
      <c r="AF633" s="4" t="str">
        <f>IF(Техлист!AE633="","",CONCATENATE(ROW(Инвестиционные_проекты!$A638),", ",))</f>
        <v/>
      </c>
      <c r="AG633" t="str">
        <f t="shared" si="109"/>
        <v/>
      </c>
    </row>
    <row r="634" spans="1:33" x14ac:dyDescent="0.25">
      <c r="A634" s="5" t="str">
        <f>IF(AND(COUNTBLANK(Инвестиционные_проекты!H639:Q639)+COUNTBLANK(Инвестиционные_проекты!S639:T639)+COUNTBLANK(Инвестиционные_проекты!Z639)+COUNTBLANK(Инвестиционные_проекты!B639:E639)&lt;&gt;17,COUNTBLANK(Инвестиционные_проекты!H639:Q639)+COUNTBLANK(Инвестиционные_проекты!S639:T639)+COUNTBLANK(Инвестиционные_проекты!Z639)+COUNTBLANK(Инвестиционные_проекты!B639:E639)&lt;&gt;0),"Ошибка!","")</f>
        <v/>
      </c>
      <c r="B634" s="4" t="str">
        <f>IF(A634="","",CONCATENATE(ROW(Инвестиционные_проекты!$A639),", ",))</f>
        <v/>
      </c>
      <c r="C634" t="str">
        <f t="shared" si="99"/>
        <v xml:space="preserve">8, </v>
      </c>
      <c r="D634" s="5" t="str">
        <f>IF(AND(COUNTBLANK(Инвестиционные_проекты!AB639)=0,COUNTBLANK(Инвестиционные_проекты!W639:Y639)&lt;&gt;0),"Ошибка!","")</f>
        <v/>
      </c>
      <c r="E634" s="4" t="str">
        <f>IF(D634="","",CONCATENATE(ROW(Инвестиционные_проекты!$A639),", ",))</f>
        <v/>
      </c>
      <c r="F634" t="str">
        <f t="shared" si="100"/>
        <v xml:space="preserve">8, </v>
      </c>
      <c r="G634" s="8" t="str">
        <f>IF(AND(Инвестиционные_проекты!J639="создание нового",Инвестиционные_проекты!S639=""),"Ошибка!","")</f>
        <v/>
      </c>
      <c r="H634" s="4" t="str">
        <f>IF(Техлист!G634="","",CONCATENATE(ROW(Инвестиционные_проекты!$A639),", ",))</f>
        <v/>
      </c>
      <c r="I634" t="str">
        <f t="shared" si="101"/>
        <v/>
      </c>
      <c r="J634" s="5" t="str">
        <f>IF(Инвестиционные_проекты!J639="модернизация",IF(COUNTBLANK(Инвестиционные_проекты!R639:S639)&lt;&gt;0,"Ошибка!",""),"")</f>
        <v/>
      </c>
      <c r="K634" s="9" t="str">
        <f>IF(Техлист!J634="","",CONCATENATE(ROW(Инвестиционные_проекты!$A639),", ",))</f>
        <v/>
      </c>
      <c r="L634" t="str">
        <f t="shared" si="102"/>
        <v/>
      </c>
      <c r="M634" s="5" t="str">
        <f>IF(Инвестиционные_проекты!S639&lt;Инвестиционные_проекты!R639,"Ошибка!","")</f>
        <v/>
      </c>
      <c r="N634" s="4" t="str">
        <f>IF(Техлист!M634="","",CONCATENATE(ROW(Инвестиционные_проекты!$A639),", ",))</f>
        <v/>
      </c>
      <c r="O634" t="str">
        <f t="shared" si="103"/>
        <v/>
      </c>
      <c r="P634" s="5" t="str">
        <f>IF(Инвестиционные_проекты!Z639&lt;&gt;SUM(Инвестиционные_проекты!AA639:AB639),"Ошибка!","")</f>
        <v/>
      </c>
      <c r="Q634" s="4" t="str">
        <f>IF(Техлист!P634="","",CONCATENATE(ROW(Инвестиционные_проекты!$A639),", ",))</f>
        <v/>
      </c>
      <c r="R634" t="str">
        <f t="shared" si="104"/>
        <v/>
      </c>
      <c r="S634" s="5" t="str">
        <f>IF(Инвестиционные_проекты!Y639&gt;Инвестиционные_проекты!AB639,"Ошибка!","")</f>
        <v/>
      </c>
      <c r="T634" s="4" t="str">
        <f>IF(Техлист!S634="","",CONCATENATE(ROW(Инвестиционные_проекты!$A639),", ",))</f>
        <v/>
      </c>
      <c r="U634" t="str">
        <f t="shared" si="105"/>
        <v/>
      </c>
      <c r="V634" s="5" t="str">
        <f>IF(Инвестиционные_проекты!O639&lt;Инвестиционные_проекты!N639,"Ошибка!","")</f>
        <v/>
      </c>
      <c r="W634" s="4" t="str">
        <f>IF(Техлист!V634="","",CONCATENATE(ROW(Инвестиционные_проекты!$A639),", ",))</f>
        <v/>
      </c>
      <c r="X634" t="str">
        <f t="shared" si="106"/>
        <v xml:space="preserve">8, </v>
      </c>
      <c r="Y634" s="5" t="str">
        <f>IF(Инвестиционные_проекты!N639&lt;Инвестиционные_проекты!M639,"Ошибка!","")</f>
        <v/>
      </c>
      <c r="Z634" s="4" t="str">
        <f>IF(Техлист!Y634="","",CONCATENATE(ROW(Инвестиционные_проекты!$A639),", ",))</f>
        <v/>
      </c>
      <c r="AA634" t="str">
        <f t="shared" si="107"/>
        <v/>
      </c>
      <c r="AB634" s="5" t="str">
        <f ca="1">IF(Инвестиционные_проекты!K639="реализация",IF(Инвестиционные_проекты!M639&gt;TODAY(),"Ошибка!",""),"")</f>
        <v/>
      </c>
      <c r="AC634" s="4" t="str">
        <f ca="1">IF(Техлист!AB634="","",CONCATENATE(ROW(Инвестиционные_проекты!$A639),", ",))</f>
        <v/>
      </c>
      <c r="AD634" t="str">
        <f t="shared" ca="1" si="108"/>
        <v/>
      </c>
      <c r="AE634" s="5" t="str">
        <f>IFERROR(IF(OR(Инвестиционные_проекты!K639="идея",Инвестиционные_проекты!K639="проектная стадия"),IF(Инвестиционные_проекты!M639&gt;DATEVALUE(ФЛК!CV633),"","Ошибка!"),""),"")</f>
        <v/>
      </c>
      <c r="AF634" s="4" t="str">
        <f>IF(Техлист!AE634="","",CONCATENATE(ROW(Инвестиционные_проекты!$A639),", ",))</f>
        <v/>
      </c>
      <c r="AG634" t="str">
        <f t="shared" si="109"/>
        <v/>
      </c>
    </row>
    <row r="635" spans="1:33" x14ac:dyDescent="0.25">
      <c r="A635" s="5" t="str">
        <f>IF(AND(COUNTBLANK(Инвестиционные_проекты!H640:Q640)+COUNTBLANK(Инвестиционные_проекты!S640:T640)+COUNTBLANK(Инвестиционные_проекты!Z640)+COUNTBLANK(Инвестиционные_проекты!B640:E640)&lt;&gt;17,COUNTBLANK(Инвестиционные_проекты!H640:Q640)+COUNTBLANK(Инвестиционные_проекты!S640:T640)+COUNTBLANK(Инвестиционные_проекты!Z640)+COUNTBLANK(Инвестиционные_проекты!B640:E640)&lt;&gt;0),"Ошибка!","")</f>
        <v/>
      </c>
      <c r="B635" s="4" t="str">
        <f>IF(A635="","",CONCATENATE(ROW(Инвестиционные_проекты!$A640),", ",))</f>
        <v/>
      </c>
      <c r="C635" t="str">
        <f t="shared" si="99"/>
        <v xml:space="preserve">8, </v>
      </c>
      <c r="D635" s="5" t="str">
        <f>IF(AND(COUNTBLANK(Инвестиционные_проекты!AB640)=0,COUNTBLANK(Инвестиционные_проекты!W640:Y640)&lt;&gt;0),"Ошибка!","")</f>
        <v/>
      </c>
      <c r="E635" s="4" t="str">
        <f>IF(D635="","",CONCATENATE(ROW(Инвестиционные_проекты!$A640),", ",))</f>
        <v/>
      </c>
      <c r="F635" t="str">
        <f t="shared" si="100"/>
        <v xml:space="preserve">8, </v>
      </c>
      <c r="G635" s="8" t="str">
        <f>IF(AND(Инвестиционные_проекты!J640="создание нового",Инвестиционные_проекты!S640=""),"Ошибка!","")</f>
        <v/>
      </c>
      <c r="H635" s="4" t="str">
        <f>IF(Техлист!G635="","",CONCATENATE(ROW(Инвестиционные_проекты!$A640),", ",))</f>
        <v/>
      </c>
      <c r="I635" t="str">
        <f t="shared" si="101"/>
        <v/>
      </c>
      <c r="J635" s="5" t="str">
        <f>IF(Инвестиционные_проекты!J640="модернизация",IF(COUNTBLANK(Инвестиционные_проекты!R640:S640)&lt;&gt;0,"Ошибка!",""),"")</f>
        <v/>
      </c>
      <c r="K635" s="9" t="str">
        <f>IF(Техлист!J635="","",CONCATENATE(ROW(Инвестиционные_проекты!$A640),", ",))</f>
        <v/>
      </c>
      <c r="L635" t="str">
        <f t="shared" si="102"/>
        <v/>
      </c>
      <c r="M635" s="5" t="str">
        <f>IF(Инвестиционные_проекты!S640&lt;Инвестиционные_проекты!R640,"Ошибка!","")</f>
        <v/>
      </c>
      <c r="N635" s="4" t="str">
        <f>IF(Техлист!M635="","",CONCATENATE(ROW(Инвестиционные_проекты!$A640),", ",))</f>
        <v/>
      </c>
      <c r="O635" t="str">
        <f t="shared" si="103"/>
        <v/>
      </c>
      <c r="P635" s="5" t="str">
        <f>IF(Инвестиционные_проекты!Z640&lt;&gt;SUM(Инвестиционные_проекты!AA640:AB640),"Ошибка!","")</f>
        <v/>
      </c>
      <c r="Q635" s="4" t="str">
        <f>IF(Техлист!P635="","",CONCATENATE(ROW(Инвестиционные_проекты!$A640),", ",))</f>
        <v/>
      </c>
      <c r="R635" t="str">
        <f t="shared" si="104"/>
        <v/>
      </c>
      <c r="S635" s="5" t="str">
        <f>IF(Инвестиционные_проекты!Y640&gt;Инвестиционные_проекты!AB640,"Ошибка!","")</f>
        <v/>
      </c>
      <c r="T635" s="4" t="str">
        <f>IF(Техлист!S635="","",CONCATENATE(ROW(Инвестиционные_проекты!$A640),", ",))</f>
        <v/>
      </c>
      <c r="U635" t="str">
        <f t="shared" si="105"/>
        <v/>
      </c>
      <c r="V635" s="5" t="str">
        <f>IF(Инвестиционные_проекты!O640&lt;Инвестиционные_проекты!N640,"Ошибка!","")</f>
        <v/>
      </c>
      <c r="W635" s="4" t="str">
        <f>IF(Техлист!V635="","",CONCATENATE(ROW(Инвестиционные_проекты!$A640),", ",))</f>
        <v/>
      </c>
      <c r="X635" t="str">
        <f t="shared" si="106"/>
        <v xml:space="preserve">8, </v>
      </c>
      <c r="Y635" s="5" t="str">
        <f>IF(Инвестиционные_проекты!N640&lt;Инвестиционные_проекты!M640,"Ошибка!","")</f>
        <v/>
      </c>
      <c r="Z635" s="4" t="str">
        <f>IF(Техлист!Y635="","",CONCATENATE(ROW(Инвестиционные_проекты!$A640),", ",))</f>
        <v/>
      </c>
      <c r="AA635" t="str">
        <f t="shared" si="107"/>
        <v/>
      </c>
      <c r="AB635" s="5" t="str">
        <f ca="1">IF(Инвестиционные_проекты!K640="реализация",IF(Инвестиционные_проекты!M640&gt;TODAY(),"Ошибка!",""),"")</f>
        <v/>
      </c>
      <c r="AC635" s="4" t="str">
        <f ca="1">IF(Техлист!AB635="","",CONCATENATE(ROW(Инвестиционные_проекты!$A640),", ",))</f>
        <v/>
      </c>
      <c r="AD635" t="str">
        <f t="shared" ca="1" si="108"/>
        <v/>
      </c>
      <c r="AE635" s="5" t="str">
        <f>IFERROR(IF(OR(Инвестиционные_проекты!K640="идея",Инвестиционные_проекты!K640="проектная стадия"),IF(Инвестиционные_проекты!M640&gt;DATEVALUE(ФЛК!CV634),"","Ошибка!"),""),"")</f>
        <v/>
      </c>
      <c r="AF635" s="4" t="str">
        <f>IF(Техлист!AE635="","",CONCATENATE(ROW(Инвестиционные_проекты!$A640),", ",))</f>
        <v/>
      </c>
      <c r="AG635" t="str">
        <f t="shared" si="109"/>
        <v/>
      </c>
    </row>
    <row r="636" spans="1:33" x14ac:dyDescent="0.25">
      <c r="A636" s="5" t="str">
        <f>IF(AND(COUNTBLANK(Инвестиционные_проекты!H641:Q641)+COUNTBLANK(Инвестиционные_проекты!S641:T641)+COUNTBLANK(Инвестиционные_проекты!Z641)+COUNTBLANK(Инвестиционные_проекты!B641:E641)&lt;&gt;17,COUNTBLANK(Инвестиционные_проекты!H641:Q641)+COUNTBLANK(Инвестиционные_проекты!S641:T641)+COUNTBLANK(Инвестиционные_проекты!Z641)+COUNTBLANK(Инвестиционные_проекты!B641:E641)&lt;&gt;0),"Ошибка!","")</f>
        <v/>
      </c>
      <c r="B636" s="4" t="str">
        <f>IF(A636="","",CONCATENATE(ROW(Инвестиционные_проекты!$A641),", ",))</f>
        <v/>
      </c>
      <c r="C636" t="str">
        <f t="shared" si="99"/>
        <v xml:space="preserve">8, </v>
      </c>
      <c r="D636" s="5" t="str">
        <f>IF(AND(COUNTBLANK(Инвестиционные_проекты!AB641)=0,COUNTBLANK(Инвестиционные_проекты!W641:Y641)&lt;&gt;0),"Ошибка!","")</f>
        <v/>
      </c>
      <c r="E636" s="4" t="str">
        <f>IF(D636="","",CONCATENATE(ROW(Инвестиционные_проекты!$A641),", ",))</f>
        <v/>
      </c>
      <c r="F636" t="str">
        <f t="shared" si="100"/>
        <v xml:space="preserve">8, </v>
      </c>
      <c r="G636" s="8" t="str">
        <f>IF(AND(Инвестиционные_проекты!J641="создание нового",Инвестиционные_проекты!S641=""),"Ошибка!","")</f>
        <v/>
      </c>
      <c r="H636" s="4" t="str">
        <f>IF(Техлист!G636="","",CONCATENATE(ROW(Инвестиционные_проекты!$A641),", ",))</f>
        <v/>
      </c>
      <c r="I636" t="str">
        <f t="shared" si="101"/>
        <v/>
      </c>
      <c r="J636" s="5" t="str">
        <f>IF(Инвестиционные_проекты!J641="модернизация",IF(COUNTBLANK(Инвестиционные_проекты!R641:S641)&lt;&gt;0,"Ошибка!",""),"")</f>
        <v/>
      </c>
      <c r="K636" s="9" t="str">
        <f>IF(Техлист!J636="","",CONCATENATE(ROW(Инвестиционные_проекты!$A641),", ",))</f>
        <v/>
      </c>
      <c r="L636" t="str">
        <f t="shared" si="102"/>
        <v/>
      </c>
      <c r="M636" s="5" t="str">
        <f>IF(Инвестиционные_проекты!S641&lt;Инвестиционные_проекты!R641,"Ошибка!","")</f>
        <v/>
      </c>
      <c r="N636" s="4" t="str">
        <f>IF(Техлист!M636="","",CONCATENATE(ROW(Инвестиционные_проекты!$A641),", ",))</f>
        <v/>
      </c>
      <c r="O636" t="str">
        <f t="shared" si="103"/>
        <v/>
      </c>
      <c r="P636" s="5" t="str">
        <f>IF(Инвестиционные_проекты!Z641&lt;&gt;SUM(Инвестиционные_проекты!AA641:AB641),"Ошибка!","")</f>
        <v/>
      </c>
      <c r="Q636" s="4" t="str">
        <f>IF(Техлист!P636="","",CONCATENATE(ROW(Инвестиционные_проекты!$A641),", ",))</f>
        <v/>
      </c>
      <c r="R636" t="str">
        <f t="shared" si="104"/>
        <v/>
      </c>
      <c r="S636" s="5" t="str">
        <f>IF(Инвестиционные_проекты!Y641&gt;Инвестиционные_проекты!AB641,"Ошибка!","")</f>
        <v/>
      </c>
      <c r="T636" s="4" t="str">
        <f>IF(Техлист!S636="","",CONCATENATE(ROW(Инвестиционные_проекты!$A641),", ",))</f>
        <v/>
      </c>
      <c r="U636" t="str">
        <f t="shared" si="105"/>
        <v/>
      </c>
      <c r="V636" s="5" t="str">
        <f>IF(Инвестиционные_проекты!O641&lt;Инвестиционные_проекты!N641,"Ошибка!","")</f>
        <v/>
      </c>
      <c r="W636" s="4" t="str">
        <f>IF(Техлист!V636="","",CONCATENATE(ROW(Инвестиционные_проекты!$A641),", ",))</f>
        <v/>
      </c>
      <c r="X636" t="str">
        <f t="shared" si="106"/>
        <v xml:space="preserve">8, </v>
      </c>
      <c r="Y636" s="5" t="str">
        <f>IF(Инвестиционные_проекты!N641&lt;Инвестиционные_проекты!M641,"Ошибка!","")</f>
        <v/>
      </c>
      <c r="Z636" s="4" t="str">
        <f>IF(Техлист!Y636="","",CONCATENATE(ROW(Инвестиционные_проекты!$A641),", ",))</f>
        <v/>
      </c>
      <c r="AA636" t="str">
        <f t="shared" si="107"/>
        <v/>
      </c>
      <c r="AB636" s="5" t="str">
        <f ca="1">IF(Инвестиционные_проекты!K641="реализация",IF(Инвестиционные_проекты!M641&gt;TODAY(),"Ошибка!",""),"")</f>
        <v/>
      </c>
      <c r="AC636" s="4" t="str">
        <f ca="1">IF(Техлист!AB636="","",CONCATENATE(ROW(Инвестиционные_проекты!$A641),", ",))</f>
        <v/>
      </c>
      <c r="AD636" t="str">
        <f t="shared" ca="1" si="108"/>
        <v/>
      </c>
      <c r="AE636" s="5" t="str">
        <f>IFERROR(IF(OR(Инвестиционные_проекты!K641="идея",Инвестиционные_проекты!K641="проектная стадия"),IF(Инвестиционные_проекты!M641&gt;DATEVALUE(ФЛК!CV635),"","Ошибка!"),""),"")</f>
        <v/>
      </c>
      <c r="AF636" s="4" t="str">
        <f>IF(Техлист!AE636="","",CONCATENATE(ROW(Инвестиционные_проекты!$A641),", ",))</f>
        <v/>
      </c>
      <c r="AG636" t="str">
        <f t="shared" si="109"/>
        <v/>
      </c>
    </row>
    <row r="637" spans="1:33" x14ac:dyDescent="0.25">
      <c r="A637" s="5" t="str">
        <f>IF(AND(COUNTBLANK(Инвестиционные_проекты!H642:Q642)+COUNTBLANK(Инвестиционные_проекты!S642:T642)+COUNTBLANK(Инвестиционные_проекты!Z642)+COUNTBLANK(Инвестиционные_проекты!B642:E642)&lt;&gt;17,COUNTBLANK(Инвестиционные_проекты!H642:Q642)+COUNTBLANK(Инвестиционные_проекты!S642:T642)+COUNTBLANK(Инвестиционные_проекты!Z642)+COUNTBLANK(Инвестиционные_проекты!B642:E642)&lt;&gt;0),"Ошибка!","")</f>
        <v/>
      </c>
      <c r="B637" s="4" t="str">
        <f>IF(A637="","",CONCATENATE(ROW(Инвестиционные_проекты!$A642),", ",))</f>
        <v/>
      </c>
      <c r="C637" t="str">
        <f t="shared" si="99"/>
        <v xml:space="preserve">8, </v>
      </c>
      <c r="D637" s="5" t="str">
        <f>IF(AND(COUNTBLANK(Инвестиционные_проекты!AB642)=0,COUNTBLANK(Инвестиционные_проекты!W642:Y642)&lt;&gt;0),"Ошибка!","")</f>
        <v/>
      </c>
      <c r="E637" s="4" t="str">
        <f>IF(D637="","",CONCATENATE(ROW(Инвестиционные_проекты!$A642),", ",))</f>
        <v/>
      </c>
      <c r="F637" t="str">
        <f t="shared" si="100"/>
        <v xml:space="preserve">8, </v>
      </c>
      <c r="G637" s="8" t="str">
        <f>IF(AND(Инвестиционные_проекты!J642="создание нового",Инвестиционные_проекты!S642=""),"Ошибка!","")</f>
        <v/>
      </c>
      <c r="H637" s="4" t="str">
        <f>IF(Техлист!G637="","",CONCATENATE(ROW(Инвестиционные_проекты!$A642),", ",))</f>
        <v/>
      </c>
      <c r="I637" t="str">
        <f t="shared" si="101"/>
        <v/>
      </c>
      <c r="J637" s="5" t="str">
        <f>IF(Инвестиционные_проекты!J642="модернизация",IF(COUNTBLANK(Инвестиционные_проекты!R642:S642)&lt;&gt;0,"Ошибка!",""),"")</f>
        <v/>
      </c>
      <c r="K637" s="9" t="str">
        <f>IF(Техлист!J637="","",CONCATENATE(ROW(Инвестиционные_проекты!$A642),", ",))</f>
        <v/>
      </c>
      <c r="L637" t="str">
        <f t="shared" si="102"/>
        <v/>
      </c>
      <c r="M637" s="5" t="str">
        <f>IF(Инвестиционные_проекты!S642&lt;Инвестиционные_проекты!R642,"Ошибка!","")</f>
        <v/>
      </c>
      <c r="N637" s="4" t="str">
        <f>IF(Техлист!M637="","",CONCATENATE(ROW(Инвестиционные_проекты!$A642),", ",))</f>
        <v/>
      </c>
      <c r="O637" t="str">
        <f t="shared" si="103"/>
        <v/>
      </c>
      <c r="P637" s="5" t="str">
        <f>IF(Инвестиционные_проекты!Z642&lt;&gt;SUM(Инвестиционные_проекты!AA642:AB642),"Ошибка!","")</f>
        <v/>
      </c>
      <c r="Q637" s="4" t="str">
        <f>IF(Техлист!P637="","",CONCATENATE(ROW(Инвестиционные_проекты!$A642),", ",))</f>
        <v/>
      </c>
      <c r="R637" t="str">
        <f t="shared" si="104"/>
        <v/>
      </c>
      <c r="S637" s="5" t="str">
        <f>IF(Инвестиционные_проекты!Y642&gt;Инвестиционные_проекты!AB642,"Ошибка!","")</f>
        <v/>
      </c>
      <c r="T637" s="4" t="str">
        <f>IF(Техлист!S637="","",CONCATENATE(ROW(Инвестиционные_проекты!$A642),", ",))</f>
        <v/>
      </c>
      <c r="U637" t="str">
        <f t="shared" si="105"/>
        <v/>
      </c>
      <c r="V637" s="5" t="str">
        <f>IF(Инвестиционные_проекты!O642&lt;Инвестиционные_проекты!N642,"Ошибка!","")</f>
        <v/>
      </c>
      <c r="W637" s="4" t="str">
        <f>IF(Техлист!V637="","",CONCATENATE(ROW(Инвестиционные_проекты!$A642),", ",))</f>
        <v/>
      </c>
      <c r="X637" t="str">
        <f t="shared" si="106"/>
        <v xml:space="preserve">8, </v>
      </c>
      <c r="Y637" s="5" t="str">
        <f>IF(Инвестиционные_проекты!N642&lt;Инвестиционные_проекты!M642,"Ошибка!","")</f>
        <v/>
      </c>
      <c r="Z637" s="4" t="str">
        <f>IF(Техлист!Y637="","",CONCATENATE(ROW(Инвестиционные_проекты!$A642),", ",))</f>
        <v/>
      </c>
      <c r="AA637" t="str">
        <f t="shared" si="107"/>
        <v/>
      </c>
      <c r="AB637" s="5" t="str">
        <f ca="1">IF(Инвестиционные_проекты!K642="реализация",IF(Инвестиционные_проекты!M642&gt;TODAY(),"Ошибка!",""),"")</f>
        <v/>
      </c>
      <c r="AC637" s="4" t="str">
        <f ca="1">IF(Техлист!AB637="","",CONCATENATE(ROW(Инвестиционные_проекты!$A642),", ",))</f>
        <v/>
      </c>
      <c r="AD637" t="str">
        <f t="shared" ca="1" si="108"/>
        <v/>
      </c>
      <c r="AE637" s="5" t="str">
        <f>IFERROR(IF(OR(Инвестиционные_проекты!K642="идея",Инвестиционные_проекты!K642="проектная стадия"),IF(Инвестиционные_проекты!M642&gt;DATEVALUE(ФЛК!CV636),"","Ошибка!"),""),"")</f>
        <v/>
      </c>
      <c r="AF637" s="4" t="str">
        <f>IF(Техлист!AE637="","",CONCATENATE(ROW(Инвестиционные_проекты!$A642),", ",))</f>
        <v/>
      </c>
      <c r="AG637" t="str">
        <f t="shared" si="109"/>
        <v/>
      </c>
    </row>
    <row r="638" spans="1:33" x14ac:dyDescent="0.25">
      <c r="A638" s="5" t="str">
        <f>IF(AND(COUNTBLANK(Инвестиционные_проекты!H643:Q643)+COUNTBLANK(Инвестиционные_проекты!S643:T643)+COUNTBLANK(Инвестиционные_проекты!Z643)+COUNTBLANK(Инвестиционные_проекты!B643:E643)&lt;&gt;17,COUNTBLANK(Инвестиционные_проекты!H643:Q643)+COUNTBLANK(Инвестиционные_проекты!S643:T643)+COUNTBLANK(Инвестиционные_проекты!Z643)+COUNTBLANK(Инвестиционные_проекты!B643:E643)&lt;&gt;0),"Ошибка!","")</f>
        <v/>
      </c>
      <c r="B638" s="4" t="str">
        <f>IF(A638="","",CONCATENATE(ROW(Инвестиционные_проекты!$A643),", ",))</f>
        <v/>
      </c>
      <c r="C638" t="str">
        <f t="shared" si="99"/>
        <v xml:space="preserve">8, </v>
      </c>
      <c r="D638" s="5" t="str">
        <f>IF(AND(COUNTBLANK(Инвестиционные_проекты!AB643)=0,COUNTBLANK(Инвестиционные_проекты!W643:Y643)&lt;&gt;0),"Ошибка!","")</f>
        <v/>
      </c>
      <c r="E638" s="4" t="str">
        <f>IF(D638="","",CONCATENATE(ROW(Инвестиционные_проекты!$A643),", ",))</f>
        <v/>
      </c>
      <c r="F638" t="str">
        <f t="shared" si="100"/>
        <v xml:space="preserve">8, </v>
      </c>
      <c r="G638" s="8" t="str">
        <f>IF(AND(Инвестиционные_проекты!J643="создание нового",Инвестиционные_проекты!S643=""),"Ошибка!","")</f>
        <v/>
      </c>
      <c r="H638" s="4" t="str">
        <f>IF(Техлист!G638="","",CONCATENATE(ROW(Инвестиционные_проекты!$A643),", ",))</f>
        <v/>
      </c>
      <c r="I638" t="str">
        <f t="shared" si="101"/>
        <v/>
      </c>
      <c r="J638" s="5" t="str">
        <f>IF(Инвестиционные_проекты!J643="модернизация",IF(COUNTBLANK(Инвестиционные_проекты!R643:S643)&lt;&gt;0,"Ошибка!",""),"")</f>
        <v/>
      </c>
      <c r="K638" s="9" t="str">
        <f>IF(Техлист!J638="","",CONCATENATE(ROW(Инвестиционные_проекты!$A643),", ",))</f>
        <v/>
      </c>
      <c r="L638" t="str">
        <f t="shared" si="102"/>
        <v/>
      </c>
      <c r="M638" s="5" t="str">
        <f>IF(Инвестиционные_проекты!S643&lt;Инвестиционные_проекты!R643,"Ошибка!","")</f>
        <v/>
      </c>
      <c r="N638" s="4" t="str">
        <f>IF(Техлист!M638="","",CONCATENATE(ROW(Инвестиционные_проекты!$A643),", ",))</f>
        <v/>
      </c>
      <c r="O638" t="str">
        <f t="shared" si="103"/>
        <v/>
      </c>
      <c r="P638" s="5" t="str">
        <f>IF(Инвестиционные_проекты!Z643&lt;&gt;SUM(Инвестиционные_проекты!AA643:AB643),"Ошибка!","")</f>
        <v/>
      </c>
      <c r="Q638" s="4" t="str">
        <f>IF(Техлист!P638="","",CONCATENATE(ROW(Инвестиционные_проекты!$A643),", ",))</f>
        <v/>
      </c>
      <c r="R638" t="str">
        <f t="shared" si="104"/>
        <v/>
      </c>
      <c r="S638" s="5" t="str">
        <f>IF(Инвестиционные_проекты!Y643&gt;Инвестиционные_проекты!AB643,"Ошибка!","")</f>
        <v/>
      </c>
      <c r="T638" s="4" t="str">
        <f>IF(Техлист!S638="","",CONCATENATE(ROW(Инвестиционные_проекты!$A643),", ",))</f>
        <v/>
      </c>
      <c r="U638" t="str">
        <f t="shared" si="105"/>
        <v/>
      </c>
      <c r="V638" s="5" t="str">
        <f>IF(Инвестиционные_проекты!O643&lt;Инвестиционные_проекты!N643,"Ошибка!","")</f>
        <v/>
      </c>
      <c r="W638" s="4" t="str">
        <f>IF(Техлист!V638="","",CONCATENATE(ROW(Инвестиционные_проекты!$A643),", ",))</f>
        <v/>
      </c>
      <c r="X638" t="str">
        <f t="shared" si="106"/>
        <v xml:space="preserve">8, </v>
      </c>
      <c r="Y638" s="5" t="str">
        <f>IF(Инвестиционные_проекты!N643&lt;Инвестиционные_проекты!M643,"Ошибка!","")</f>
        <v/>
      </c>
      <c r="Z638" s="4" t="str">
        <f>IF(Техлист!Y638="","",CONCATENATE(ROW(Инвестиционные_проекты!$A643),", ",))</f>
        <v/>
      </c>
      <c r="AA638" t="str">
        <f t="shared" si="107"/>
        <v/>
      </c>
      <c r="AB638" s="5" t="str">
        <f ca="1">IF(Инвестиционные_проекты!K643="реализация",IF(Инвестиционные_проекты!M643&gt;TODAY(),"Ошибка!",""),"")</f>
        <v/>
      </c>
      <c r="AC638" s="4" t="str">
        <f ca="1">IF(Техлист!AB638="","",CONCATENATE(ROW(Инвестиционные_проекты!$A643),", ",))</f>
        <v/>
      </c>
      <c r="AD638" t="str">
        <f t="shared" ca="1" si="108"/>
        <v/>
      </c>
      <c r="AE638" s="5" t="str">
        <f>IFERROR(IF(OR(Инвестиционные_проекты!K643="идея",Инвестиционные_проекты!K643="проектная стадия"),IF(Инвестиционные_проекты!M643&gt;DATEVALUE(ФЛК!CV637),"","Ошибка!"),""),"")</f>
        <v/>
      </c>
      <c r="AF638" s="4" t="str">
        <f>IF(Техлист!AE638="","",CONCATENATE(ROW(Инвестиционные_проекты!$A643),", ",))</f>
        <v/>
      </c>
      <c r="AG638" t="str">
        <f t="shared" si="109"/>
        <v/>
      </c>
    </row>
    <row r="639" spans="1:33" x14ac:dyDescent="0.25">
      <c r="A639" s="5" t="str">
        <f>IF(AND(COUNTBLANK(Инвестиционные_проекты!H644:Q644)+COUNTBLANK(Инвестиционные_проекты!S644:T644)+COUNTBLANK(Инвестиционные_проекты!Z644)+COUNTBLANK(Инвестиционные_проекты!B644:E644)&lt;&gt;17,COUNTBLANK(Инвестиционные_проекты!H644:Q644)+COUNTBLANK(Инвестиционные_проекты!S644:T644)+COUNTBLANK(Инвестиционные_проекты!Z644)+COUNTBLANK(Инвестиционные_проекты!B644:E644)&lt;&gt;0),"Ошибка!","")</f>
        <v/>
      </c>
      <c r="B639" s="4" t="str">
        <f>IF(A639="","",CONCATENATE(ROW(Инвестиционные_проекты!$A644),", ",))</f>
        <v/>
      </c>
      <c r="C639" t="str">
        <f t="shared" si="99"/>
        <v xml:space="preserve">8, </v>
      </c>
      <c r="D639" s="5" t="str">
        <f>IF(AND(COUNTBLANK(Инвестиционные_проекты!AB644)=0,COUNTBLANK(Инвестиционные_проекты!W644:Y644)&lt;&gt;0),"Ошибка!","")</f>
        <v/>
      </c>
      <c r="E639" s="4" t="str">
        <f>IF(D639="","",CONCATENATE(ROW(Инвестиционные_проекты!$A644),", ",))</f>
        <v/>
      </c>
      <c r="F639" t="str">
        <f t="shared" si="100"/>
        <v xml:space="preserve">8, </v>
      </c>
      <c r="G639" s="8" t="str">
        <f>IF(AND(Инвестиционные_проекты!J644="создание нового",Инвестиционные_проекты!S644=""),"Ошибка!","")</f>
        <v/>
      </c>
      <c r="H639" s="4" t="str">
        <f>IF(Техлист!G639="","",CONCATENATE(ROW(Инвестиционные_проекты!$A644),", ",))</f>
        <v/>
      </c>
      <c r="I639" t="str">
        <f t="shared" si="101"/>
        <v/>
      </c>
      <c r="J639" s="5" t="str">
        <f>IF(Инвестиционные_проекты!J644="модернизация",IF(COUNTBLANK(Инвестиционные_проекты!R644:S644)&lt;&gt;0,"Ошибка!",""),"")</f>
        <v/>
      </c>
      <c r="K639" s="9" t="str">
        <f>IF(Техлист!J639="","",CONCATENATE(ROW(Инвестиционные_проекты!$A644),", ",))</f>
        <v/>
      </c>
      <c r="L639" t="str">
        <f t="shared" si="102"/>
        <v/>
      </c>
      <c r="M639" s="5" t="str">
        <f>IF(Инвестиционные_проекты!S644&lt;Инвестиционные_проекты!R644,"Ошибка!","")</f>
        <v/>
      </c>
      <c r="N639" s="4" t="str">
        <f>IF(Техлист!M639="","",CONCATENATE(ROW(Инвестиционные_проекты!$A644),", ",))</f>
        <v/>
      </c>
      <c r="O639" t="str">
        <f t="shared" si="103"/>
        <v/>
      </c>
      <c r="P639" s="5" t="str">
        <f>IF(Инвестиционные_проекты!Z644&lt;&gt;SUM(Инвестиционные_проекты!AA644:AB644),"Ошибка!","")</f>
        <v/>
      </c>
      <c r="Q639" s="4" t="str">
        <f>IF(Техлист!P639="","",CONCATENATE(ROW(Инвестиционные_проекты!$A644),", ",))</f>
        <v/>
      </c>
      <c r="R639" t="str">
        <f t="shared" si="104"/>
        <v/>
      </c>
      <c r="S639" s="5" t="str">
        <f>IF(Инвестиционные_проекты!Y644&gt;Инвестиционные_проекты!AB644,"Ошибка!","")</f>
        <v/>
      </c>
      <c r="T639" s="4" t="str">
        <f>IF(Техлист!S639="","",CONCATENATE(ROW(Инвестиционные_проекты!$A644),", ",))</f>
        <v/>
      </c>
      <c r="U639" t="str">
        <f t="shared" si="105"/>
        <v/>
      </c>
      <c r="V639" s="5" t="str">
        <f>IF(Инвестиционные_проекты!O644&lt;Инвестиционные_проекты!N644,"Ошибка!","")</f>
        <v/>
      </c>
      <c r="W639" s="4" t="str">
        <f>IF(Техлист!V639="","",CONCATENATE(ROW(Инвестиционные_проекты!$A644),", ",))</f>
        <v/>
      </c>
      <c r="X639" t="str">
        <f t="shared" si="106"/>
        <v xml:space="preserve">8, </v>
      </c>
      <c r="Y639" s="5" t="str">
        <f>IF(Инвестиционные_проекты!N644&lt;Инвестиционные_проекты!M644,"Ошибка!","")</f>
        <v/>
      </c>
      <c r="Z639" s="4" t="str">
        <f>IF(Техлист!Y639="","",CONCATENATE(ROW(Инвестиционные_проекты!$A644),", ",))</f>
        <v/>
      </c>
      <c r="AA639" t="str">
        <f t="shared" si="107"/>
        <v/>
      </c>
      <c r="AB639" s="5" t="str">
        <f ca="1">IF(Инвестиционные_проекты!K644="реализация",IF(Инвестиционные_проекты!M644&gt;TODAY(),"Ошибка!",""),"")</f>
        <v/>
      </c>
      <c r="AC639" s="4" t="str">
        <f ca="1">IF(Техлист!AB639="","",CONCATENATE(ROW(Инвестиционные_проекты!$A644),", ",))</f>
        <v/>
      </c>
      <c r="AD639" t="str">
        <f t="shared" ca="1" si="108"/>
        <v/>
      </c>
      <c r="AE639" s="5" t="str">
        <f>IFERROR(IF(OR(Инвестиционные_проекты!K644="идея",Инвестиционные_проекты!K644="проектная стадия"),IF(Инвестиционные_проекты!M644&gt;DATEVALUE(ФЛК!CV638),"","Ошибка!"),""),"")</f>
        <v/>
      </c>
      <c r="AF639" s="4" t="str">
        <f>IF(Техлист!AE639="","",CONCATENATE(ROW(Инвестиционные_проекты!$A644),", ",))</f>
        <v/>
      </c>
      <c r="AG639" t="str">
        <f t="shared" si="109"/>
        <v/>
      </c>
    </row>
    <row r="640" spans="1:33" x14ac:dyDescent="0.25">
      <c r="A640" s="5" t="str">
        <f>IF(AND(COUNTBLANK(Инвестиционные_проекты!H645:Q645)+COUNTBLANK(Инвестиционные_проекты!S645:T645)+COUNTBLANK(Инвестиционные_проекты!Z645)+COUNTBLANK(Инвестиционные_проекты!B645:E645)&lt;&gt;17,COUNTBLANK(Инвестиционные_проекты!H645:Q645)+COUNTBLANK(Инвестиционные_проекты!S645:T645)+COUNTBLANK(Инвестиционные_проекты!Z645)+COUNTBLANK(Инвестиционные_проекты!B645:E645)&lt;&gt;0),"Ошибка!","")</f>
        <v/>
      </c>
      <c r="B640" s="4" t="str">
        <f>IF(A640="","",CONCATENATE(ROW(Инвестиционные_проекты!$A645),", ",))</f>
        <v/>
      </c>
      <c r="C640" t="str">
        <f t="shared" si="99"/>
        <v xml:space="preserve">8, </v>
      </c>
      <c r="D640" s="5" t="str">
        <f>IF(AND(COUNTBLANK(Инвестиционные_проекты!AB645)=0,COUNTBLANK(Инвестиционные_проекты!W645:Y645)&lt;&gt;0),"Ошибка!","")</f>
        <v/>
      </c>
      <c r="E640" s="4" t="str">
        <f>IF(D640="","",CONCATENATE(ROW(Инвестиционные_проекты!$A645),", ",))</f>
        <v/>
      </c>
      <c r="F640" t="str">
        <f t="shared" si="100"/>
        <v xml:space="preserve">8, </v>
      </c>
      <c r="G640" s="8" t="str">
        <f>IF(AND(Инвестиционные_проекты!J645="создание нового",Инвестиционные_проекты!S645=""),"Ошибка!","")</f>
        <v/>
      </c>
      <c r="H640" s="4" t="str">
        <f>IF(Техлист!G640="","",CONCATENATE(ROW(Инвестиционные_проекты!$A645),", ",))</f>
        <v/>
      </c>
      <c r="I640" t="str">
        <f t="shared" si="101"/>
        <v/>
      </c>
      <c r="J640" s="5" t="str">
        <f>IF(Инвестиционные_проекты!J645="модернизация",IF(COUNTBLANK(Инвестиционные_проекты!R645:S645)&lt;&gt;0,"Ошибка!",""),"")</f>
        <v/>
      </c>
      <c r="K640" s="9" t="str">
        <f>IF(Техлист!J640="","",CONCATENATE(ROW(Инвестиционные_проекты!$A645),", ",))</f>
        <v/>
      </c>
      <c r="L640" t="str">
        <f t="shared" si="102"/>
        <v/>
      </c>
      <c r="M640" s="5" t="str">
        <f>IF(Инвестиционные_проекты!S645&lt;Инвестиционные_проекты!R645,"Ошибка!","")</f>
        <v/>
      </c>
      <c r="N640" s="4" t="str">
        <f>IF(Техлист!M640="","",CONCATENATE(ROW(Инвестиционные_проекты!$A645),", ",))</f>
        <v/>
      </c>
      <c r="O640" t="str">
        <f t="shared" si="103"/>
        <v/>
      </c>
      <c r="P640" s="5" t="str">
        <f>IF(Инвестиционные_проекты!Z645&lt;&gt;SUM(Инвестиционные_проекты!AA645:AB645),"Ошибка!","")</f>
        <v/>
      </c>
      <c r="Q640" s="4" t="str">
        <f>IF(Техлист!P640="","",CONCATENATE(ROW(Инвестиционные_проекты!$A645),", ",))</f>
        <v/>
      </c>
      <c r="R640" t="str">
        <f t="shared" si="104"/>
        <v/>
      </c>
      <c r="S640" s="5" t="str">
        <f>IF(Инвестиционные_проекты!Y645&gt;Инвестиционные_проекты!AB645,"Ошибка!","")</f>
        <v/>
      </c>
      <c r="T640" s="4" t="str">
        <f>IF(Техлист!S640="","",CONCATENATE(ROW(Инвестиционные_проекты!$A645),", ",))</f>
        <v/>
      </c>
      <c r="U640" t="str">
        <f t="shared" si="105"/>
        <v/>
      </c>
      <c r="V640" s="5" t="str">
        <f>IF(Инвестиционные_проекты!O645&lt;Инвестиционные_проекты!N645,"Ошибка!","")</f>
        <v/>
      </c>
      <c r="W640" s="4" t="str">
        <f>IF(Техлист!V640="","",CONCATENATE(ROW(Инвестиционные_проекты!$A645),", ",))</f>
        <v/>
      </c>
      <c r="X640" t="str">
        <f t="shared" si="106"/>
        <v xml:space="preserve">8, </v>
      </c>
      <c r="Y640" s="5" t="str">
        <f>IF(Инвестиционные_проекты!N645&lt;Инвестиционные_проекты!M645,"Ошибка!","")</f>
        <v/>
      </c>
      <c r="Z640" s="4" t="str">
        <f>IF(Техлист!Y640="","",CONCATENATE(ROW(Инвестиционные_проекты!$A645),", ",))</f>
        <v/>
      </c>
      <c r="AA640" t="str">
        <f t="shared" si="107"/>
        <v/>
      </c>
      <c r="AB640" s="5" t="str">
        <f ca="1">IF(Инвестиционные_проекты!K645="реализация",IF(Инвестиционные_проекты!M645&gt;TODAY(),"Ошибка!",""),"")</f>
        <v/>
      </c>
      <c r="AC640" s="4" t="str">
        <f ca="1">IF(Техлист!AB640="","",CONCATENATE(ROW(Инвестиционные_проекты!$A645),", ",))</f>
        <v/>
      </c>
      <c r="AD640" t="str">
        <f t="shared" ca="1" si="108"/>
        <v/>
      </c>
      <c r="AE640" s="5" t="str">
        <f>IFERROR(IF(OR(Инвестиционные_проекты!K645="идея",Инвестиционные_проекты!K645="проектная стадия"),IF(Инвестиционные_проекты!M645&gt;DATEVALUE(ФЛК!CV639),"","Ошибка!"),""),"")</f>
        <v/>
      </c>
      <c r="AF640" s="4" t="str">
        <f>IF(Техлист!AE640="","",CONCATENATE(ROW(Инвестиционные_проекты!$A645),", ",))</f>
        <v/>
      </c>
      <c r="AG640" t="str">
        <f t="shared" si="109"/>
        <v/>
      </c>
    </row>
    <row r="641" spans="1:33" x14ac:dyDescent="0.25">
      <c r="A641" s="5" t="str">
        <f>IF(AND(COUNTBLANK(Инвестиционные_проекты!H646:Q646)+COUNTBLANK(Инвестиционные_проекты!S646:T646)+COUNTBLANK(Инвестиционные_проекты!Z646)+COUNTBLANK(Инвестиционные_проекты!B646:E646)&lt;&gt;17,COUNTBLANK(Инвестиционные_проекты!H646:Q646)+COUNTBLANK(Инвестиционные_проекты!S646:T646)+COUNTBLANK(Инвестиционные_проекты!Z646)+COUNTBLANK(Инвестиционные_проекты!B646:E646)&lt;&gt;0),"Ошибка!","")</f>
        <v/>
      </c>
      <c r="B641" s="4" t="str">
        <f>IF(A641="","",CONCATENATE(ROW(Инвестиционные_проекты!$A646),", ",))</f>
        <v/>
      </c>
      <c r="C641" t="str">
        <f t="shared" si="99"/>
        <v xml:space="preserve">8, </v>
      </c>
      <c r="D641" s="5" t="str">
        <f>IF(AND(COUNTBLANK(Инвестиционные_проекты!AB646)=0,COUNTBLANK(Инвестиционные_проекты!W646:Y646)&lt;&gt;0),"Ошибка!","")</f>
        <v/>
      </c>
      <c r="E641" s="4" t="str">
        <f>IF(D641="","",CONCATENATE(ROW(Инвестиционные_проекты!$A646),", ",))</f>
        <v/>
      </c>
      <c r="F641" t="str">
        <f t="shared" si="100"/>
        <v xml:space="preserve">8, </v>
      </c>
      <c r="G641" s="8" t="str">
        <f>IF(AND(Инвестиционные_проекты!J646="создание нового",Инвестиционные_проекты!S646=""),"Ошибка!","")</f>
        <v/>
      </c>
      <c r="H641" s="4" t="str">
        <f>IF(Техлист!G641="","",CONCATENATE(ROW(Инвестиционные_проекты!$A646),", ",))</f>
        <v/>
      </c>
      <c r="I641" t="str">
        <f t="shared" si="101"/>
        <v/>
      </c>
      <c r="J641" s="5" t="str">
        <f>IF(Инвестиционные_проекты!J646="модернизация",IF(COUNTBLANK(Инвестиционные_проекты!R646:S646)&lt;&gt;0,"Ошибка!",""),"")</f>
        <v/>
      </c>
      <c r="K641" s="9" t="str">
        <f>IF(Техлист!J641="","",CONCATENATE(ROW(Инвестиционные_проекты!$A646),", ",))</f>
        <v/>
      </c>
      <c r="L641" t="str">
        <f t="shared" si="102"/>
        <v/>
      </c>
      <c r="M641" s="5" t="str">
        <f>IF(Инвестиционные_проекты!S646&lt;Инвестиционные_проекты!R646,"Ошибка!","")</f>
        <v/>
      </c>
      <c r="N641" s="4" t="str">
        <f>IF(Техлист!M641="","",CONCATENATE(ROW(Инвестиционные_проекты!$A646),", ",))</f>
        <v/>
      </c>
      <c r="O641" t="str">
        <f t="shared" si="103"/>
        <v/>
      </c>
      <c r="P641" s="5" t="str">
        <f>IF(Инвестиционные_проекты!Z646&lt;&gt;SUM(Инвестиционные_проекты!AA646:AB646),"Ошибка!","")</f>
        <v/>
      </c>
      <c r="Q641" s="4" t="str">
        <f>IF(Техлист!P641="","",CONCATENATE(ROW(Инвестиционные_проекты!$A646),", ",))</f>
        <v/>
      </c>
      <c r="R641" t="str">
        <f t="shared" si="104"/>
        <v/>
      </c>
      <c r="S641" s="5" t="str">
        <f>IF(Инвестиционные_проекты!Y646&gt;Инвестиционные_проекты!AB646,"Ошибка!","")</f>
        <v/>
      </c>
      <c r="T641" s="4" t="str">
        <f>IF(Техлист!S641="","",CONCATENATE(ROW(Инвестиционные_проекты!$A646),", ",))</f>
        <v/>
      </c>
      <c r="U641" t="str">
        <f t="shared" si="105"/>
        <v/>
      </c>
      <c r="V641" s="5" t="str">
        <f>IF(Инвестиционные_проекты!O646&lt;Инвестиционные_проекты!N646,"Ошибка!","")</f>
        <v/>
      </c>
      <c r="W641" s="4" t="str">
        <f>IF(Техлист!V641="","",CONCATENATE(ROW(Инвестиционные_проекты!$A646),", ",))</f>
        <v/>
      </c>
      <c r="X641" t="str">
        <f t="shared" si="106"/>
        <v xml:space="preserve">8, </v>
      </c>
      <c r="Y641" s="5" t="str">
        <f>IF(Инвестиционные_проекты!N646&lt;Инвестиционные_проекты!M646,"Ошибка!","")</f>
        <v/>
      </c>
      <c r="Z641" s="4" t="str">
        <f>IF(Техлист!Y641="","",CONCATENATE(ROW(Инвестиционные_проекты!$A646),", ",))</f>
        <v/>
      </c>
      <c r="AA641" t="str">
        <f t="shared" si="107"/>
        <v/>
      </c>
      <c r="AB641" s="5" t="str">
        <f ca="1">IF(Инвестиционные_проекты!K646="реализация",IF(Инвестиционные_проекты!M646&gt;TODAY(),"Ошибка!",""),"")</f>
        <v/>
      </c>
      <c r="AC641" s="4" t="str">
        <f ca="1">IF(Техлист!AB641="","",CONCATENATE(ROW(Инвестиционные_проекты!$A646),", ",))</f>
        <v/>
      </c>
      <c r="AD641" t="str">
        <f t="shared" ca="1" si="108"/>
        <v/>
      </c>
      <c r="AE641" s="5" t="str">
        <f>IFERROR(IF(OR(Инвестиционные_проекты!K646="идея",Инвестиционные_проекты!K646="проектная стадия"),IF(Инвестиционные_проекты!M646&gt;DATEVALUE(ФЛК!CV640),"","Ошибка!"),""),"")</f>
        <v/>
      </c>
      <c r="AF641" s="4" t="str">
        <f>IF(Техлист!AE641="","",CONCATENATE(ROW(Инвестиционные_проекты!$A646),", ",))</f>
        <v/>
      </c>
      <c r="AG641" t="str">
        <f t="shared" si="109"/>
        <v/>
      </c>
    </row>
    <row r="642" spans="1:33" x14ac:dyDescent="0.25">
      <c r="A642" s="5" t="str">
        <f>IF(AND(COUNTBLANK(Инвестиционные_проекты!H647:Q647)+COUNTBLANK(Инвестиционные_проекты!S647:T647)+COUNTBLANK(Инвестиционные_проекты!Z647)+COUNTBLANK(Инвестиционные_проекты!B647:E647)&lt;&gt;17,COUNTBLANK(Инвестиционные_проекты!H647:Q647)+COUNTBLANK(Инвестиционные_проекты!S647:T647)+COUNTBLANK(Инвестиционные_проекты!Z647)+COUNTBLANK(Инвестиционные_проекты!B647:E647)&lt;&gt;0),"Ошибка!","")</f>
        <v/>
      </c>
      <c r="B642" s="4" t="str">
        <f>IF(A642="","",CONCATENATE(ROW(Инвестиционные_проекты!$A647),", ",))</f>
        <v/>
      </c>
      <c r="C642" t="str">
        <f t="shared" si="99"/>
        <v xml:space="preserve">8, </v>
      </c>
      <c r="D642" s="5" t="str">
        <f>IF(AND(COUNTBLANK(Инвестиционные_проекты!AB647)=0,COUNTBLANK(Инвестиционные_проекты!W647:Y647)&lt;&gt;0),"Ошибка!","")</f>
        <v/>
      </c>
      <c r="E642" s="4" t="str">
        <f>IF(D642="","",CONCATENATE(ROW(Инвестиционные_проекты!$A647),", ",))</f>
        <v/>
      </c>
      <c r="F642" t="str">
        <f t="shared" si="100"/>
        <v xml:space="preserve">8, </v>
      </c>
      <c r="G642" s="8" t="str">
        <f>IF(AND(Инвестиционные_проекты!J647="создание нового",Инвестиционные_проекты!S647=""),"Ошибка!","")</f>
        <v/>
      </c>
      <c r="H642" s="4" t="str">
        <f>IF(Техлист!G642="","",CONCATENATE(ROW(Инвестиционные_проекты!$A647),", ",))</f>
        <v/>
      </c>
      <c r="I642" t="str">
        <f t="shared" si="101"/>
        <v/>
      </c>
      <c r="J642" s="5" t="str">
        <f>IF(Инвестиционные_проекты!J647="модернизация",IF(COUNTBLANK(Инвестиционные_проекты!R647:S647)&lt;&gt;0,"Ошибка!",""),"")</f>
        <v/>
      </c>
      <c r="K642" s="9" t="str">
        <f>IF(Техлист!J642="","",CONCATENATE(ROW(Инвестиционные_проекты!$A647),", ",))</f>
        <v/>
      </c>
      <c r="L642" t="str">
        <f t="shared" si="102"/>
        <v/>
      </c>
      <c r="M642" s="5" t="str">
        <f>IF(Инвестиционные_проекты!S647&lt;Инвестиционные_проекты!R647,"Ошибка!","")</f>
        <v/>
      </c>
      <c r="N642" s="4" t="str">
        <f>IF(Техлист!M642="","",CONCATENATE(ROW(Инвестиционные_проекты!$A647),", ",))</f>
        <v/>
      </c>
      <c r="O642" t="str">
        <f t="shared" si="103"/>
        <v/>
      </c>
      <c r="P642" s="5" t="str">
        <f>IF(Инвестиционные_проекты!Z647&lt;&gt;SUM(Инвестиционные_проекты!AA647:AB647),"Ошибка!","")</f>
        <v/>
      </c>
      <c r="Q642" s="4" t="str">
        <f>IF(Техлист!P642="","",CONCATENATE(ROW(Инвестиционные_проекты!$A647),", ",))</f>
        <v/>
      </c>
      <c r="R642" t="str">
        <f t="shared" si="104"/>
        <v/>
      </c>
      <c r="S642" s="5" t="str">
        <f>IF(Инвестиционные_проекты!Y647&gt;Инвестиционные_проекты!AB647,"Ошибка!","")</f>
        <v/>
      </c>
      <c r="T642" s="4" t="str">
        <f>IF(Техлист!S642="","",CONCATENATE(ROW(Инвестиционные_проекты!$A647),", ",))</f>
        <v/>
      </c>
      <c r="U642" t="str">
        <f t="shared" si="105"/>
        <v/>
      </c>
      <c r="V642" s="5" t="str">
        <f>IF(Инвестиционные_проекты!O647&lt;Инвестиционные_проекты!N647,"Ошибка!","")</f>
        <v/>
      </c>
      <c r="W642" s="4" t="str">
        <f>IF(Техлист!V642="","",CONCATENATE(ROW(Инвестиционные_проекты!$A647),", ",))</f>
        <v/>
      </c>
      <c r="X642" t="str">
        <f t="shared" si="106"/>
        <v xml:space="preserve">8, </v>
      </c>
      <c r="Y642" s="5" t="str">
        <f>IF(Инвестиционные_проекты!N647&lt;Инвестиционные_проекты!M647,"Ошибка!","")</f>
        <v/>
      </c>
      <c r="Z642" s="4" t="str">
        <f>IF(Техлист!Y642="","",CONCATENATE(ROW(Инвестиционные_проекты!$A647),", ",))</f>
        <v/>
      </c>
      <c r="AA642" t="str">
        <f t="shared" si="107"/>
        <v/>
      </c>
      <c r="AB642" s="5" t="str">
        <f ca="1">IF(Инвестиционные_проекты!K647="реализация",IF(Инвестиционные_проекты!M647&gt;TODAY(),"Ошибка!",""),"")</f>
        <v/>
      </c>
      <c r="AC642" s="4" t="str">
        <f ca="1">IF(Техлист!AB642="","",CONCATENATE(ROW(Инвестиционные_проекты!$A647),", ",))</f>
        <v/>
      </c>
      <c r="AD642" t="str">
        <f t="shared" ca="1" si="108"/>
        <v/>
      </c>
      <c r="AE642" s="5" t="str">
        <f>IFERROR(IF(OR(Инвестиционные_проекты!K647="идея",Инвестиционные_проекты!K647="проектная стадия"),IF(Инвестиционные_проекты!M647&gt;DATEVALUE(ФЛК!CV641),"","Ошибка!"),""),"")</f>
        <v/>
      </c>
      <c r="AF642" s="4" t="str">
        <f>IF(Техлист!AE642="","",CONCATENATE(ROW(Инвестиционные_проекты!$A647),", ",))</f>
        <v/>
      </c>
      <c r="AG642" t="str">
        <f t="shared" si="109"/>
        <v/>
      </c>
    </row>
    <row r="643" spans="1:33" x14ac:dyDescent="0.25">
      <c r="A643" s="5" t="str">
        <f>IF(AND(COUNTBLANK(Инвестиционные_проекты!H648:Q648)+COUNTBLANK(Инвестиционные_проекты!S648:T648)+COUNTBLANK(Инвестиционные_проекты!Z648)+COUNTBLANK(Инвестиционные_проекты!B648:E648)&lt;&gt;17,COUNTBLANK(Инвестиционные_проекты!H648:Q648)+COUNTBLANK(Инвестиционные_проекты!S648:T648)+COUNTBLANK(Инвестиционные_проекты!Z648)+COUNTBLANK(Инвестиционные_проекты!B648:E648)&lt;&gt;0),"Ошибка!","")</f>
        <v/>
      </c>
      <c r="B643" s="4" t="str">
        <f>IF(A643="","",CONCATENATE(ROW(Инвестиционные_проекты!$A648),", ",))</f>
        <v/>
      </c>
      <c r="C643" t="str">
        <f t="shared" ref="C643:C706" si="110">CONCATENATE(C642,B643)</f>
        <v xml:space="preserve">8, </v>
      </c>
      <c r="D643" s="5" t="str">
        <f>IF(AND(COUNTBLANK(Инвестиционные_проекты!AB648)=0,COUNTBLANK(Инвестиционные_проекты!W648:Y648)&lt;&gt;0),"Ошибка!","")</f>
        <v/>
      </c>
      <c r="E643" s="4" t="str">
        <f>IF(D643="","",CONCATENATE(ROW(Инвестиционные_проекты!$A648),", ",))</f>
        <v/>
      </c>
      <c r="F643" t="str">
        <f t="shared" ref="F643:F706" si="111">CONCATENATE(F642,E643)</f>
        <v xml:space="preserve">8, </v>
      </c>
      <c r="G643" s="8" t="str">
        <f>IF(AND(Инвестиционные_проекты!J648="создание нового",Инвестиционные_проекты!S648=""),"Ошибка!","")</f>
        <v/>
      </c>
      <c r="H643" s="4" t="str">
        <f>IF(Техлист!G643="","",CONCATENATE(ROW(Инвестиционные_проекты!$A648),", ",))</f>
        <v/>
      </c>
      <c r="I643" t="str">
        <f t="shared" ref="I643:I706" si="112">CONCATENATE(I642,H643)</f>
        <v/>
      </c>
      <c r="J643" s="5" t="str">
        <f>IF(Инвестиционные_проекты!J648="модернизация",IF(COUNTBLANK(Инвестиционные_проекты!R648:S648)&lt;&gt;0,"Ошибка!",""),"")</f>
        <v/>
      </c>
      <c r="K643" s="9" t="str">
        <f>IF(Техлист!J643="","",CONCATENATE(ROW(Инвестиционные_проекты!$A648),", ",))</f>
        <v/>
      </c>
      <c r="L643" t="str">
        <f t="shared" ref="L643:L706" si="113">CONCATENATE(L642,K643)</f>
        <v/>
      </c>
      <c r="M643" s="5" t="str">
        <f>IF(Инвестиционные_проекты!S648&lt;Инвестиционные_проекты!R648,"Ошибка!","")</f>
        <v/>
      </c>
      <c r="N643" s="4" t="str">
        <f>IF(Техлист!M643="","",CONCATENATE(ROW(Инвестиционные_проекты!$A648),", ",))</f>
        <v/>
      </c>
      <c r="O643" t="str">
        <f t="shared" ref="O643:O706" si="114">CONCATENATE(O642,N643)</f>
        <v/>
      </c>
      <c r="P643" s="5" t="str">
        <f>IF(Инвестиционные_проекты!Z648&lt;&gt;SUM(Инвестиционные_проекты!AA648:AB648),"Ошибка!","")</f>
        <v/>
      </c>
      <c r="Q643" s="4" t="str">
        <f>IF(Техлист!P643="","",CONCATENATE(ROW(Инвестиционные_проекты!$A648),", ",))</f>
        <v/>
      </c>
      <c r="R643" t="str">
        <f t="shared" ref="R643:R706" si="115">CONCATENATE(R642,Q643)</f>
        <v/>
      </c>
      <c r="S643" s="5" t="str">
        <f>IF(Инвестиционные_проекты!Y648&gt;Инвестиционные_проекты!AB648,"Ошибка!","")</f>
        <v/>
      </c>
      <c r="T643" s="4" t="str">
        <f>IF(Техлист!S643="","",CONCATENATE(ROW(Инвестиционные_проекты!$A648),", ",))</f>
        <v/>
      </c>
      <c r="U643" t="str">
        <f t="shared" ref="U643:U706" si="116">CONCATENATE(U642,T643)</f>
        <v/>
      </c>
      <c r="V643" s="5" t="str">
        <f>IF(Инвестиционные_проекты!O648&lt;Инвестиционные_проекты!N648,"Ошибка!","")</f>
        <v/>
      </c>
      <c r="W643" s="4" t="str">
        <f>IF(Техлист!V643="","",CONCATENATE(ROW(Инвестиционные_проекты!$A648),", ",))</f>
        <v/>
      </c>
      <c r="X643" t="str">
        <f t="shared" ref="X643:X706" si="117">CONCATENATE(X642,W643)</f>
        <v xml:space="preserve">8, </v>
      </c>
      <c r="Y643" s="5" t="str">
        <f>IF(Инвестиционные_проекты!N648&lt;Инвестиционные_проекты!M648,"Ошибка!","")</f>
        <v/>
      </c>
      <c r="Z643" s="4" t="str">
        <f>IF(Техлист!Y643="","",CONCATENATE(ROW(Инвестиционные_проекты!$A648),", ",))</f>
        <v/>
      </c>
      <c r="AA643" t="str">
        <f t="shared" ref="AA643:AA706" si="118">CONCATENATE(AA642,Z643)</f>
        <v/>
      </c>
      <c r="AB643" s="5" t="str">
        <f ca="1">IF(Инвестиционные_проекты!K648="реализация",IF(Инвестиционные_проекты!M648&gt;TODAY(),"Ошибка!",""),"")</f>
        <v/>
      </c>
      <c r="AC643" s="4" t="str">
        <f ca="1">IF(Техлист!AB643="","",CONCATENATE(ROW(Инвестиционные_проекты!$A648),", ",))</f>
        <v/>
      </c>
      <c r="AD643" t="str">
        <f t="shared" ref="AD643:AD706" ca="1" si="119">CONCATENATE(AD642,AC643)</f>
        <v/>
      </c>
      <c r="AE643" s="5" t="str">
        <f>IFERROR(IF(OR(Инвестиционные_проекты!K648="идея",Инвестиционные_проекты!K648="проектная стадия"),IF(Инвестиционные_проекты!M648&gt;DATEVALUE(ФЛК!CV642),"","Ошибка!"),""),"")</f>
        <v/>
      </c>
      <c r="AF643" s="4" t="str">
        <f>IF(Техлист!AE643="","",CONCATENATE(ROW(Инвестиционные_проекты!$A648),", ",))</f>
        <v/>
      </c>
      <c r="AG643" t="str">
        <f t="shared" ref="AG643:AG706" si="120">CONCATENATE(AG642,AF643)</f>
        <v/>
      </c>
    </row>
    <row r="644" spans="1:33" x14ac:dyDescent="0.25">
      <c r="A644" s="5" t="str">
        <f>IF(AND(COUNTBLANK(Инвестиционные_проекты!H649:Q649)+COUNTBLANK(Инвестиционные_проекты!S649:T649)+COUNTBLANK(Инвестиционные_проекты!Z649)+COUNTBLANK(Инвестиционные_проекты!B649:E649)&lt;&gt;17,COUNTBLANK(Инвестиционные_проекты!H649:Q649)+COUNTBLANK(Инвестиционные_проекты!S649:T649)+COUNTBLANK(Инвестиционные_проекты!Z649)+COUNTBLANK(Инвестиционные_проекты!B649:E649)&lt;&gt;0),"Ошибка!","")</f>
        <v/>
      </c>
      <c r="B644" s="4" t="str">
        <f>IF(A644="","",CONCATENATE(ROW(Инвестиционные_проекты!$A649),", ",))</f>
        <v/>
      </c>
      <c r="C644" t="str">
        <f t="shared" si="110"/>
        <v xml:space="preserve">8, </v>
      </c>
      <c r="D644" s="5" t="str">
        <f>IF(AND(COUNTBLANK(Инвестиционные_проекты!AB649)=0,COUNTBLANK(Инвестиционные_проекты!W649:Y649)&lt;&gt;0),"Ошибка!","")</f>
        <v/>
      </c>
      <c r="E644" s="4" t="str">
        <f>IF(D644="","",CONCATENATE(ROW(Инвестиционные_проекты!$A649),", ",))</f>
        <v/>
      </c>
      <c r="F644" t="str">
        <f t="shared" si="111"/>
        <v xml:space="preserve">8, </v>
      </c>
      <c r="G644" s="8" t="str">
        <f>IF(AND(Инвестиционные_проекты!J649="создание нового",Инвестиционные_проекты!S649=""),"Ошибка!","")</f>
        <v/>
      </c>
      <c r="H644" s="4" t="str">
        <f>IF(Техлист!G644="","",CONCATENATE(ROW(Инвестиционные_проекты!$A649),", ",))</f>
        <v/>
      </c>
      <c r="I644" t="str">
        <f t="shared" si="112"/>
        <v/>
      </c>
      <c r="J644" s="5" t="str">
        <f>IF(Инвестиционные_проекты!J649="модернизация",IF(COUNTBLANK(Инвестиционные_проекты!R649:S649)&lt;&gt;0,"Ошибка!",""),"")</f>
        <v/>
      </c>
      <c r="K644" s="9" t="str">
        <f>IF(Техлист!J644="","",CONCATENATE(ROW(Инвестиционные_проекты!$A649),", ",))</f>
        <v/>
      </c>
      <c r="L644" t="str">
        <f t="shared" si="113"/>
        <v/>
      </c>
      <c r="M644" s="5" t="str">
        <f>IF(Инвестиционные_проекты!S649&lt;Инвестиционные_проекты!R649,"Ошибка!","")</f>
        <v/>
      </c>
      <c r="N644" s="4" t="str">
        <f>IF(Техлист!M644="","",CONCATENATE(ROW(Инвестиционные_проекты!$A649),", ",))</f>
        <v/>
      </c>
      <c r="O644" t="str">
        <f t="shared" si="114"/>
        <v/>
      </c>
      <c r="P644" s="5" t="str">
        <f>IF(Инвестиционные_проекты!Z649&lt;&gt;SUM(Инвестиционные_проекты!AA649:AB649),"Ошибка!","")</f>
        <v/>
      </c>
      <c r="Q644" s="4" t="str">
        <f>IF(Техлист!P644="","",CONCATENATE(ROW(Инвестиционные_проекты!$A649),", ",))</f>
        <v/>
      </c>
      <c r="R644" t="str">
        <f t="shared" si="115"/>
        <v/>
      </c>
      <c r="S644" s="5" t="str">
        <f>IF(Инвестиционные_проекты!Y649&gt;Инвестиционные_проекты!AB649,"Ошибка!","")</f>
        <v/>
      </c>
      <c r="T644" s="4" t="str">
        <f>IF(Техлист!S644="","",CONCATENATE(ROW(Инвестиционные_проекты!$A649),", ",))</f>
        <v/>
      </c>
      <c r="U644" t="str">
        <f t="shared" si="116"/>
        <v/>
      </c>
      <c r="V644" s="5" t="str">
        <f>IF(Инвестиционные_проекты!O649&lt;Инвестиционные_проекты!N649,"Ошибка!","")</f>
        <v/>
      </c>
      <c r="W644" s="4" t="str">
        <f>IF(Техлист!V644="","",CONCATENATE(ROW(Инвестиционные_проекты!$A649),", ",))</f>
        <v/>
      </c>
      <c r="X644" t="str">
        <f t="shared" si="117"/>
        <v xml:space="preserve">8, </v>
      </c>
      <c r="Y644" s="5" t="str">
        <f>IF(Инвестиционные_проекты!N649&lt;Инвестиционные_проекты!M649,"Ошибка!","")</f>
        <v/>
      </c>
      <c r="Z644" s="4" t="str">
        <f>IF(Техлист!Y644="","",CONCATENATE(ROW(Инвестиционные_проекты!$A649),", ",))</f>
        <v/>
      </c>
      <c r="AA644" t="str">
        <f t="shared" si="118"/>
        <v/>
      </c>
      <c r="AB644" s="5" t="str">
        <f ca="1">IF(Инвестиционные_проекты!K649="реализация",IF(Инвестиционные_проекты!M649&gt;TODAY(),"Ошибка!",""),"")</f>
        <v/>
      </c>
      <c r="AC644" s="4" t="str">
        <f ca="1">IF(Техлист!AB644="","",CONCATENATE(ROW(Инвестиционные_проекты!$A649),", ",))</f>
        <v/>
      </c>
      <c r="AD644" t="str">
        <f t="shared" ca="1" si="119"/>
        <v/>
      </c>
      <c r="AE644" s="5" t="str">
        <f>IFERROR(IF(OR(Инвестиционные_проекты!K649="идея",Инвестиционные_проекты!K649="проектная стадия"),IF(Инвестиционные_проекты!M649&gt;DATEVALUE(ФЛК!CV643),"","Ошибка!"),""),"")</f>
        <v/>
      </c>
      <c r="AF644" s="4" t="str">
        <f>IF(Техлист!AE644="","",CONCATENATE(ROW(Инвестиционные_проекты!$A649),", ",))</f>
        <v/>
      </c>
      <c r="AG644" t="str">
        <f t="shared" si="120"/>
        <v/>
      </c>
    </row>
    <row r="645" spans="1:33" x14ac:dyDescent="0.25">
      <c r="A645" s="5" t="str">
        <f>IF(AND(COUNTBLANK(Инвестиционные_проекты!H650:Q650)+COUNTBLANK(Инвестиционные_проекты!S650:T650)+COUNTBLANK(Инвестиционные_проекты!Z650)+COUNTBLANK(Инвестиционные_проекты!B650:E650)&lt;&gt;17,COUNTBLANK(Инвестиционные_проекты!H650:Q650)+COUNTBLANK(Инвестиционные_проекты!S650:T650)+COUNTBLANK(Инвестиционные_проекты!Z650)+COUNTBLANK(Инвестиционные_проекты!B650:E650)&lt;&gt;0),"Ошибка!","")</f>
        <v/>
      </c>
      <c r="B645" s="4" t="str">
        <f>IF(A645="","",CONCATENATE(ROW(Инвестиционные_проекты!$A650),", ",))</f>
        <v/>
      </c>
      <c r="C645" t="str">
        <f t="shared" si="110"/>
        <v xml:space="preserve">8, </v>
      </c>
      <c r="D645" s="5" t="str">
        <f>IF(AND(COUNTBLANK(Инвестиционные_проекты!AB650)=0,COUNTBLANK(Инвестиционные_проекты!W650:Y650)&lt;&gt;0),"Ошибка!","")</f>
        <v/>
      </c>
      <c r="E645" s="4" t="str">
        <f>IF(D645="","",CONCATENATE(ROW(Инвестиционные_проекты!$A650),", ",))</f>
        <v/>
      </c>
      <c r="F645" t="str">
        <f t="shared" si="111"/>
        <v xml:space="preserve">8, </v>
      </c>
      <c r="G645" s="8" t="str">
        <f>IF(AND(Инвестиционные_проекты!J650="создание нового",Инвестиционные_проекты!S650=""),"Ошибка!","")</f>
        <v/>
      </c>
      <c r="H645" s="4" t="str">
        <f>IF(Техлист!G645="","",CONCATENATE(ROW(Инвестиционные_проекты!$A650),", ",))</f>
        <v/>
      </c>
      <c r="I645" t="str">
        <f t="shared" si="112"/>
        <v/>
      </c>
      <c r="J645" s="5" t="str">
        <f>IF(Инвестиционные_проекты!J650="модернизация",IF(COUNTBLANK(Инвестиционные_проекты!R650:S650)&lt;&gt;0,"Ошибка!",""),"")</f>
        <v/>
      </c>
      <c r="K645" s="9" t="str">
        <f>IF(Техлист!J645="","",CONCATENATE(ROW(Инвестиционные_проекты!$A650),", ",))</f>
        <v/>
      </c>
      <c r="L645" t="str">
        <f t="shared" si="113"/>
        <v/>
      </c>
      <c r="M645" s="5" t="str">
        <f>IF(Инвестиционные_проекты!S650&lt;Инвестиционные_проекты!R650,"Ошибка!","")</f>
        <v/>
      </c>
      <c r="N645" s="4" t="str">
        <f>IF(Техлист!M645="","",CONCATENATE(ROW(Инвестиционные_проекты!$A650),", ",))</f>
        <v/>
      </c>
      <c r="O645" t="str">
        <f t="shared" si="114"/>
        <v/>
      </c>
      <c r="P645" s="5" t="str">
        <f>IF(Инвестиционные_проекты!Z650&lt;&gt;SUM(Инвестиционные_проекты!AA650:AB650),"Ошибка!","")</f>
        <v/>
      </c>
      <c r="Q645" s="4" t="str">
        <f>IF(Техлист!P645="","",CONCATENATE(ROW(Инвестиционные_проекты!$A650),", ",))</f>
        <v/>
      </c>
      <c r="R645" t="str">
        <f t="shared" si="115"/>
        <v/>
      </c>
      <c r="S645" s="5" t="str">
        <f>IF(Инвестиционные_проекты!Y650&gt;Инвестиционные_проекты!AB650,"Ошибка!","")</f>
        <v/>
      </c>
      <c r="T645" s="4" t="str">
        <f>IF(Техлист!S645="","",CONCATENATE(ROW(Инвестиционные_проекты!$A650),", ",))</f>
        <v/>
      </c>
      <c r="U645" t="str">
        <f t="shared" si="116"/>
        <v/>
      </c>
      <c r="V645" s="5" t="str">
        <f>IF(Инвестиционные_проекты!O650&lt;Инвестиционные_проекты!N650,"Ошибка!","")</f>
        <v/>
      </c>
      <c r="W645" s="4" t="str">
        <f>IF(Техлист!V645="","",CONCATENATE(ROW(Инвестиционные_проекты!$A650),", ",))</f>
        <v/>
      </c>
      <c r="X645" t="str">
        <f t="shared" si="117"/>
        <v xml:space="preserve">8, </v>
      </c>
      <c r="Y645" s="5" t="str">
        <f>IF(Инвестиционные_проекты!N650&lt;Инвестиционные_проекты!M650,"Ошибка!","")</f>
        <v/>
      </c>
      <c r="Z645" s="4" t="str">
        <f>IF(Техлист!Y645="","",CONCATENATE(ROW(Инвестиционные_проекты!$A650),", ",))</f>
        <v/>
      </c>
      <c r="AA645" t="str">
        <f t="shared" si="118"/>
        <v/>
      </c>
      <c r="AB645" s="5" t="str">
        <f ca="1">IF(Инвестиционные_проекты!K650="реализация",IF(Инвестиционные_проекты!M650&gt;TODAY(),"Ошибка!",""),"")</f>
        <v/>
      </c>
      <c r="AC645" s="4" t="str">
        <f ca="1">IF(Техлист!AB645="","",CONCATENATE(ROW(Инвестиционные_проекты!$A650),", ",))</f>
        <v/>
      </c>
      <c r="AD645" t="str">
        <f t="shared" ca="1" si="119"/>
        <v/>
      </c>
      <c r="AE645" s="5" t="str">
        <f>IFERROR(IF(OR(Инвестиционные_проекты!K650="идея",Инвестиционные_проекты!K650="проектная стадия"),IF(Инвестиционные_проекты!M650&gt;DATEVALUE(ФЛК!CV644),"","Ошибка!"),""),"")</f>
        <v/>
      </c>
      <c r="AF645" s="4" t="str">
        <f>IF(Техлист!AE645="","",CONCATENATE(ROW(Инвестиционные_проекты!$A650),", ",))</f>
        <v/>
      </c>
      <c r="AG645" t="str">
        <f t="shared" si="120"/>
        <v/>
      </c>
    </row>
    <row r="646" spans="1:33" x14ac:dyDescent="0.25">
      <c r="A646" s="5" t="str">
        <f>IF(AND(COUNTBLANK(Инвестиционные_проекты!H651:Q651)+COUNTBLANK(Инвестиционные_проекты!S651:T651)+COUNTBLANK(Инвестиционные_проекты!Z651)+COUNTBLANK(Инвестиционные_проекты!B651:E651)&lt;&gt;17,COUNTBLANK(Инвестиционные_проекты!H651:Q651)+COUNTBLANK(Инвестиционные_проекты!S651:T651)+COUNTBLANK(Инвестиционные_проекты!Z651)+COUNTBLANK(Инвестиционные_проекты!B651:E651)&lt;&gt;0),"Ошибка!","")</f>
        <v/>
      </c>
      <c r="B646" s="4" t="str">
        <f>IF(A646="","",CONCATENATE(ROW(Инвестиционные_проекты!$A651),", ",))</f>
        <v/>
      </c>
      <c r="C646" t="str">
        <f t="shared" si="110"/>
        <v xml:space="preserve">8, </v>
      </c>
      <c r="D646" s="5" t="str">
        <f>IF(AND(COUNTBLANK(Инвестиционные_проекты!AB651)=0,COUNTBLANK(Инвестиционные_проекты!W651:Y651)&lt;&gt;0),"Ошибка!","")</f>
        <v/>
      </c>
      <c r="E646" s="4" t="str">
        <f>IF(D646="","",CONCATENATE(ROW(Инвестиционные_проекты!$A651),", ",))</f>
        <v/>
      </c>
      <c r="F646" t="str">
        <f t="shared" si="111"/>
        <v xml:space="preserve">8, </v>
      </c>
      <c r="G646" s="8" t="str">
        <f>IF(AND(Инвестиционные_проекты!J651="создание нового",Инвестиционные_проекты!S651=""),"Ошибка!","")</f>
        <v/>
      </c>
      <c r="H646" s="4" t="str">
        <f>IF(Техлист!G646="","",CONCATENATE(ROW(Инвестиционные_проекты!$A651),", ",))</f>
        <v/>
      </c>
      <c r="I646" t="str">
        <f t="shared" si="112"/>
        <v/>
      </c>
      <c r="J646" s="5" t="str">
        <f>IF(Инвестиционные_проекты!J651="модернизация",IF(COUNTBLANK(Инвестиционные_проекты!R651:S651)&lt;&gt;0,"Ошибка!",""),"")</f>
        <v/>
      </c>
      <c r="K646" s="9" t="str">
        <f>IF(Техлист!J646="","",CONCATENATE(ROW(Инвестиционные_проекты!$A651),", ",))</f>
        <v/>
      </c>
      <c r="L646" t="str">
        <f t="shared" si="113"/>
        <v/>
      </c>
      <c r="M646" s="5" t="str">
        <f>IF(Инвестиционные_проекты!S651&lt;Инвестиционные_проекты!R651,"Ошибка!","")</f>
        <v/>
      </c>
      <c r="N646" s="4" t="str">
        <f>IF(Техлист!M646="","",CONCATENATE(ROW(Инвестиционные_проекты!$A651),", ",))</f>
        <v/>
      </c>
      <c r="O646" t="str">
        <f t="shared" si="114"/>
        <v/>
      </c>
      <c r="P646" s="5" t="str">
        <f>IF(Инвестиционные_проекты!Z651&lt;&gt;SUM(Инвестиционные_проекты!AA651:AB651),"Ошибка!","")</f>
        <v/>
      </c>
      <c r="Q646" s="4" t="str">
        <f>IF(Техлист!P646="","",CONCATENATE(ROW(Инвестиционные_проекты!$A651),", ",))</f>
        <v/>
      </c>
      <c r="R646" t="str">
        <f t="shared" si="115"/>
        <v/>
      </c>
      <c r="S646" s="5" t="str">
        <f>IF(Инвестиционные_проекты!Y651&gt;Инвестиционные_проекты!AB651,"Ошибка!","")</f>
        <v/>
      </c>
      <c r="T646" s="4" t="str">
        <f>IF(Техлист!S646="","",CONCATENATE(ROW(Инвестиционные_проекты!$A651),", ",))</f>
        <v/>
      </c>
      <c r="U646" t="str">
        <f t="shared" si="116"/>
        <v/>
      </c>
      <c r="V646" s="5" t="str">
        <f>IF(Инвестиционные_проекты!O651&lt;Инвестиционные_проекты!N651,"Ошибка!","")</f>
        <v/>
      </c>
      <c r="W646" s="4" t="str">
        <f>IF(Техлист!V646="","",CONCATENATE(ROW(Инвестиционные_проекты!$A651),", ",))</f>
        <v/>
      </c>
      <c r="X646" t="str">
        <f t="shared" si="117"/>
        <v xml:space="preserve">8, </v>
      </c>
      <c r="Y646" s="5" t="str">
        <f>IF(Инвестиционные_проекты!N651&lt;Инвестиционные_проекты!M651,"Ошибка!","")</f>
        <v/>
      </c>
      <c r="Z646" s="4" t="str">
        <f>IF(Техлист!Y646="","",CONCATENATE(ROW(Инвестиционные_проекты!$A651),", ",))</f>
        <v/>
      </c>
      <c r="AA646" t="str">
        <f t="shared" si="118"/>
        <v/>
      </c>
      <c r="AB646" s="5" t="str">
        <f ca="1">IF(Инвестиционные_проекты!K651="реализация",IF(Инвестиционные_проекты!M651&gt;TODAY(),"Ошибка!",""),"")</f>
        <v/>
      </c>
      <c r="AC646" s="4" t="str">
        <f ca="1">IF(Техлист!AB646="","",CONCATENATE(ROW(Инвестиционные_проекты!$A651),", ",))</f>
        <v/>
      </c>
      <c r="AD646" t="str">
        <f t="shared" ca="1" si="119"/>
        <v/>
      </c>
      <c r="AE646" s="5" t="str">
        <f>IFERROR(IF(OR(Инвестиционные_проекты!K651="идея",Инвестиционные_проекты!K651="проектная стадия"),IF(Инвестиционные_проекты!M651&gt;DATEVALUE(ФЛК!CV645),"","Ошибка!"),""),"")</f>
        <v/>
      </c>
      <c r="AF646" s="4" t="str">
        <f>IF(Техлист!AE646="","",CONCATENATE(ROW(Инвестиционные_проекты!$A651),", ",))</f>
        <v/>
      </c>
      <c r="AG646" t="str">
        <f t="shared" si="120"/>
        <v/>
      </c>
    </row>
    <row r="647" spans="1:33" x14ac:dyDescent="0.25">
      <c r="A647" s="5" t="str">
        <f>IF(AND(COUNTBLANK(Инвестиционные_проекты!H652:Q652)+COUNTBLANK(Инвестиционные_проекты!S652:T652)+COUNTBLANK(Инвестиционные_проекты!Z652)+COUNTBLANK(Инвестиционные_проекты!B652:E652)&lt;&gt;17,COUNTBLANK(Инвестиционные_проекты!H652:Q652)+COUNTBLANK(Инвестиционные_проекты!S652:T652)+COUNTBLANK(Инвестиционные_проекты!Z652)+COUNTBLANK(Инвестиционные_проекты!B652:E652)&lt;&gt;0),"Ошибка!","")</f>
        <v/>
      </c>
      <c r="B647" s="4" t="str">
        <f>IF(A647="","",CONCATENATE(ROW(Инвестиционные_проекты!$A652),", ",))</f>
        <v/>
      </c>
      <c r="C647" t="str">
        <f t="shared" si="110"/>
        <v xml:space="preserve">8, </v>
      </c>
      <c r="D647" s="5" t="str">
        <f>IF(AND(COUNTBLANK(Инвестиционные_проекты!AB652)=0,COUNTBLANK(Инвестиционные_проекты!W652:Y652)&lt;&gt;0),"Ошибка!","")</f>
        <v/>
      </c>
      <c r="E647" s="4" t="str">
        <f>IF(D647="","",CONCATENATE(ROW(Инвестиционные_проекты!$A652),", ",))</f>
        <v/>
      </c>
      <c r="F647" t="str">
        <f t="shared" si="111"/>
        <v xml:space="preserve">8, </v>
      </c>
      <c r="G647" s="8" t="str">
        <f>IF(AND(Инвестиционные_проекты!J652="создание нового",Инвестиционные_проекты!S652=""),"Ошибка!","")</f>
        <v/>
      </c>
      <c r="H647" s="4" t="str">
        <f>IF(Техлист!G647="","",CONCATENATE(ROW(Инвестиционные_проекты!$A652),", ",))</f>
        <v/>
      </c>
      <c r="I647" t="str">
        <f t="shared" si="112"/>
        <v/>
      </c>
      <c r="J647" s="5" t="str">
        <f>IF(Инвестиционные_проекты!J652="модернизация",IF(COUNTBLANK(Инвестиционные_проекты!R652:S652)&lt;&gt;0,"Ошибка!",""),"")</f>
        <v/>
      </c>
      <c r="K647" s="9" t="str">
        <f>IF(Техлист!J647="","",CONCATENATE(ROW(Инвестиционные_проекты!$A652),", ",))</f>
        <v/>
      </c>
      <c r="L647" t="str">
        <f t="shared" si="113"/>
        <v/>
      </c>
      <c r="M647" s="5" t="str">
        <f>IF(Инвестиционные_проекты!S652&lt;Инвестиционные_проекты!R652,"Ошибка!","")</f>
        <v/>
      </c>
      <c r="N647" s="4" t="str">
        <f>IF(Техлист!M647="","",CONCATENATE(ROW(Инвестиционные_проекты!$A652),", ",))</f>
        <v/>
      </c>
      <c r="O647" t="str">
        <f t="shared" si="114"/>
        <v/>
      </c>
      <c r="P647" s="5" t="str">
        <f>IF(Инвестиционные_проекты!Z652&lt;&gt;SUM(Инвестиционные_проекты!AA652:AB652),"Ошибка!","")</f>
        <v/>
      </c>
      <c r="Q647" s="4" t="str">
        <f>IF(Техлист!P647="","",CONCATENATE(ROW(Инвестиционные_проекты!$A652),", ",))</f>
        <v/>
      </c>
      <c r="R647" t="str">
        <f t="shared" si="115"/>
        <v/>
      </c>
      <c r="S647" s="5" t="str">
        <f>IF(Инвестиционные_проекты!Y652&gt;Инвестиционные_проекты!AB652,"Ошибка!","")</f>
        <v/>
      </c>
      <c r="T647" s="4" t="str">
        <f>IF(Техлист!S647="","",CONCATENATE(ROW(Инвестиционные_проекты!$A652),", ",))</f>
        <v/>
      </c>
      <c r="U647" t="str">
        <f t="shared" si="116"/>
        <v/>
      </c>
      <c r="V647" s="5" t="str">
        <f>IF(Инвестиционные_проекты!O652&lt;Инвестиционные_проекты!N652,"Ошибка!","")</f>
        <v/>
      </c>
      <c r="W647" s="4" t="str">
        <f>IF(Техлист!V647="","",CONCATENATE(ROW(Инвестиционные_проекты!$A652),", ",))</f>
        <v/>
      </c>
      <c r="X647" t="str">
        <f t="shared" si="117"/>
        <v xml:space="preserve">8, </v>
      </c>
      <c r="Y647" s="5" t="str">
        <f>IF(Инвестиционные_проекты!N652&lt;Инвестиционные_проекты!M652,"Ошибка!","")</f>
        <v/>
      </c>
      <c r="Z647" s="4" t="str">
        <f>IF(Техлист!Y647="","",CONCATENATE(ROW(Инвестиционные_проекты!$A652),", ",))</f>
        <v/>
      </c>
      <c r="AA647" t="str">
        <f t="shared" si="118"/>
        <v/>
      </c>
      <c r="AB647" s="5" t="str">
        <f ca="1">IF(Инвестиционные_проекты!K652="реализация",IF(Инвестиционные_проекты!M652&gt;TODAY(),"Ошибка!",""),"")</f>
        <v/>
      </c>
      <c r="AC647" s="4" t="str">
        <f ca="1">IF(Техлист!AB647="","",CONCATENATE(ROW(Инвестиционные_проекты!$A652),", ",))</f>
        <v/>
      </c>
      <c r="AD647" t="str">
        <f t="shared" ca="1" si="119"/>
        <v/>
      </c>
      <c r="AE647" s="5" t="str">
        <f>IFERROR(IF(OR(Инвестиционные_проекты!K652="идея",Инвестиционные_проекты!K652="проектная стадия"),IF(Инвестиционные_проекты!M652&gt;DATEVALUE(ФЛК!CV646),"","Ошибка!"),""),"")</f>
        <v/>
      </c>
      <c r="AF647" s="4" t="str">
        <f>IF(Техлист!AE647="","",CONCATENATE(ROW(Инвестиционные_проекты!$A652),", ",))</f>
        <v/>
      </c>
      <c r="AG647" t="str">
        <f t="shared" si="120"/>
        <v/>
      </c>
    </row>
    <row r="648" spans="1:33" x14ac:dyDescent="0.25">
      <c r="A648" s="5" t="str">
        <f>IF(AND(COUNTBLANK(Инвестиционные_проекты!H653:Q653)+COUNTBLANK(Инвестиционные_проекты!S653:T653)+COUNTBLANK(Инвестиционные_проекты!Z653)+COUNTBLANK(Инвестиционные_проекты!B653:E653)&lt;&gt;17,COUNTBLANK(Инвестиционные_проекты!H653:Q653)+COUNTBLANK(Инвестиционные_проекты!S653:T653)+COUNTBLANK(Инвестиционные_проекты!Z653)+COUNTBLANK(Инвестиционные_проекты!B653:E653)&lt;&gt;0),"Ошибка!","")</f>
        <v/>
      </c>
      <c r="B648" s="4" t="str">
        <f>IF(A648="","",CONCATENATE(ROW(Инвестиционные_проекты!$A653),", ",))</f>
        <v/>
      </c>
      <c r="C648" t="str">
        <f t="shared" si="110"/>
        <v xml:space="preserve">8, </v>
      </c>
      <c r="D648" s="5" t="str">
        <f>IF(AND(COUNTBLANK(Инвестиционные_проекты!AB653)=0,COUNTBLANK(Инвестиционные_проекты!W653:Y653)&lt;&gt;0),"Ошибка!","")</f>
        <v/>
      </c>
      <c r="E648" s="4" t="str">
        <f>IF(D648="","",CONCATENATE(ROW(Инвестиционные_проекты!$A653),", ",))</f>
        <v/>
      </c>
      <c r="F648" t="str">
        <f t="shared" si="111"/>
        <v xml:space="preserve">8, </v>
      </c>
      <c r="G648" s="8" t="str">
        <f>IF(AND(Инвестиционные_проекты!J653="создание нового",Инвестиционные_проекты!S653=""),"Ошибка!","")</f>
        <v/>
      </c>
      <c r="H648" s="4" t="str">
        <f>IF(Техлист!G648="","",CONCATENATE(ROW(Инвестиционные_проекты!$A653),", ",))</f>
        <v/>
      </c>
      <c r="I648" t="str">
        <f t="shared" si="112"/>
        <v/>
      </c>
      <c r="J648" s="5" t="str">
        <f>IF(Инвестиционные_проекты!J653="модернизация",IF(COUNTBLANK(Инвестиционные_проекты!R653:S653)&lt;&gt;0,"Ошибка!",""),"")</f>
        <v/>
      </c>
      <c r="K648" s="9" t="str">
        <f>IF(Техлист!J648="","",CONCATENATE(ROW(Инвестиционные_проекты!$A653),", ",))</f>
        <v/>
      </c>
      <c r="L648" t="str">
        <f t="shared" si="113"/>
        <v/>
      </c>
      <c r="M648" s="5" t="str">
        <f>IF(Инвестиционные_проекты!S653&lt;Инвестиционные_проекты!R653,"Ошибка!","")</f>
        <v/>
      </c>
      <c r="N648" s="4" t="str">
        <f>IF(Техлист!M648="","",CONCATENATE(ROW(Инвестиционные_проекты!$A653),", ",))</f>
        <v/>
      </c>
      <c r="O648" t="str">
        <f t="shared" si="114"/>
        <v/>
      </c>
      <c r="P648" s="5" t="str">
        <f>IF(Инвестиционные_проекты!Z653&lt;&gt;SUM(Инвестиционные_проекты!AA653:AB653),"Ошибка!","")</f>
        <v/>
      </c>
      <c r="Q648" s="4" t="str">
        <f>IF(Техлист!P648="","",CONCATENATE(ROW(Инвестиционные_проекты!$A653),", ",))</f>
        <v/>
      </c>
      <c r="R648" t="str">
        <f t="shared" si="115"/>
        <v/>
      </c>
      <c r="S648" s="5" t="str">
        <f>IF(Инвестиционные_проекты!Y653&gt;Инвестиционные_проекты!AB653,"Ошибка!","")</f>
        <v/>
      </c>
      <c r="T648" s="4" t="str">
        <f>IF(Техлист!S648="","",CONCATENATE(ROW(Инвестиционные_проекты!$A653),", ",))</f>
        <v/>
      </c>
      <c r="U648" t="str">
        <f t="shared" si="116"/>
        <v/>
      </c>
      <c r="V648" s="5" t="str">
        <f>IF(Инвестиционные_проекты!O653&lt;Инвестиционные_проекты!N653,"Ошибка!","")</f>
        <v/>
      </c>
      <c r="W648" s="4" t="str">
        <f>IF(Техлист!V648="","",CONCATENATE(ROW(Инвестиционные_проекты!$A653),", ",))</f>
        <v/>
      </c>
      <c r="X648" t="str">
        <f t="shared" si="117"/>
        <v xml:space="preserve">8, </v>
      </c>
      <c r="Y648" s="5" t="str">
        <f>IF(Инвестиционные_проекты!N653&lt;Инвестиционные_проекты!M653,"Ошибка!","")</f>
        <v/>
      </c>
      <c r="Z648" s="4" t="str">
        <f>IF(Техлист!Y648="","",CONCATENATE(ROW(Инвестиционные_проекты!$A653),", ",))</f>
        <v/>
      </c>
      <c r="AA648" t="str">
        <f t="shared" si="118"/>
        <v/>
      </c>
      <c r="AB648" s="5" t="str">
        <f ca="1">IF(Инвестиционные_проекты!K653="реализация",IF(Инвестиционные_проекты!M653&gt;TODAY(),"Ошибка!",""),"")</f>
        <v/>
      </c>
      <c r="AC648" s="4" t="str">
        <f ca="1">IF(Техлист!AB648="","",CONCATENATE(ROW(Инвестиционные_проекты!$A653),", ",))</f>
        <v/>
      </c>
      <c r="AD648" t="str">
        <f t="shared" ca="1" si="119"/>
        <v/>
      </c>
      <c r="AE648" s="5" t="str">
        <f>IFERROR(IF(OR(Инвестиционные_проекты!K653="идея",Инвестиционные_проекты!K653="проектная стадия"),IF(Инвестиционные_проекты!M653&gt;DATEVALUE(ФЛК!CV647),"","Ошибка!"),""),"")</f>
        <v/>
      </c>
      <c r="AF648" s="4" t="str">
        <f>IF(Техлист!AE648="","",CONCATENATE(ROW(Инвестиционные_проекты!$A653),", ",))</f>
        <v/>
      </c>
      <c r="AG648" t="str">
        <f t="shared" si="120"/>
        <v/>
      </c>
    </row>
    <row r="649" spans="1:33" x14ac:dyDescent="0.25">
      <c r="A649" s="5" t="str">
        <f>IF(AND(COUNTBLANK(Инвестиционные_проекты!H654:Q654)+COUNTBLANK(Инвестиционные_проекты!S654:T654)+COUNTBLANK(Инвестиционные_проекты!Z654)+COUNTBLANK(Инвестиционные_проекты!B654:E654)&lt;&gt;17,COUNTBLANK(Инвестиционные_проекты!H654:Q654)+COUNTBLANK(Инвестиционные_проекты!S654:T654)+COUNTBLANK(Инвестиционные_проекты!Z654)+COUNTBLANK(Инвестиционные_проекты!B654:E654)&lt;&gt;0),"Ошибка!","")</f>
        <v/>
      </c>
      <c r="B649" s="4" t="str">
        <f>IF(A649="","",CONCATENATE(ROW(Инвестиционные_проекты!$A654),", ",))</f>
        <v/>
      </c>
      <c r="C649" t="str">
        <f t="shared" si="110"/>
        <v xml:space="preserve">8, </v>
      </c>
      <c r="D649" s="5" t="str">
        <f>IF(AND(COUNTBLANK(Инвестиционные_проекты!AB654)=0,COUNTBLANK(Инвестиционные_проекты!W654:Y654)&lt;&gt;0),"Ошибка!","")</f>
        <v/>
      </c>
      <c r="E649" s="4" t="str">
        <f>IF(D649="","",CONCATENATE(ROW(Инвестиционные_проекты!$A654),", ",))</f>
        <v/>
      </c>
      <c r="F649" t="str">
        <f t="shared" si="111"/>
        <v xml:space="preserve">8, </v>
      </c>
      <c r="G649" s="8" t="str">
        <f>IF(AND(Инвестиционные_проекты!J654="создание нового",Инвестиционные_проекты!S654=""),"Ошибка!","")</f>
        <v/>
      </c>
      <c r="H649" s="4" t="str">
        <f>IF(Техлист!G649="","",CONCATENATE(ROW(Инвестиционные_проекты!$A654),", ",))</f>
        <v/>
      </c>
      <c r="I649" t="str">
        <f t="shared" si="112"/>
        <v/>
      </c>
      <c r="J649" s="5" t="str">
        <f>IF(Инвестиционные_проекты!J654="модернизация",IF(COUNTBLANK(Инвестиционные_проекты!R654:S654)&lt;&gt;0,"Ошибка!",""),"")</f>
        <v/>
      </c>
      <c r="K649" s="9" t="str">
        <f>IF(Техлист!J649="","",CONCATENATE(ROW(Инвестиционные_проекты!$A654),", ",))</f>
        <v/>
      </c>
      <c r="L649" t="str">
        <f t="shared" si="113"/>
        <v/>
      </c>
      <c r="M649" s="5" t="str">
        <f>IF(Инвестиционные_проекты!S654&lt;Инвестиционные_проекты!R654,"Ошибка!","")</f>
        <v/>
      </c>
      <c r="N649" s="4" t="str">
        <f>IF(Техлист!M649="","",CONCATENATE(ROW(Инвестиционные_проекты!$A654),", ",))</f>
        <v/>
      </c>
      <c r="O649" t="str">
        <f t="shared" si="114"/>
        <v/>
      </c>
      <c r="P649" s="5" t="str">
        <f>IF(Инвестиционные_проекты!Z654&lt;&gt;SUM(Инвестиционные_проекты!AA654:AB654),"Ошибка!","")</f>
        <v/>
      </c>
      <c r="Q649" s="4" t="str">
        <f>IF(Техлист!P649="","",CONCATENATE(ROW(Инвестиционные_проекты!$A654),", ",))</f>
        <v/>
      </c>
      <c r="R649" t="str">
        <f t="shared" si="115"/>
        <v/>
      </c>
      <c r="S649" s="5" t="str">
        <f>IF(Инвестиционные_проекты!Y654&gt;Инвестиционные_проекты!AB654,"Ошибка!","")</f>
        <v/>
      </c>
      <c r="T649" s="4" t="str">
        <f>IF(Техлист!S649="","",CONCATENATE(ROW(Инвестиционные_проекты!$A654),", ",))</f>
        <v/>
      </c>
      <c r="U649" t="str">
        <f t="shared" si="116"/>
        <v/>
      </c>
      <c r="V649" s="5" t="str">
        <f>IF(Инвестиционные_проекты!O654&lt;Инвестиционные_проекты!N654,"Ошибка!","")</f>
        <v/>
      </c>
      <c r="W649" s="4" t="str">
        <f>IF(Техлист!V649="","",CONCATENATE(ROW(Инвестиционные_проекты!$A654),", ",))</f>
        <v/>
      </c>
      <c r="X649" t="str">
        <f t="shared" si="117"/>
        <v xml:space="preserve">8, </v>
      </c>
      <c r="Y649" s="5" t="str">
        <f>IF(Инвестиционные_проекты!N654&lt;Инвестиционные_проекты!M654,"Ошибка!","")</f>
        <v/>
      </c>
      <c r="Z649" s="4" t="str">
        <f>IF(Техлист!Y649="","",CONCATENATE(ROW(Инвестиционные_проекты!$A654),", ",))</f>
        <v/>
      </c>
      <c r="AA649" t="str">
        <f t="shared" si="118"/>
        <v/>
      </c>
      <c r="AB649" s="5" t="str">
        <f ca="1">IF(Инвестиционные_проекты!K654="реализация",IF(Инвестиционные_проекты!M654&gt;TODAY(),"Ошибка!",""),"")</f>
        <v/>
      </c>
      <c r="AC649" s="4" t="str">
        <f ca="1">IF(Техлист!AB649="","",CONCATENATE(ROW(Инвестиционные_проекты!$A654),", ",))</f>
        <v/>
      </c>
      <c r="AD649" t="str">
        <f t="shared" ca="1" si="119"/>
        <v/>
      </c>
      <c r="AE649" s="5" t="str">
        <f>IFERROR(IF(OR(Инвестиционные_проекты!K654="идея",Инвестиционные_проекты!K654="проектная стадия"),IF(Инвестиционные_проекты!M654&gt;DATEVALUE(ФЛК!CV648),"","Ошибка!"),""),"")</f>
        <v/>
      </c>
      <c r="AF649" s="4" t="str">
        <f>IF(Техлист!AE649="","",CONCATENATE(ROW(Инвестиционные_проекты!$A654),", ",))</f>
        <v/>
      </c>
      <c r="AG649" t="str">
        <f t="shared" si="120"/>
        <v/>
      </c>
    </row>
    <row r="650" spans="1:33" x14ac:dyDescent="0.25">
      <c r="A650" s="5" t="str">
        <f>IF(AND(COUNTBLANK(Инвестиционные_проекты!H655:Q655)+COUNTBLANK(Инвестиционные_проекты!S655:T655)+COUNTBLANK(Инвестиционные_проекты!Z655)+COUNTBLANK(Инвестиционные_проекты!B655:E655)&lt;&gt;17,COUNTBLANK(Инвестиционные_проекты!H655:Q655)+COUNTBLANK(Инвестиционные_проекты!S655:T655)+COUNTBLANK(Инвестиционные_проекты!Z655)+COUNTBLANK(Инвестиционные_проекты!B655:E655)&lt;&gt;0),"Ошибка!","")</f>
        <v/>
      </c>
      <c r="B650" s="4" t="str">
        <f>IF(A650="","",CONCATENATE(ROW(Инвестиционные_проекты!$A655),", ",))</f>
        <v/>
      </c>
      <c r="C650" t="str">
        <f t="shared" si="110"/>
        <v xml:space="preserve">8, </v>
      </c>
      <c r="D650" s="5" t="str">
        <f>IF(AND(COUNTBLANK(Инвестиционные_проекты!AB655)=0,COUNTBLANK(Инвестиционные_проекты!W655:Y655)&lt;&gt;0),"Ошибка!","")</f>
        <v/>
      </c>
      <c r="E650" s="4" t="str">
        <f>IF(D650="","",CONCATENATE(ROW(Инвестиционные_проекты!$A655),", ",))</f>
        <v/>
      </c>
      <c r="F650" t="str">
        <f t="shared" si="111"/>
        <v xml:space="preserve">8, </v>
      </c>
      <c r="G650" s="8" t="str">
        <f>IF(AND(Инвестиционные_проекты!J655="создание нового",Инвестиционные_проекты!S655=""),"Ошибка!","")</f>
        <v/>
      </c>
      <c r="H650" s="4" t="str">
        <f>IF(Техлист!G650="","",CONCATENATE(ROW(Инвестиционные_проекты!$A655),", ",))</f>
        <v/>
      </c>
      <c r="I650" t="str">
        <f t="shared" si="112"/>
        <v/>
      </c>
      <c r="J650" s="5" t="str">
        <f>IF(Инвестиционные_проекты!J655="модернизация",IF(COUNTBLANK(Инвестиционные_проекты!R655:S655)&lt;&gt;0,"Ошибка!",""),"")</f>
        <v/>
      </c>
      <c r="K650" s="9" t="str">
        <f>IF(Техлист!J650="","",CONCATENATE(ROW(Инвестиционные_проекты!$A655),", ",))</f>
        <v/>
      </c>
      <c r="L650" t="str">
        <f t="shared" si="113"/>
        <v/>
      </c>
      <c r="M650" s="5" t="str">
        <f>IF(Инвестиционные_проекты!S655&lt;Инвестиционные_проекты!R655,"Ошибка!","")</f>
        <v/>
      </c>
      <c r="N650" s="4" t="str">
        <f>IF(Техлист!M650="","",CONCATENATE(ROW(Инвестиционные_проекты!$A655),", ",))</f>
        <v/>
      </c>
      <c r="O650" t="str">
        <f t="shared" si="114"/>
        <v/>
      </c>
      <c r="P650" s="5" t="str">
        <f>IF(Инвестиционные_проекты!Z655&lt;&gt;SUM(Инвестиционные_проекты!AA655:AB655),"Ошибка!","")</f>
        <v/>
      </c>
      <c r="Q650" s="4" t="str">
        <f>IF(Техлист!P650="","",CONCATENATE(ROW(Инвестиционные_проекты!$A655),", ",))</f>
        <v/>
      </c>
      <c r="R650" t="str">
        <f t="shared" si="115"/>
        <v/>
      </c>
      <c r="S650" s="5" t="str">
        <f>IF(Инвестиционные_проекты!Y655&gt;Инвестиционные_проекты!AB655,"Ошибка!","")</f>
        <v/>
      </c>
      <c r="T650" s="4" t="str">
        <f>IF(Техлист!S650="","",CONCATENATE(ROW(Инвестиционные_проекты!$A655),", ",))</f>
        <v/>
      </c>
      <c r="U650" t="str">
        <f t="shared" si="116"/>
        <v/>
      </c>
      <c r="V650" s="5" t="str">
        <f>IF(Инвестиционные_проекты!O655&lt;Инвестиционные_проекты!N655,"Ошибка!","")</f>
        <v/>
      </c>
      <c r="W650" s="4" t="str">
        <f>IF(Техлист!V650="","",CONCATENATE(ROW(Инвестиционные_проекты!$A655),", ",))</f>
        <v/>
      </c>
      <c r="X650" t="str">
        <f t="shared" si="117"/>
        <v xml:space="preserve">8, </v>
      </c>
      <c r="Y650" s="5" t="str">
        <f>IF(Инвестиционные_проекты!N655&lt;Инвестиционные_проекты!M655,"Ошибка!","")</f>
        <v/>
      </c>
      <c r="Z650" s="4" t="str">
        <f>IF(Техлист!Y650="","",CONCATENATE(ROW(Инвестиционные_проекты!$A655),", ",))</f>
        <v/>
      </c>
      <c r="AA650" t="str">
        <f t="shared" si="118"/>
        <v/>
      </c>
      <c r="AB650" s="5" t="str">
        <f ca="1">IF(Инвестиционные_проекты!K655="реализация",IF(Инвестиционные_проекты!M655&gt;TODAY(),"Ошибка!",""),"")</f>
        <v/>
      </c>
      <c r="AC650" s="4" t="str">
        <f ca="1">IF(Техлист!AB650="","",CONCATENATE(ROW(Инвестиционные_проекты!$A655),", ",))</f>
        <v/>
      </c>
      <c r="AD650" t="str">
        <f t="shared" ca="1" si="119"/>
        <v/>
      </c>
      <c r="AE650" s="5" t="str">
        <f>IFERROR(IF(OR(Инвестиционные_проекты!K655="идея",Инвестиционные_проекты!K655="проектная стадия"),IF(Инвестиционные_проекты!M655&gt;DATEVALUE(ФЛК!CV649),"","Ошибка!"),""),"")</f>
        <v/>
      </c>
      <c r="AF650" s="4" t="str">
        <f>IF(Техлист!AE650="","",CONCATENATE(ROW(Инвестиционные_проекты!$A655),", ",))</f>
        <v/>
      </c>
      <c r="AG650" t="str">
        <f t="shared" si="120"/>
        <v/>
      </c>
    </row>
    <row r="651" spans="1:33" x14ac:dyDescent="0.25">
      <c r="A651" s="5" t="str">
        <f>IF(AND(COUNTBLANK(Инвестиционные_проекты!H656:Q656)+COUNTBLANK(Инвестиционные_проекты!S656:T656)+COUNTBLANK(Инвестиционные_проекты!Z656)+COUNTBLANK(Инвестиционные_проекты!B656:E656)&lt;&gt;17,COUNTBLANK(Инвестиционные_проекты!H656:Q656)+COUNTBLANK(Инвестиционные_проекты!S656:T656)+COUNTBLANK(Инвестиционные_проекты!Z656)+COUNTBLANK(Инвестиционные_проекты!B656:E656)&lt;&gt;0),"Ошибка!","")</f>
        <v/>
      </c>
      <c r="B651" s="4" t="str">
        <f>IF(A651="","",CONCATENATE(ROW(Инвестиционные_проекты!$A656),", ",))</f>
        <v/>
      </c>
      <c r="C651" t="str">
        <f t="shared" si="110"/>
        <v xml:space="preserve">8, </v>
      </c>
      <c r="D651" s="5" t="str">
        <f>IF(AND(COUNTBLANK(Инвестиционные_проекты!AB656)=0,COUNTBLANK(Инвестиционные_проекты!W656:Y656)&lt;&gt;0),"Ошибка!","")</f>
        <v/>
      </c>
      <c r="E651" s="4" t="str">
        <f>IF(D651="","",CONCATENATE(ROW(Инвестиционные_проекты!$A656),", ",))</f>
        <v/>
      </c>
      <c r="F651" t="str">
        <f t="shared" si="111"/>
        <v xml:space="preserve">8, </v>
      </c>
      <c r="G651" s="8" t="str">
        <f>IF(AND(Инвестиционные_проекты!J656="создание нового",Инвестиционные_проекты!S656=""),"Ошибка!","")</f>
        <v/>
      </c>
      <c r="H651" s="4" t="str">
        <f>IF(Техлист!G651="","",CONCATENATE(ROW(Инвестиционные_проекты!$A656),", ",))</f>
        <v/>
      </c>
      <c r="I651" t="str">
        <f t="shared" si="112"/>
        <v/>
      </c>
      <c r="J651" s="5" t="str">
        <f>IF(Инвестиционные_проекты!J656="модернизация",IF(COUNTBLANK(Инвестиционные_проекты!R656:S656)&lt;&gt;0,"Ошибка!",""),"")</f>
        <v/>
      </c>
      <c r="K651" s="9" t="str">
        <f>IF(Техлист!J651="","",CONCATENATE(ROW(Инвестиционные_проекты!$A656),", ",))</f>
        <v/>
      </c>
      <c r="L651" t="str">
        <f t="shared" si="113"/>
        <v/>
      </c>
      <c r="M651" s="5" t="str">
        <f>IF(Инвестиционные_проекты!S656&lt;Инвестиционные_проекты!R656,"Ошибка!","")</f>
        <v/>
      </c>
      <c r="N651" s="4" t="str">
        <f>IF(Техлист!M651="","",CONCATENATE(ROW(Инвестиционные_проекты!$A656),", ",))</f>
        <v/>
      </c>
      <c r="O651" t="str">
        <f t="shared" si="114"/>
        <v/>
      </c>
      <c r="P651" s="5" t="str">
        <f>IF(Инвестиционные_проекты!Z656&lt;&gt;SUM(Инвестиционные_проекты!AA656:AB656),"Ошибка!","")</f>
        <v/>
      </c>
      <c r="Q651" s="4" t="str">
        <f>IF(Техлист!P651="","",CONCATENATE(ROW(Инвестиционные_проекты!$A656),", ",))</f>
        <v/>
      </c>
      <c r="R651" t="str">
        <f t="shared" si="115"/>
        <v/>
      </c>
      <c r="S651" s="5" t="str">
        <f>IF(Инвестиционные_проекты!Y656&gt;Инвестиционные_проекты!AB656,"Ошибка!","")</f>
        <v/>
      </c>
      <c r="T651" s="4" t="str">
        <f>IF(Техлист!S651="","",CONCATENATE(ROW(Инвестиционные_проекты!$A656),", ",))</f>
        <v/>
      </c>
      <c r="U651" t="str">
        <f t="shared" si="116"/>
        <v/>
      </c>
      <c r="V651" s="5" t="str">
        <f>IF(Инвестиционные_проекты!O656&lt;Инвестиционные_проекты!N656,"Ошибка!","")</f>
        <v/>
      </c>
      <c r="W651" s="4" t="str">
        <f>IF(Техлист!V651="","",CONCATENATE(ROW(Инвестиционные_проекты!$A656),", ",))</f>
        <v/>
      </c>
      <c r="X651" t="str">
        <f t="shared" si="117"/>
        <v xml:space="preserve">8, </v>
      </c>
      <c r="Y651" s="5" t="str">
        <f>IF(Инвестиционные_проекты!N656&lt;Инвестиционные_проекты!M656,"Ошибка!","")</f>
        <v/>
      </c>
      <c r="Z651" s="4" t="str">
        <f>IF(Техлист!Y651="","",CONCATENATE(ROW(Инвестиционные_проекты!$A656),", ",))</f>
        <v/>
      </c>
      <c r="AA651" t="str">
        <f t="shared" si="118"/>
        <v/>
      </c>
      <c r="AB651" s="5" t="str">
        <f ca="1">IF(Инвестиционные_проекты!K656="реализация",IF(Инвестиционные_проекты!M656&gt;TODAY(),"Ошибка!",""),"")</f>
        <v/>
      </c>
      <c r="AC651" s="4" t="str">
        <f ca="1">IF(Техлист!AB651="","",CONCATENATE(ROW(Инвестиционные_проекты!$A656),", ",))</f>
        <v/>
      </c>
      <c r="AD651" t="str">
        <f t="shared" ca="1" si="119"/>
        <v/>
      </c>
      <c r="AE651" s="5" t="str">
        <f>IFERROR(IF(OR(Инвестиционные_проекты!K656="идея",Инвестиционные_проекты!K656="проектная стадия"),IF(Инвестиционные_проекты!M656&gt;DATEVALUE(ФЛК!CV650),"","Ошибка!"),""),"")</f>
        <v/>
      </c>
      <c r="AF651" s="4" t="str">
        <f>IF(Техлист!AE651="","",CONCATENATE(ROW(Инвестиционные_проекты!$A656),", ",))</f>
        <v/>
      </c>
      <c r="AG651" t="str">
        <f t="shared" si="120"/>
        <v/>
      </c>
    </row>
    <row r="652" spans="1:33" x14ac:dyDescent="0.25">
      <c r="A652" s="5" t="str">
        <f>IF(AND(COUNTBLANK(Инвестиционные_проекты!H657:Q657)+COUNTBLANK(Инвестиционные_проекты!S657:T657)+COUNTBLANK(Инвестиционные_проекты!Z657)+COUNTBLANK(Инвестиционные_проекты!B657:E657)&lt;&gt;17,COUNTBLANK(Инвестиционные_проекты!H657:Q657)+COUNTBLANK(Инвестиционные_проекты!S657:T657)+COUNTBLANK(Инвестиционные_проекты!Z657)+COUNTBLANK(Инвестиционные_проекты!B657:E657)&lt;&gt;0),"Ошибка!","")</f>
        <v/>
      </c>
      <c r="B652" s="4" t="str">
        <f>IF(A652="","",CONCATENATE(ROW(Инвестиционные_проекты!$A657),", ",))</f>
        <v/>
      </c>
      <c r="C652" t="str">
        <f t="shared" si="110"/>
        <v xml:space="preserve">8, </v>
      </c>
      <c r="D652" s="5" t="str">
        <f>IF(AND(COUNTBLANK(Инвестиционные_проекты!AB657)=0,COUNTBLANK(Инвестиционные_проекты!W657:Y657)&lt;&gt;0),"Ошибка!","")</f>
        <v/>
      </c>
      <c r="E652" s="4" t="str">
        <f>IF(D652="","",CONCATENATE(ROW(Инвестиционные_проекты!$A657),", ",))</f>
        <v/>
      </c>
      <c r="F652" t="str">
        <f t="shared" si="111"/>
        <v xml:space="preserve">8, </v>
      </c>
      <c r="G652" s="8" t="str">
        <f>IF(AND(Инвестиционные_проекты!J657="создание нового",Инвестиционные_проекты!S657=""),"Ошибка!","")</f>
        <v/>
      </c>
      <c r="H652" s="4" t="str">
        <f>IF(Техлист!G652="","",CONCATENATE(ROW(Инвестиционные_проекты!$A657),", ",))</f>
        <v/>
      </c>
      <c r="I652" t="str">
        <f t="shared" si="112"/>
        <v/>
      </c>
      <c r="J652" s="5" t="str">
        <f>IF(Инвестиционные_проекты!J657="модернизация",IF(COUNTBLANK(Инвестиционные_проекты!R657:S657)&lt;&gt;0,"Ошибка!",""),"")</f>
        <v/>
      </c>
      <c r="K652" s="9" t="str">
        <f>IF(Техлист!J652="","",CONCATENATE(ROW(Инвестиционные_проекты!$A657),", ",))</f>
        <v/>
      </c>
      <c r="L652" t="str">
        <f t="shared" si="113"/>
        <v/>
      </c>
      <c r="M652" s="5" t="str">
        <f>IF(Инвестиционные_проекты!S657&lt;Инвестиционные_проекты!R657,"Ошибка!","")</f>
        <v/>
      </c>
      <c r="N652" s="4" t="str">
        <f>IF(Техлист!M652="","",CONCATENATE(ROW(Инвестиционные_проекты!$A657),", ",))</f>
        <v/>
      </c>
      <c r="O652" t="str">
        <f t="shared" si="114"/>
        <v/>
      </c>
      <c r="P652" s="5" t="str">
        <f>IF(Инвестиционные_проекты!Z657&lt;&gt;SUM(Инвестиционные_проекты!AA657:AB657),"Ошибка!","")</f>
        <v/>
      </c>
      <c r="Q652" s="4" t="str">
        <f>IF(Техлист!P652="","",CONCATENATE(ROW(Инвестиционные_проекты!$A657),", ",))</f>
        <v/>
      </c>
      <c r="R652" t="str">
        <f t="shared" si="115"/>
        <v/>
      </c>
      <c r="S652" s="5" t="str">
        <f>IF(Инвестиционные_проекты!Y657&gt;Инвестиционные_проекты!AB657,"Ошибка!","")</f>
        <v/>
      </c>
      <c r="T652" s="4" t="str">
        <f>IF(Техлист!S652="","",CONCATENATE(ROW(Инвестиционные_проекты!$A657),", ",))</f>
        <v/>
      </c>
      <c r="U652" t="str">
        <f t="shared" si="116"/>
        <v/>
      </c>
      <c r="V652" s="5" t="str">
        <f>IF(Инвестиционные_проекты!O657&lt;Инвестиционные_проекты!N657,"Ошибка!","")</f>
        <v/>
      </c>
      <c r="W652" s="4" t="str">
        <f>IF(Техлист!V652="","",CONCATENATE(ROW(Инвестиционные_проекты!$A657),", ",))</f>
        <v/>
      </c>
      <c r="X652" t="str">
        <f t="shared" si="117"/>
        <v xml:space="preserve">8, </v>
      </c>
      <c r="Y652" s="5" t="str">
        <f>IF(Инвестиционные_проекты!N657&lt;Инвестиционные_проекты!M657,"Ошибка!","")</f>
        <v/>
      </c>
      <c r="Z652" s="4" t="str">
        <f>IF(Техлист!Y652="","",CONCATENATE(ROW(Инвестиционные_проекты!$A657),", ",))</f>
        <v/>
      </c>
      <c r="AA652" t="str">
        <f t="shared" si="118"/>
        <v/>
      </c>
      <c r="AB652" s="5" t="str">
        <f ca="1">IF(Инвестиционные_проекты!K657="реализация",IF(Инвестиционные_проекты!M657&gt;TODAY(),"Ошибка!",""),"")</f>
        <v/>
      </c>
      <c r="AC652" s="4" t="str">
        <f ca="1">IF(Техлист!AB652="","",CONCATENATE(ROW(Инвестиционные_проекты!$A657),", ",))</f>
        <v/>
      </c>
      <c r="AD652" t="str">
        <f t="shared" ca="1" si="119"/>
        <v/>
      </c>
      <c r="AE652" s="5" t="str">
        <f>IFERROR(IF(OR(Инвестиционные_проекты!K657="идея",Инвестиционные_проекты!K657="проектная стадия"),IF(Инвестиционные_проекты!M657&gt;DATEVALUE(ФЛК!CV651),"","Ошибка!"),""),"")</f>
        <v/>
      </c>
      <c r="AF652" s="4" t="str">
        <f>IF(Техлист!AE652="","",CONCATENATE(ROW(Инвестиционные_проекты!$A657),", ",))</f>
        <v/>
      </c>
      <c r="AG652" t="str">
        <f t="shared" si="120"/>
        <v/>
      </c>
    </row>
    <row r="653" spans="1:33" x14ac:dyDescent="0.25">
      <c r="A653" s="5" t="str">
        <f>IF(AND(COUNTBLANK(Инвестиционные_проекты!H658:Q658)+COUNTBLANK(Инвестиционные_проекты!S658:T658)+COUNTBLANK(Инвестиционные_проекты!Z658)+COUNTBLANK(Инвестиционные_проекты!B658:E658)&lt;&gt;17,COUNTBLANK(Инвестиционные_проекты!H658:Q658)+COUNTBLANK(Инвестиционные_проекты!S658:T658)+COUNTBLANK(Инвестиционные_проекты!Z658)+COUNTBLANK(Инвестиционные_проекты!B658:E658)&lt;&gt;0),"Ошибка!","")</f>
        <v/>
      </c>
      <c r="B653" s="4" t="str">
        <f>IF(A653="","",CONCATENATE(ROW(Инвестиционные_проекты!$A658),", ",))</f>
        <v/>
      </c>
      <c r="C653" t="str">
        <f t="shared" si="110"/>
        <v xml:space="preserve">8, </v>
      </c>
      <c r="D653" s="5" t="str">
        <f>IF(AND(COUNTBLANK(Инвестиционные_проекты!AB658)=0,COUNTBLANK(Инвестиционные_проекты!W658:Y658)&lt;&gt;0),"Ошибка!","")</f>
        <v/>
      </c>
      <c r="E653" s="4" t="str">
        <f>IF(D653="","",CONCATENATE(ROW(Инвестиционные_проекты!$A658),", ",))</f>
        <v/>
      </c>
      <c r="F653" t="str">
        <f t="shared" si="111"/>
        <v xml:space="preserve">8, </v>
      </c>
      <c r="G653" s="8" t="str">
        <f>IF(AND(Инвестиционные_проекты!J658="создание нового",Инвестиционные_проекты!S658=""),"Ошибка!","")</f>
        <v/>
      </c>
      <c r="H653" s="4" t="str">
        <f>IF(Техлист!G653="","",CONCATENATE(ROW(Инвестиционные_проекты!$A658),", ",))</f>
        <v/>
      </c>
      <c r="I653" t="str">
        <f t="shared" si="112"/>
        <v/>
      </c>
      <c r="J653" s="5" t="str">
        <f>IF(Инвестиционные_проекты!J658="модернизация",IF(COUNTBLANK(Инвестиционные_проекты!R658:S658)&lt;&gt;0,"Ошибка!",""),"")</f>
        <v/>
      </c>
      <c r="K653" s="9" t="str">
        <f>IF(Техлист!J653="","",CONCATENATE(ROW(Инвестиционные_проекты!$A658),", ",))</f>
        <v/>
      </c>
      <c r="L653" t="str">
        <f t="shared" si="113"/>
        <v/>
      </c>
      <c r="M653" s="5" t="str">
        <f>IF(Инвестиционные_проекты!S658&lt;Инвестиционные_проекты!R658,"Ошибка!","")</f>
        <v/>
      </c>
      <c r="N653" s="4" t="str">
        <f>IF(Техлист!M653="","",CONCATENATE(ROW(Инвестиционные_проекты!$A658),", ",))</f>
        <v/>
      </c>
      <c r="O653" t="str">
        <f t="shared" si="114"/>
        <v/>
      </c>
      <c r="P653" s="5" t="str">
        <f>IF(Инвестиционные_проекты!Z658&lt;&gt;SUM(Инвестиционные_проекты!AA658:AB658),"Ошибка!","")</f>
        <v/>
      </c>
      <c r="Q653" s="4" t="str">
        <f>IF(Техлист!P653="","",CONCATENATE(ROW(Инвестиционные_проекты!$A658),", ",))</f>
        <v/>
      </c>
      <c r="R653" t="str">
        <f t="shared" si="115"/>
        <v/>
      </c>
      <c r="S653" s="5" t="str">
        <f>IF(Инвестиционные_проекты!Y658&gt;Инвестиционные_проекты!AB658,"Ошибка!","")</f>
        <v/>
      </c>
      <c r="T653" s="4" t="str">
        <f>IF(Техлист!S653="","",CONCATENATE(ROW(Инвестиционные_проекты!$A658),", ",))</f>
        <v/>
      </c>
      <c r="U653" t="str">
        <f t="shared" si="116"/>
        <v/>
      </c>
      <c r="V653" s="5" t="str">
        <f>IF(Инвестиционные_проекты!O658&lt;Инвестиционные_проекты!N658,"Ошибка!","")</f>
        <v/>
      </c>
      <c r="W653" s="4" t="str">
        <f>IF(Техлист!V653="","",CONCATENATE(ROW(Инвестиционные_проекты!$A658),", ",))</f>
        <v/>
      </c>
      <c r="X653" t="str">
        <f t="shared" si="117"/>
        <v xml:space="preserve">8, </v>
      </c>
      <c r="Y653" s="5" t="str">
        <f>IF(Инвестиционные_проекты!N658&lt;Инвестиционные_проекты!M658,"Ошибка!","")</f>
        <v/>
      </c>
      <c r="Z653" s="4" t="str">
        <f>IF(Техлист!Y653="","",CONCATENATE(ROW(Инвестиционные_проекты!$A658),", ",))</f>
        <v/>
      </c>
      <c r="AA653" t="str">
        <f t="shared" si="118"/>
        <v/>
      </c>
      <c r="AB653" s="5" t="str">
        <f ca="1">IF(Инвестиционные_проекты!K658="реализация",IF(Инвестиционные_проекты!M658&gt;TODAY(),"Ошибка!",""),"")</f>
        <v/>
      </c>
      <c r="AC653" s="4" t="str">
        <f ca="1">IF(Техлист!AB653="","",CONCATENATE(ROW(Инвестиционные_проекты!$A658),", ",))</f>
        <v/>
      </c>
      <c r="AD653" t="str">
        <f t="shared" ca="1" si="119"/>
        <v/>
      </c>
      <c r="AE653" s="5" t="str">
        <f>IFERROR(IF(OR(Инвестиционные_проекты!K658="идея",Инвестиционные_проекты!K658="проектная стадия"),IF(Инвестиционные_проекты!M658&gt;DATEVALUE(ФЛК!CV652),"","Ошибка!"),""),"")</f>
        <v/>
      </c>
      <c r="AF653" s="4" t="str">
        <f>IF(Техлист!AE653="","",CONCATENATE(ROW(Инвестиционные_проекты!$A658),", ",))</f>
        <v/>
      </c>
      <c r="AG653" t="str">
        <f t="shared" si="120"/>
        <v/>
      </c>
    </row>
    <row r="654" spans="1:33" x14ac:dyDescent="0.25">
      <c r="A654" s="5" t="str">
        <f>IF(AND(COUNTBLANK(Инвестиционные_проекты!H659:Q659)+COUNTBLANK(Инвестиционные_проекты!S659:T659)+COUNTBLANK(Инвестиционные_проекты!Z659)+COUNTBLANK(Инвестиционные_проекты!B659:E659)&lt;&gt;17,COUNTBLANK(Инвестиционные_проекты!H659:Q659)+COUNTBLANK(Инвестиционные_проекты!S659:T659)+COUNTBLANK(Инвестиционные_проекты!Z659)+COUNTBLANK(Инвестиционные_проекты!B659:E659)&lt;&gt;0),"Ошибка!","")</f>
        <v/>
      </c>
      <c r="B654" s="4" t="str">
        <f>IF(A654="","",CONCATENATE(ROW(Инвестиционные_проекты!$A659),", ",))</f>
        <v/>
      </c>
      <c r="C654" t="str">
        <f t="shared" si="110"/>
        <v xml:space="preserve">8, </v>
      </c>
      <c r="D654" s="5" t="str">
        <f>IF(AND(COUNTBLANK(Инвестиционные_проекты!AB659)=0,COUNTBLANK(Инвестиционные_проекты!W659:Y659)&lt;&gt;0),"Ошибка!","")</f>
        <v/>
      </c>
      <c r="E654" s="4" t="str">
        <f>IF(D654="","",CONCATENATE(ROW(Инвестиционные_проекты!$A659),", ",))</f>
        <v/>
      </c>
      <c r="F654" t="str">
        <f t="shared" si="111"/>
        <v xml:space="preserve">8, </v>
      </c>
      <c r="G654" s="8" t="str">
        <f>IF(AND(Инвестиционные_проекты!J659="создание нового",Инвестиционные_проекты!S659=""),"Ошибка!","")</f>
        <v/>
      </c>
      <c r="H654" s="4" t="str">
        <f>IF(Техлист!G654="","",CONCATENATE(ROW(Инвестиционные_проекты!$A659),", ",))</f>
        <v/>
      </c>
      <c r="I654" t="str">
        <f t="shared" si="112"/>
        <v/>
      </c>
      <c r="J654" s="5" t="str">
        <f>IF(Инвестиционные_проекты!J659="модернизация",IF(COUNTBLANK(Инвестиционные_проекты!R659:S659)&lt;&gt;0,"Ошибка!",""),"")</f>
        <v/>
      </c>
      <c r="K654" s="9" t="str">
        <f>IF(Техлист!J654="","",CONCATENATE(ROW(Инвестиционные_проекты!$A659),", ",))</f>
        <v/>
      </c>
      <c r="L654" t="str">
        <f t="shared" si="113"/>
        <v/>
      </c>
      <c r="M654" s="5" t="str">
        <f>IF(Инвестиционные_проекты!S659&lt;Инвестиционные_проекты!R659,"Ошибка!","")</f>
        <v/>
      </c>
      <c r="N654" s="4" t="str">
        <f>IF(Техлист!M654="","",CONCATENATE(ROW(Инвестиционные_проекты!$A659),", ",))</f>
        <v/>
      </c>
      <c r="O654" t="str">
        <f t="shared" si="114"/>
        <v/>
      </c>
      <c r="P654" s="5" t="str">
        <f>IF(Инвестиционные_проекты!Z659&lt;&gt;SUM(Инвестиционные_проекты!AA659:AB659),"Ошибка!","")</f>
        <v/>
      </c>
      <c r="Q654" s="4" t="str">
        <f>IF(Техлист!P654="","",CONCATENATE(ROW(Инвестиционные_проекты!$A659),", ",))</f>
        <v/>
      </c>
      <c r="R654" t="str">
        <f t="shared" si="115"/>
        <v/>
      </c>
      <c r="S654" s="5" t="str">
        <f>IF(Инвестиционные_проекты!Y659&gt;Инвестиционные_проекты!AB659,"Ошибка!","")</f>
        <v/>
      </c>
      <c r="T654" s="4" t="str">
        <f>IF(Техлист!S654="","",CONCATENATE(ROW(Инвестиционные_проекты!$A659),", ",))</f>
        <v/>
      </c>
      <c r="U654" t="str">
        <f t="shared" si="116"/>
        <v/>
      </c>
      <c r="V654" s="5" t="str">
        <f>IF(Инвестиционные_проекты!O659&lt;Инвестиционные_проекты!N659,"Ошибка!","")</f>
        <v/>
      </c>
      <c r="W654" s="4" t="str">
        <f>IF(Техлист!V654="","",CONCATENATE(ROW(Инвестиционные_проекты!$A659),", ",))</f>
        <v/>
      </c>
      <c r="X654" t="str">
        <f t="shared" si="117"/>
        <v xml:space="preserve">8, </v>
      </c>
      <c r="Y654" s="5" t="str">
        <f>IF(Инвестиционные_проекты!N659&lt;Инвестиционные_проекты!M659,"Ошибка!","")</f>
        <v/>
      </c>
      <c r="Z654" s="4" t="str">
        <f>IF(Техлист!Y654="","",CONCATENATE(ROW(Инвестиционные_проекты!$A659),", ",))</f>
        <v/>
      </c>
      <c r="AA654" t="str">
        <f t="shared" si="118"/>
        <v/>
      </c>
      <c r="AB654" s="5" t="str">
        <f ca="1">IF(Инвестиционные_проекты!K659="реализация",IF(Инвестиционные_проекты!M659&gt;TODAY(),"Ошибка!",""),"")</f>
        <v/>
      </c>
      <c r="AC654" s="4" t="str">
        <f ca="1">IF(Техлист!AB654="","",CONCATENATE(ROW(Инвестиционные_проекты!$A659),", ",))</f>
        <v/>
      </c>
      <c r="AD654" t="str">
        <f t="shared" ca="1" si="119"/>
        <v/>
      </c>
      <c r="AE654" s="5" t="str">
        <f>IFERROR(IF(OR(Инвестиционные_проекты!K659="идея",Инвестиционные_проекты!K659="проектная стадия"),IF(Инвестиционные_проекты!M659&gt;DATEVALUE(ФЛК!CV653),"","Ошибка!"),""),"")</f>
        <v/>
      </c>
      <c r="AF654" s="4" t="str">
        <f>IF(Техлист!AE654="","",CONCATENATE(ROW(Инвестиционные_проекты!$A659),", ",))</f>
        <v/>
      </c>
      <c r="AG654" t="str">
        <f t="shared" si="120"/>
        <v/>
      </c>
    </row>
    <row r="655" spans="1:33" x14ac:dyDescent="0.25">
      <c r="A655" s="5" t="str">
        <f>IF(AND(COUNTBLANK(Инвестиционные_проекты!H660:Q660)+COUNTBLANK(Инвестиционные_проекты!S660:T660)+COUNTBLANK(Инвестиционные_проекты!Z660)+COUNTBLANK(Инвестиционные_проекты!B660:E660)&lt;&gt;17,COUNTBLANK(Инвестиционные_проекты!H660:Q660)+COUNTBLANK(Инвестиционные_проекты!S660:T660)+COUNTBLANK(Инвестиционные_проекты!Z660)+COUNTBLANK(Инвестиционные_проекты!B660:E660)&lt;&gt;0),"Ошибка!","")</f>
        <v/>
      </c>
      <c r="B655" s="4" t="str">
        <f>IF(A655="","",CONCATENATE(ROW(Инвестиционные_проекты!$A660),", ",))</f>
        <v/>
      </c>
      <c r="C655" t="str">
        <f t="shared" si="110"/>
        <v xml:space="preserve">8, </v>
      </c>
      <c r="D655" s="5" t="str">
        <f>IF(AND(COUNTBLANK(Инвестиционные_проекты!AB660)=0,COUNTBLANK(Инвестиционные_проекты!W660:Y660)&lt;&gt;0),"Ошибка!","")</f>
        <v/>
      </c>
      <c r="E655" s="4" t="str">
        <f>IF(D655="","",CONCATENATE(ROW(Инвестиционные_проекты!$A660),", ",))</f>
        <v/>
      </c>
      <c r="F655" t="str">
        <f t="shared" si="111"/>
        <v xml:space="preserve">8, </v>
      </c>
      <c r="G655" s="8" t="str">
        <f>IF(AND(Инвестиционные_проекты!J660="создание нового",Инвестиционные_проекты!S660=""),"Ошибка!","")</f>
        <v/>
      </c>
      <c r="H655" s="4" t="str">
        <f>IF(Техлист!G655="","",CONCATENATE(ROW(Инвестиционные_проекты!$A660),", ",))</f>
        <v/>
      </c>
      <c r="I655" t="str">
        <f t="shared" si="112"/>
        <v/>
      </c>
      <c r="J655" s="5" t="str">
        <f>IF(Инвестиционные_проекты!J660="модернизация",IF(COUNTBLANK(Инвестиционные_проекты!R660:S660)&lt;&gt;0,"Ошибка!",""),"")</f>
        <v/>
      </c>
      <c r="K655" s="9" t="str">
        <f>IF(Техлист!J655="","",CONCATENATE(ROW(Инвестиционные_проекты!$A660),", ",))</f>
        <v/>
      </c>
      <c r="L655" t="str">
        <f t="shared" si="113"/>
        <v/>
      </c>
      <c r="M655" s="5" t="str">
        <f>IF(Инвестиционные_проекты!S660&lt;Инвестиционные_проекты!R660,"Ошибка!","")</f>
        <v/>
      </c>
      <c r="N655" s="4" t="str">
        <f>IF(Техлист!M655="","",CONCATENATE(ROW(Инвестиционные_проекты!$A660),", ",))</f>
        <v/>
      </c>
      <c r="O655" t="str">
        <f t="shared" si="114"/>
        <v/>
      </c>
      <c r="P655" s="5" t="str">
        <f>IF(Инвестиционные_проекты!Z660&lt;&gt;SUM(Инвестиционные_проекты!AA660:AB660),"Ошибка!","")</f>
        <v/>
      </c>
      <c r="Q655" s="4" t="str">
        <f>IF(Техлист!P655="","",CONCATENATE(ROW(Инвестиционные_проекты!$A660),", ",))</f>
        <v/>
      </c>
      <c r="R655" t="str">
        <f t="shared" si="115"/>
        <v/>
      </c>
      <c r="S655" s="5" t="str">
        <f>IF(Инвестиционные_проекты!Y660&gt;Инвестиционные_проекты!AB660,"Ошибка!","")</f>
        <v/>
      </c>
      <c r="T655" s="4" t="str">
        <f>IF(Техлист!S655="","",CONCATENATE(ROW(Инвестиционные_проекты!$A660),", ",))</f>
        <v/>
      </c>
      <c r="U655" t="str">
        <f t="shared" si="116"/>
        <v/>
      </c>
      <c r="V655" s="5" t="str">
        <f>IF(Инвестиционные_проекты!O660&lt;Инвестиционные_проекты!N660,"Ошибка!","")</f>
        <v/>
      </c>
      <c r="W655" s="4" t="str">
        <f>IF(Техлист!V655="","",CONCATENATE(ROW(Инвестиционные_проекты!$A660),", ",))</f>
        <v/>
      </c>
      <c r="X655" t="str">
        <f t="shared" si="117"/>
        <v xml:space="preserve">8, </v>
      </c>
      <c r="Y655" s="5" t="str">
        <f>IF(Инвестиционные_проекты!N660&lt;Инвестиционные_проекты!M660,"Ошибка!","")</f>
        <v/>
      </c>
      <c r="Z655" s="4" t="str">
        <f>IF(Техлист!Y655="","",CONCATENATE(ROW(Инвестиционные_проекты!$A660),", ",))</f>
        <v/>
      </c>
      <c r="AA655" t="str">
        <f t="shared" si="118"/>
        <v/>
      </c>
      <c r="AB655" s="5" t="str">
        <f ca="1">IF(Инвестиционные_проекты!K660="реализация",IF(Инвестиционные_проекты!M660&gt;TODAY(),"Ошибка!",""),"")</f>
        <v/>
      </c>
      <c r="AC655" s="4" t="str">
        <f ca="1">IF(Техлист!AB655="","",CONCATENATE(ROW(Инвестиционные_проекты!$A660),", ",))</f>
        <v/>
      </c>
      <c r="AD655" t="str">
        <f t="shared" ca="1" si="119"/>
        <v/>
      </c>
      <c r="AE655" s="5" t="str">
        <f>IFERROR(IF(OR(Инвестиционные_проекты!K660="идея",Инвестиционные_проекты!K660="проектная стадия"),IF(Инвестиционные_проекты!M660&gt;DATEVALUE(ФЛК!CV654),"","Ошибка!"),""),"")</f>
        <v/>
      </c>
      <c r="AF655" s="4" t="str">
        <f>IF(Техлист!AE655="","",CONCATENATE(ROW(Инвестиционные_проекты!$A660),", ",))</f>
        <v/>
      </c>
      <c r="AG655" t="str">
        <f t="shared" si="120"/>
        <v/>
      </c>
    </row>
    <row r="656" spans="1:33" x14ac:dyDescent="0.25">
      <c r="A656" s="5" t="str">
        <f>IF(AND(COUNTBLANK(Инвестиционные_проекты!H661:Q661)+COUNTBLANK(Инвестиционные_проекты!S661:T661)+COUNTBLANK(Инвестиционные_проекты!Z661)+COUNTBLANK(Инвестиционные_проекты!B661:E661)&lt;&gt;17,COUNTBLANK(Инвестиционные_проекты!H661:Q661)+COUNTBLANK(Инвестиционные_проекты!S661:T661)+COUNTBLANK(Инвестиционные_проекты!Z661)+COUNTBLANK(Инвестиционные_проекты!B661:E661)&lt;&gt;0),"Ошибка!","")</f>
        <v/>
      </c>
      <c r="B656" s="4" t="str">
        <f>IF(A656="","",CONCATENATE(ROW(Инвестиционные_проекты!$A661),", ",))</f>
        <v/>
      </c>
      <c r="C656" t="str">
        <f t="shared" si="110"/>
        <v xml:space="preserve">8, </v>
      </c>
      <c r="D656" s="5" t="str">
        <f>IF(AND(COUNTBLANK(Инвестиционные_проекты!AB661)=0,COUNTBLANK(Инвестиционные_проекты!W661:Y661)&lt;&gt;0),"Ошибка!","")</f>
        <v/>
      </c>
      <c r="E656" s="4" t="str">
        <f>IF(D656="","",CONCATENATE(ROW(Инвестиционные_проекты!$A661),", ",))</f>
        <v/>
      </c>
      <c r="F656" t="str">
        <f t="shared" si="111"/>
        <v xml:space="preserve">8, </v>
      </c>
      <c r="G656" s="8" t="str">
        <f>IF(AND(Инвестиционные_проекты!J661="создание нового",Инвестиционные_проекты!S661=""),"Ошибка!","")</f>
        <v/>
      </c>
      <c r="H656" s="4" t="str">
        <f>IF(Техлист!G656="","",CONCATENATE(ROW(Инвестиционные_проекты!$A661),", ",))</f>
        <v/>
      </c>
      <c r="I656" t="str">
        <f t="shared" si="112"/>
        <v/>
      </c>
      <c r="J656" s="5" t="str">
        <f>IF(Инвестиционные_проекты!J661="модернизация",IF(COUNTBLANK(Инвестиционные_проекты!R661:S661)&lt;&gt;0,"Ошибка!",""),"")</f>
        <v/>
      </c>
      <c r="K656" s="9" t="str">
        <f>IF(Техлист!J656="","",CONCATENATE(ROW(Инвестиционные_проекты!$A661),", ",))</f>
        <v/>
      </c>
      <c r="L656" t="str">
        <f t="shared" si="113"/>
        <v/>
      </c>
      <c r="M656" s="5" t="str">
        <f>IF(Инвестиционные_проекты!S661&lt;Инвестиционные_проекты!R661,"Ошибка!","")</f>
        <v/>
      </c>
      <c r="N656" s="4" t="str">
        <f>IF(Техлист!M656="","",CONCATENATE(ROW(Инвестиционные_проекты!$A661),", ",))</f>
        <v/>
      </c>
      <c r="O656" t="str">
        <f t="shared" si="114"/>
        <v/>
      </c>
      <c r="P656" s="5" t="str">
        <f>IF(Инвестиционные_проекты!Z661&lt;&gt;SUM(Инвестиционные_проекты!AA661:AB661),"Ошибка!","")</f>
        <v/>
      </c>
      <c r="Q656" s="4" t="str">
        <f>IF(Техлист!P656="","",CONCATENATE(ROW(Инвестиционные_проекты!$A661),", ",))</f>
        <v/>
      </c>
      <c r="R656" t="str">
        <f t="shared" si="115"/>
        <v/>
      </c>
      <c r="S656" s="5" t="str">
        <f>IF(Инвестиционные_проекты!Y661&gt;Инвестиционные_проекты!AB661,"Ошибка!","")</f>
        <v/>
      </c>
      <c r="T656" s="4" t="str">
        <f>IF(Техлист!S656="","",CONCATENATE(ROW(Инвестиционные_проекты!$A661),", ",))</f>
        <v/>
      </c>
      <c r="U656" t="str">
        <f t="shared" si="116"/>
        <v/>
      </c>
      <c r="V656" s="5" t="str">
        <f>IF(Инвестиционные_проекты!O661&lt;Инвестиционные_проекты!N661,"Ошибка!","")</f>
        <v/>
      </c>
      <c r="W656" s="4" t="str">
        <f>IF(Техлист!V656="","",CONCATENATE(ROW(Инвестиционные_проекты!$A661),", ",))</f>
        <v/>
      </c>
      <c r="X656" t="str">
        <f t="shared" si="117"/>
        <v xml:space="preserve">8, </v>
      </c>
      <c r="Y656" s="5" t="str">
        <f>IF(Инвестиционные_проекты!N661&lt;Инвестиционные_проекты!M661,"Ошибка!","")</f>
        <v/>
      </c>
      <c r="Z656" s="4" t="str">
        <f>IF(Техлист!Y656="","",CONCATENATE(ROW(Инвестиционные_проекты!$A661),", ",))</f>
        <v/>
      </c>
      <c r="AA656" t="str">
        <f t="shared" si="118"/>
        <v/>
      </c>
      <c r="AB656" s="5" t="str">
        <f ca="1">IF(Инвестиционные_проекты!K661="реализация",IF(Инвестиционные_проекты!M661&gt;TODAY(),"Ошибка!",""),"")</f>
        <v/>
      </c>
      <c r="AC656" s="4" t="str">
        <f ca="1">IF(Техлист!AB656="","",CONCATENATE(ROW(Инвестиционные_проекты!$A661),", ",))</f>
        <v/>
      </c>
      <c r="AD656" t="str">
        <f t="shared" ca="1" si="119"/>
        <v/>
      </c>
      <c r="AE656" s="5" t="str">
        <f>IFERROR(IF(OR(Инвестиционные_проекты!K661="идея",Инвестиционные_проекты!K661="проектная стадия"),IF(Инвестиционные_проекты!M661&gt;DATEVALUE(ФЛК!CV655),"","Ошибка!"),""),"")</f>
        <v/>
      </c>
      <c r="AF656" s="4" t="str">
        <f>IF(Техлист!AE656="","",CONCATENATE(ROW(Инвестиционные_проекты!$A661),", ",))</f>
        <v/>
      </c>
      <c r="AG656" t="str">
        <f t="shared" si="120"/>
        <v/>
      </c>
    </row>
    <row r="657" spans="1:33" x14ac:dyDescent="0.25">
      <c r="A657" s="5" t="str">
        <f>IF(AND(COUNTBLANK(Инвестиционные_проекты!H662:Q662)+COUNTBLANK(Инвестиционные_проекты!S662:T662)+COUNTBLANK(Инвестиционные_проекты!Z662)+COUNTBLANK(Инвестиционные_проекты!B662:E662)&lt;&gt;17,COUNTBLANK(Инвестиционные_проекты!H662:Q662)+COUNTBLANK(Инвестиционные_проекты!S662:T662)+COUNTBLANK(Инвестиционные_проекты!Z662)+COUNTBLANK(Инвестиционные_проекты!B662:E662)&lt;&gt;0),"Ошибка!","")</f>
        <v/>
      </c>
      <c r="B657" s="4" t="str">
        <f>IF(A657="","",CONCATENATE(ROW(Инвестиционные_проекты!$A662),", ",))</f>
        <v/>
      </c>
      <c r="C657" t="str">
        <f t="shared" si="110"/>
        <v xml:space="preserve">8, </v>
      </c>
      <c r="D657" s="5" t="str">
        <f>IF(AND(COUNTBLANK(Инвестиционные_проекты!AB662)=0,COUNTBLANK(Инвестиционные_проекты!W662:Y662)&lt;&gt;0),"Ошибка!","")</f>
        <v/>
      </c>
      <c r="E657" s="4" t="str">
        <f>IF(D657="","",CONCATENATE(ROW(Инвестиционные_проекты!$A662),", ",))</f>
        <v/>
      </c>
      <c r="F657" t="str">
        <f t="shared" si="111"/>
        <v xml:space="preserve">8, </v>
      </c>
      <c r="G657" s="8" t="str">
        <f>IF(AND(Инвестиционные_проекты!J662="создание нового",Инвестиционные_проекты!S662=""),"Ошибка!","")</f>
        <v/>
      </c>
      <c r="H657" s="4" t="str">
        <f>IF(Техлист!G657="","",CONCATENATE(ROW(Инвестиционные_проекты!$A662),", ",))</f>
        <v/>
      </c>
      <c r="I657" t="str">
        <f t="shared" si="112"/>
        <v/>
      </c>
      <c r="J657" s="5" t="str">
        <f>IF(Инвестиционные_проекты!J662="модернизация",IF(COUNTBLANK(Инвестиционные_проекты!R662:S662)&lt;&gt;0,"Ошибка!",""),"")</f>
        <v/>
      </c>
      <c r="K657" s="9" t="str">
        <f>IF(Техлист!J657="","",CONCATENATE(ROW(Инвестиционные_проекты!$A662),", ",))</f>
        <v/>
      </c>
      <c r="L657" t="str">
        <f t="shared" si="113"/>
        <v/>
      </c>
      <c r="M657" s="5" t="str">
        <f>IF(Инвестиционные_проекты!S662&lt;Инвестиционные_проекты!R662,"Ошибка!","")</f>
        <v/>
      </c>
      <c r="N657" s="4" t="str">
        <f>IF(Техлист!M657="","",CONCATENATE(ROW(Инвестиционные_проекты!$A662),", ",))</f>
        <v/>
      </c>
      <c r="O657" t="str">
        <f t="shared" si="114"/>
        <v/>
      </c>
      <c r="P657" s="5" t="str">
        <f>IF(Инвестиционные_проекты!Z662&lt;&gt;SUM(Инвестиционные_проекты!AA662:AB662),"Ошибка!","")</f>
        <v/>
      </c>
      <c r="Q657" s="4" t="str">
        <f>IF(Техлист!P657="","",CONCATENATE(ROW(Инвестиционные_проекты!$A662),", ",))</f>
        <v/>
      </c>
      <c r="R657" t="str">
        <f t="shared" si="115"/>
        <v/>
      </c>
      <c r="S657" s="5" t="str">
        <f>IF(Инвестиционные_проекты!Y662&gt;Инвестиционные_проекты!AB662,"Ошибка!","")</f>
        <v/>
      </c>
      <c r="T657" s="4" t="str">
        <f>IF(Техлист!S657="","",CONCATENATE(ROW(Инвестиционные_проекты!$A662),", ",))</f>
        <v/>
      </c>
      <c r="U657" t="str">
        <f t="shared" si="116"/>
        <v/>
      </c>
      <c r="V657" s="5" t="str">
        <f>IF(Инвестиционные_проекты!O662&lt;Инвестиционные_проекты!N662,"Ошибка!","")</f>
        <v/>
      </c>
      <c r="W657" s="4" t="str">
        <f>IF(Техлист!V657="","",CONCATENATE(ROW(Инвестиционные_проекты!$A662),", ",))</f>
        <v/>
      </c>
      <c r="X657" t="str">
        <f t="shared" si="117"/>
        <v xml:space="preserve">8, </v>
      </c>
      <c r="Y657" s="5" t="str">
        <f>IF(Инвестиционные_проекты!N662&lt;Инвестиционные_проекты!M662,"Ошибка!","")</f>
        <v/>
      </c>
      <c r="Z657" s="4" t="str">
        <f>IF(Техлист!Y657="","",CONCATENATE(ROW(Инвестиционные_проекты!$A662),", ",))</f>
        <v/>
      </c>
      <c r="AA657" t="str">
        <f t="shared" si="118"/>
        <v/>
      </c>
      <c r="AB657" s="5" t="str">
        <f ca="1">IF(Инвестиционные_проекты!K662="реализация",IF(Инвестиционные_проекты!M662&gt;TODAY(),"Ошибка!",""),"")</f>
        <v/>
      </c>
      <c r="AC657" s="4" t="str">
        <f ca="1">IF(Техлист!AB657="","",CONCATENATE(ROW(Инвестиционные_проекты!$A662),", ",))</f>
        <v/>
      </c>
      <c r="AD657" t="str">
        <f t="shared" ca="1" si="119"/>
        <v/>
      </c>
      <c r="AE657" s="5" t="str">
        <f>IFERROR(IF(OR(Инвестиционные_проекты!K662="идея",Инвестиционные_проекты!K662="проектная стадия"),IF(Инвестиционные_проекты!M662&gt;DATEVALUE(ФЛК!CV656),"","Ошибка!"),""),"")</f>
        <v/>
      </c>
      <c r="AF657" s="4" t="str">
        <f>IF(Техлист!AE657="","",CONCATENATE(ROW(Инвестиционные_проекты!$A662),", ",))</f>
        <v/>
      </c>
      <c r="AG657" t="str">
        <f t="shared" si="120"/>
        <v/>
      </c>
    </row>
    <row r="658" spans="1:33" x14ac:dyDescent="0.25">
      <c r="A658" s="5" t="str">
        <f>IF(AND(COUNTBLANK(Инвестиционные_проекты!H663:Q663)+COUNTBLANK(Инвестиционные_проекты!S663:T663)+COUNTBLANK(Инвестиционные_проекты!Z663)+COUNTBLANK(Инвестиционные_проекты!B663:E663)&lt;&gt;17,COUNTBLANK(Инвестиционные_проекты!H663:Q663)+COUNTBLANK(Инвестиционные_проекты!S663:T663)+COUNTBLANK(Инвестиционные_проекты!Z663)+COUNTBLANK(Инвестиционные_проекты!B663:E663)&lt;&gt;0),"Ошибка!","")</f>
        <v/>
      </c>
      <c r="B658" s="4" t="str">
        <f>IF(A658="","",CONCATENATE(ROW(Инвестиционные_проекты!$A663),", ",))</f>
        <v/>
      </c>
      <c r="C658" t="str">
        <f t="shared" si="110"/>
        <v xml:space="preserve">8, </v>
      </c>
      <c r="D658" s="5" t="str">
        <f>IF(AND(COUNTBLANK(Инвестиционные_проекты!AB663)=0,COUNTBLANK(Инвестиционные_проекты!W663:Y663)&lt;&gt;0),"Ошибка!","")</f>
        <v/>
      </c>
      <c r="E658" s="4" t="str">
        <f>IF(D658="","",CONCATENATE(ROW(Инвестиционные_проекты!$A663),", ",))</f>
        <v/>
      </c>
      <c r="F658" t="str">
        <f t="shared" si="111"/>
        <v xml:space="preserve">8, </v>
      </c>
      <c r="G658" s="8" t="str">
        <f>IF(AND(Инвестиционные_проекты!J663="создание нового",Инвестиционные_проекты!S663=""),"Ошибка!","")</f>
        <v/>
      </c>
      <c r="H658" s="4" t="str">
        <f>IF(Техлист!G658="","",CONCATENATE(ROW(Инвестиционные_проекты!$A663),", ",))</f>
        <v/>
      </c>
      <c r="I658" t="str">
        <f t="shared" si="112"/>
        <v/>
      </c>
      <c r="J658" s="5" t="str">
        <f>IF(Инвестиционные_проекты!J663="модернизация",IF(COUNTBLANK(Инвестиционные_проекты!R663:S663)&lt;&gt;0,"Ошибка!",""),"")</f>
        <v/>
      </c>
      <c r="K658" s="9" t="str">
        <f>IF(Техлист!J658="","",CONCATENATE(ROW(Инвестиционные_проекты!$A663),", ",))</f>
        <v/>
      </c>
      <c r="L658" t="str">
        <f t="shared" si="113"/>
        <v/>
      </c>
      <c r="M658" s="5" t="str">
        <f>IF(Инвестиционные_проекты!S663&lt;Инвестиционные_проекты!R663,"Ошибка!","")</f>
        <v/>
      </c>
      <c r="N658" s="4" t="str">
        <f>IF(Техлист!M658="","",CONCATENATE(ROW(Инвестиционные_проекты!$A663),", ",))</f>
        <v/>
      </c>
      <c r="O658" t="str">
        <f t="shared" si="114"/>
        <v/>
      </c>
      <c r="P658" s="5" t="str">
        <f>IF(Инвестиционные_проекты!Z663&lt;&gt;SUM(Инвестиционные_проекты!AA663:AB663),"Ошибка!","")</f>
        <v/>
      </c>
      <c r="Q658" s="4" t="str">
        <f>IF(Техлист!P658="","",CONCATENATE(ROW(Инвестиционные_проекты!$A663),", ",))</f>
        <v/>
      </c>
      <c r="R658" t="str">
        <f t="shared" si="115"/>
        <v/>
      </c>
      <c r="S658" s="5" t="str">
        <f>IF(Инвестиционные_проекты!Y663&gt;Инвестиционные_проекты!AB663,"Ошибка!","")</f>
        <v/>
      </c>
      <c r="T658" s="4" t="str">
        <f>IF(Техлист!S658="","",CONCATENATE(ROW(Инвестиционные_проекты!$A663),", ",))</f>
        <v/>
      </c>
      <c r="U658" t="str">
        <f t="shared" si="116"/>
        <v/>
      </c>
      <c r="V658" s="5" t="str">
        <f>IF(Инвестиционные_проекты!O663&lt;Инвестиционные_проекты!N663,"Ошибка!","")</f>
        <v/>
      </c>
      <c r="W658" s="4" t="str">
        <f>IF(Техлист!V658="","",CONCATENATE(ROW(Инвестиционные_проекты!$A663),", ",))</f>
        <v/>
      </c>
      <c r="X658" t="str">
        <f t="shared" si="117"/>
        <v xml:space="preserve">8, </v>
      </c>
      <c r="Y658" s="5" t="str">
        <f>IF(Инвестиционные_проекты!N663&lt;Инвестиционные_проекты!M663,"Ошибка!","")</f>
        <v/>
      </c>
      <c r="Z658" s="4" t="str">
        <f>IF(Техлист!Y658="","",CONCATENATE(ROW(Инвестиционные_проекты!$A663),", ",))</f>
        <v/>
      </c>
      <c r="AA658" t="str">
        <f t="shared" si="118"/>
        <v/>
      </c>
      <c r="AB658" s="5" t="str">
        <f ca="1">IF(Инвестиционные_проекты!K663="реализация",IF(Инвестиционные_проекты!M663&gt;TODAY(),"Ошибка!",""),"")</f>
        <v/>
      </c>
      <c r="AC658" s="4" t="str">
        <f ca="1">IF(Техлист!AB658="","",CONCATENATE(ROW(Инвестиционные_проекты!$A663),", ",))</f>
        <v/>
      </c>
      <c r="AD658" t="str">
        <f t="shared" ca="1" si="119"/>
        <v/>
      </c>
      <c r="AE658" s="5" t="str">
        <f>IFERROR(IF(OR(Инвестиционные_проекты!K663="идея",Инвестиционные_проекты!K663="проектная стадия"),IF(Инвестиционные_проекты!M663&gt;DATEVALUE(ФЛК!CV657),"","Ошибка!"),""),"")</f>
        <v/>
      </c>
      <c r="AF658" s="4" t="str">
        <f>IF(Техлист!AE658="","",CONCATENATE(ROW(Инвестиционные_проекты!$A663),", ",))</f>
        <v/>
      </c>
      <c r="AG658" t="str">
        <f t="shared" si="120"/>
        <v/>
      </c>
    </row>
    <row r="659" spans="1:33" x14ac:dyDescent="0.25">
      <c r="A659" s="5" t="str">
        <f>IF(AND(COUNTBLANK(Инвестиционные_проекты!H664:Q664)+COUNTBLANK(Инвестиционные_проекты!S664:T664)+COUNTBLANK(Инвестиционные_проекты!Z664)+COUNTBLANK(Инвестиционные_проекты!B664:E664)&lt;&gt;17,COUNTBLANK(Инвестиционные_проекты!H664:Q664)+COUNTBLANK(Инвестиционные_проекты!S664:T664)+COUNTBLANK(Инвестиционные_проекты!Z664)+COUNTBLANK(Инвестиционные_проекты!B664:E664)&lt;&gt;0),"Ошибка!","")</f>
        <v/>
      </c>
      <c r="B659" s="4" t="str">
        <f>IF(A659="","",CONCATENATE(ROW(Инвестиционные_проекты!$A664),", ",))</f>
        <v/>
      </c>
      <c r="C659" t="str">
        <f t="shared" si="110"/>
        <v xml:space="preserve">8, </v>
      </c>
      <c r="D659" s="5" t="str">
        <f>IF(AND(COUNTBLANK(Инвестиционные_проекты!AB664)=0,COUNTBLANK(Инвестиционные_проекты!W664:Y664)&lt;&gt;0),"Ошибка!","")</f>
        <v/>
      </c>
      <c r="E659" s="4" t="str">
        <f>IF(D659="","",CONCATENATE(ROW(Инвестиционные_проекты!$A664),", ",))</f>
        <v/>
      </c>
      <c r="F659" t="str">
        <f t="shared" si="111"/>
        <v xml:space="preserve">8, </v>
      </c>
      <c r="G659" s="8" t="str">
        <f>IF(AND(Инвестиционные_проекты!J664="создание нового",Инвестиционные_проекты!S664=""),"Ошибка!","")</f>
        <v/>
      </c>
      <c r="H659" s="4" t="str">
        <f>IF(Техлист!G659="","",CONCATENATE(ROW(Инвестиционные_проекты!$A664),", ",))</f>
        <v/>
      </c>
      <c r="I659" t="str">
        <f t="shared" si="112"/>
        <v/>
      </c>
      <c r="J659" s="5" t="str">
        <f>IF(Инвестиционные_проекты!J664="модернизация",IF(COUNTBLANK(Инвестиционные_проекты!R664:S664)&lt;&gt;0,"Ошибка!",""),"")</f>
        <v/>
      </c>
      <c r="K659" s="9" t="str">
        <f>IF(Техлист!J659="","",CONCATENATE(ROW(Инвестиционные_проекты!$A664),", ",))</f>
        <v/>
      </c>
      <c r="L659" t="str">
        <f t="shared" si="113"/>
        <v/>
      </c>
      <c r="M659" s="5" t="str">
        <f>IF(Инвестиционные_проекты!S664&lt;Инвестиционные_проекты!R664,"Ошибка!","")</f>
        <v/>
      </c>
      <c r="N659" s="4" t="str">
        <f>IF(Техлист!M659="","",CONCATENATE(ROW(Инвестиционные_проекты!$A664),", ",))</f>
        <v/>
      </c>
      <c r="O659" t="str">
        <f t="shared" si="114"/>
        <v/>
      </c>
      <c r="P659" s="5" t="str">
        <f>IF(Инвестиционные_проекты!Z664&lt;&gt;SUM(Инвестиционные_проекты!AA664:AB664),"Ошибка!","")</f>
        <v/>
      </c>
      <c r="Q659" s="4" t="str">
        <f>IF(Техлист!P659="","",CONCATENATE(ROW(Инвестиционные_проекты!$A664),", ",))</f>
        <v/>
      </c>
      <c r="R659" t="str">
        <f t="shared" si="115"/>
        <v/>
      </c>
      <c r="S659" s="5" t="str">
        <f>IF(Инвестиционные_проекты!Y664&gt;Инвестиционные_проекты!AB664,"Ошибка!","")</f>
        <v/>
      </c>
      <c r="T659" s="4" t="str">
        <f>IF(Техлист!S659="","",CONCATENATE(ROW(Инвестиционные_проекты!$A664),", ",))</f>
        <v/>
      </c>
      <c r="U659" t="str">
        <f t="shared" si="116"/>
        <v/>
      </c>
      <c r="V659" s="5" t="str">
        <f>IF(Инвестиционные_проекты!O664&lt;Инвестиционные_проекты!N664,"Ошибка!","")</f>
        <v/>
      </c>
      <c r="W659" s="4" t="str">
        <f>IF(Техлист!V659="","",CONCATENATE(ROW(Инвестиционные_проекты!$A664),", ",))</f>
        <v/>
      </c>
      <c r="X659" t="str">
        <f t="shared" si="117"/>
        <v xml:space="preserve">8, </v>
      </c>
      <c r="Y659" s="5" t="str">
        <f>IF(Инвестиционные_проекты!N664&lt;Инвестиционные_проекты!M664,"Ошибка!","")</f>
        <v/>
      </c>
      <c r="Z659" s="4" t="str">
        <f>IF(Техлист!Y659="","",CONCATENATE(ROW(Инвестиционные_проекты!$A664),", ",))</f>
        <v/>
      </c>
      <c r="AA659" t="str">
        <f t="shared" si="118"/>
        <v/>
      </c>
      <c r="AB659" s="5" t="str">
        <f ca="1">IF(Инвестиционные_проекты!K664="реализация",IF(Инвестиционные_проекты!M664&gt;TODAY(),"Ошибка!",""),"")</f>
        <v/>
      </c>
      <c r="AC659" s="4" t="str">
        <f ca="1">IF(Техлист!AB659="","",CONCATENATE(ROW(Инвестиционные_проекты!$A664),", ",))</f>
        <v/>
      </c>
      <c r="AD659" t="str">
        <f t="shared" ca="1" si="119"/>
        <v/>
      </c>
      <c r="AE659" s="5" t="str">
        <f>IFERROR(IF(OR(Инвестиционные_проекты!K664="идея",Инвестиционные_проекты!K664="проектная стадия"),IF(Инвестиционные_проекты!M664&gt;DATEVALUE(ФЛК!CV658),"","Ошибка!"),""),"")</f>
        <v/>
      </c>
      <c r="AF659" s="4" t="str">
        <f>IF(Техлист!AE659="","",CONCATENATE(ROW(Инвестиционные_проекты!$A664),", ",))</f>
        <v/>
      </c>
      <c r="AG659" t="str">
        <f t="shared" si="120"/>
        <v/>
      </c>
    </row>
    <row r="660" spans="1:33" x14ac:dyDescent="0.25">
      <c r="A660" s="5" t="str">
        <f>IF(AND(COUNTBLANK(Инвестиционные_проекты!H665:Q665)+COUNTBLANK(Инвестиционные_проекты!S665:T665)+COUNTBLANK(Инвестиционные_проекты!Z665)+COUNTBLANK(Инвестиционные_проекты!B665:E665)&lt;&gt;17,COUNTBLANK(Инвестиционные_проекты!H665:Q665)+COUNTBLANK(Инвестиционные_проекты!S665:T665)+COUNTBLANK(Инвестиционные_проекты!Z665)+COUNTBLANK(Инвестиционные_проекты!B665:E665)&lt;&gt;0),"Ошибка!","")</f>
        <v/>
      </c>
      <c r="B660" s="4" t="str">
        <f>IF(A660="","",CONCATENATE(ROW(Инвестиционные_проекты!$A665),", ",))</f>
        <v/>
      </c>
      <c r="C660" t="str">
        <f t="shared" si="110"/>
        <v xml:space="preserve">8, </v>
      </c>
      <c r="D660" s="5" t="str">
        <f>IF(AND(COUNTBLANK(Инвестиционные_проекты!AB665)=0,COUNTBLANK(Инвестиционные_проекты!W665:Y665)&lt;&gt;0),"Ошибка!","")</f>
        <v/>
      </c>
      <c r="E660" s="4" t="str">
        <f>IF(D660="","",CONCATENATE(ROW(Инвестиционные_проекты!$A665),", ",))</f>
        <v/>
      </c>
      <c r="F660" t="str">
        <f t="shared" si="111"/>
        <v xml:space="preserve">8, </v>
      </c>
      <c r="G660" s="8" t="str">
        <f>IF(AND(Инвестиционные_проекты!J665="создание нового",Инвестиционные_проекты!S665=""),"Ошибка!","")</f>
        <v/>
      </c>
      <c r="H660" s="4" t="str">
        <f>IF(Техлист!G660="","",CONCATENATE(ROW(Инвестиционные_проекты!$A665),", ",))</f>
        <v/>
      </c>
      <c r="I660" t="str">
        <f t="shared" si="112"/>
        <v/>
      </c>
      <c r="J660" s="5" t="str">
        <f>IF(Инвестиционные_проекты!J665="модернизация",IF(COUNTBLANK(Инвестиционные_проекты!R665:S665)&lt;&gt;0,"Ошибка!",""),"")</f>
        <v/>
      </c>
      <c r="K660" s="9" t="str">
        <f>IF(Техлист!J660="","",CONCATENATE(ROW(Инвестиционные_проекты!$A665),", ",))</f>
        <v/>
      </c>
      <c r="L660" t="str">
        <f t="shared" si="113"/>
        <v/>
      </c>
      <c r="M660" s="5" t="str">
        <f>IF(Инвестиционные_проекты!S665&lt;Инвестиционные_проекты!R665,"Ошибка!","")</f>
        <v/>
      </c>
      <c r="N660" s="4" t="str">
        <f>IF(Техлист!M660="","",CONCATENATE(ROW(Инвестиционные_проекты!$A665),", ",))</f>
        <v/>
      </c>
      <c r="O660" t="str">
        <f t="shared" si="114"/>
        <v/>
      </c>
      <c r="P660" s="5" t="str">
        <f>IF(Инвестиционные_проекты!Z665&lt;&gt;SUM(Инвестиционные_проекты!AA665:AB665),"Ошибка!","")</f>
        <v/>
      </c>
      <c r="Q660" s="4" t="str">
        <f>IF(Техлист!P660="","",CONCATENATE(ROW(Инвестиционные_проекты!$A665),", ",))</f>
        <v/>
      </c>
      <c r="R660" t="str">
        <f t="shared" si="115"/>
        <v/>
      </c>
      <c r="S660" s="5" t="str">
        <f>IF(Инвестиционные_проекты!Y665&gt;Инвестиционные_проекты!AB665,"Ошибка!","")</f>
        <v/>
      </c>
      <c r="T660" s="4" t="str">
        <f>IF(Техлист!S660="","",CONCATENATE(ROW(Инвестиционные_проекты!$A665),", ",))</f>
        <v/>
      </c>
      <c r="U660" t="str">
        <f t="shared" si="116"/>
        <v/>
      </c>
      <c r="V660" s="5" t="str">
        <f>IF(Инвестиционные_проекты!O665&lt;Инвестиционные_проекты!N665,"Ошибка!","")</f>
        <v/>
      </c>
      <c r="W660" s="4" t="str">
        <f>IF(Техлист!V660="","",CONCATENATE(ROW(Инвестиционные_проекты!$A665),", ",))</f>
        <v/>
      </c>
      <c r="X660" t="str">
        <f t="shared" si="117"/>
        <v xml:space="preserve">8, </v>
      </c>
      <c r="Y660" s="5" t="str">
        <f>IF(Инвестиционные_проекты!N665&lt;Инвестиционные_проекты!M665,"Ошибка!","")</f>
        <v/>
      </c>
      <c r="Z660" s="4" t="str">
        <f>IF(Техлист!Y660="","",CONCATENATE(ROW(Инвестиционные_проекты!$A665),", ",))</f>
        <v/>
      </c>
      <c r="AA660" t="str">
        <f t="shared" si="118"/>
        <v/>
      </c>
      <c r="AB660" s="5" t="str">
        <f ca="1">IF(Инвестиционные_проекты!K665="реализация",IF(Инвестиционные_проекты!M665&gt;TODAY(),"Ошибка!",""),"")</f>
        <v/>
      </c>
      <c r="AC660" s="4" t="str">
        <f ca="1">IF(Техлист!AB660="","",CONCATENATE(ROW(Инвестиционные_проекты!$A665),", ",))</f>
        <v/>
      </c>
      <c r="AD660" t="str">
        <f t="shared" ca="1" si="119"/>
        <v/>
      </c>
      <c r="AE660" s="5" t="str">
        <f>IFERROR(IF(OR(Инвестиционные_проекты!K665="идея",Инвестиционные_проекты!K665="проектная стадия"),IF(Инвестиционные_проекты!M665&gt;DATEVALUE(ФЛК!CV659),"","Ошибка!"),""),"")</f>
        <v/>
      </c>
      <c r="AF660" s="4" t="str">
        <f>IF(Техлист!AE660="","",CONCATENATE(ROW(Инвестиционные_проекты!$A665),", ",))</f>
        <v/>
      </c>
      <c r="AG660" t="str">
        <f t="shared" si="120"/>
        <v/>
      </c>
    </row>
    <row r="661" spans="1:33" x14ac:dyDescent="0.25">
      <c r="A661" s="5" t="str">
        <f>IF(AND(COUNTBLANK(Инвестиционные_проекты!H666:Q666)+COUNTBLANK(Инвестиционные_проекты!S666:T666)+COUNTBLANK(Инвестиционные_проекты!Z666)+COUNTBLANK(Инвестиционные_проекты!B666:E666)&lt;&gt;17,COUNTBLANK(Инвестиционные_проекты!H666:Q666)+COUNTBLANK(Инвестиционные_проекты!S666:T666)+COUNTBLANK(Инвестиционные_проекты!Z666)+COUNTBLANK(Инвестиционные_проекты!B666:E666)&lt;&gt;0),"Ошибка!","")</f>
        <v/>
      </c>
      <c r="B661" s="4" t="str">
        <f>IF(A661="","",CONCATENATE(ROW(Инвестиционные_проекты!$A666),", ",))</f>
        <v/>
      </c>
      <c r="C661" t="str">
        <f t="shared" si="110"/>
        <v xml:space="preserve">8, </v>
      </c>
      <c r="D661" s="5" t="str">
        <f>IF(AND(COUNTBLANK(Инвестиционные_проекты!AB666)=0,COUNTBLANK(Инвестиционные_проекты!W666:Y666)&lt;&gt;0),"Ошибка!","")</f>
        <v/>
      </c>
      <c r="E661" s="4" t="str">
        <f>IF(D661="","",CONCATENATE(ROW(Инвестиционные_проекты!$A666),", ",))</f>
        <v/>
      </c>
      <c r="F661" t="str">
        <f t="shared" si="111"/>
        <v xml:space="preserve">8, </v>
      </c>
      <c r="G661" s="8" t="str">
        <f>IF(AND(Инвестиционные_проекты!J666="создание нового",Инвестиционные_проекты!S666=""),"Ошибка!","")</f>
        <v/>
      </c>
      <c r="H661" s="4" t="str">
        <f>IF(Техлист!G661="","",CONCATENATE(ROW(Инвестиционные_проекты!$A666),", ",))</f>
        <v/>
      </c>
      <c r="I661" t="str">
        <f t="shared" si="112"/>
        <v/>
      </c>
      <c r="J661" s="5" t="str">
        <f>IF(Инвестиционные_проекты!J666="модернизация",IF(COUNTBLANK(Инвестиционные_проекты!R666:S666)&lt;&gt;0,"Ошибка!",""),"")</f>
        <v/>
      </c>
      <c r="K661" s="9" t="str">
        <f>IF(Техлист!J661="","",CONCATENATE(ROW(Инвестиционные_проекты!$A666),", ",))</f>
        <v/>
      </c>
      <c r="L661" t="str">
        <f t="shared" si="113"/>
        <v/>
      </c>
      <c r="M661" s="5" t="str">
        <f>IF(Инвестиционные_проекты!S666&lt;Инвестиционные_проекты!R666,"Ошибка!","")</f>
        <v/>
      </c>
      <c r="N661" s="4" t="str">
        <f>IF(Техлист!M661="","",CONCATENATE(ROW(Инвестиционные_проекты!$A666),", ",))</f>
        <v/>
      </c>
      <c r="O661" t="str">
        <f t="shared" si="114"/>
        <v/>
      </c>
      <c r="P661" s="5" t="str">
        <f>IF(Инвестиционные_проекты!Z666&lt;&gt;SUM(Инвестиционные_проекты!AA666:AB666),"Ошибка!","")</f>
        <v/>
      </c>
      <c r="Q661" s="4" t="str">
        <f>IF(Техлист!P661="","",CONCATENATE(ROW(Инвестиционные_проекты!$A666),", ",))</f>
        <v/>
      </c>
      <c r="R661" t="str">
        <f t="shared" si="115"/>
        <v/>
      </c>
      <c r="S661" s="5" t="str">
        <f>IF(Инвестиционные_проекты!Y666&gt;Инвестиционные_проекты!AB666,"Ошибка!","")</f>
        <v/>
      </c>
      <c r="T661" s="4" t="str">
        <f>IF(Техлист!S661="","",CONCATENATE(ROW(Инвестиционные_проекты!$A666),", ",))</f>
        <v/>
      </c>
      <c r="U661" t="str">
        <f t="shared" si="116"/>
        <v/>
      </c>
      <c r="V661" s="5" t="str">
        <f>IF(Инвестиционные_проекты!O666&lt;Инвестиционные_проекты!N666,"Ошибка!","")</f>
        <v/>
      </c>
      <c r="W661" s="4" t="str">
        <f>IF(Техлист!V661="","",CONCATENATE(ROW(Инвестиционные_проекты!$A666),", ",))</f>
        <v/>
      </c>
      <c r="X661" t="str">
        <f t="shared" si="117"/>
        <v xml:space="preserve">8, </v>
      </c>
      <c r="Y661" s="5" t="str">
        <f>IF(Инвестиционные_проекты!N666&lt;Инвестиционные_проекты!M666,"Ошибка!","")</f>
        <v/>
      </c>
      <c r="Z661" s="4" t="str">
        <f>IF(Техлист!Y661="","",CONCATENATE(ROW(Инвестиционные_проекты!$A666),", ",))</f>
        <v/>
      </c>
      <c r="AA661" t="str">
        <f t="shared" si="118"/>
        <v/>
      </c>
      <c r="AB661" s="5" t="str">
        <f ca="1">IF(Инвестиционные_проекты!K666="реализация",IF(Инвестиционные_проекты!M666&gt;TODAY(),"Ошибка!",""),"")</f>
        <v/>
      </c>
      <c r="AC661" s="4" t="str">
        <f ca="1">IF(Техлист!AB661="","",CONCATENATE(ROW(Инвестиционные_проекты!$A666),", ",))</f>
        <v/>
      </c>
      <c r="AD661" t="str">
        <f t="shared" ca="1" si="119"/>
        <v/>
      </c>
      <c r="AE661" s="5" t="str">
        <f>IFERROR(IF(OR(Инвестиционные_проекты!K666="идея",Инвестиционные_проекты!K666="проектная стадия"),IF(Инвестиционные_проекты!M666&gt;DATEVALUE(ФЛК!CV660),"","Ошибка!"),""),"")</f>
        <v/>
      </c>
      <c r="AF661" s="4" t="str">
        <f>IF(Техлист!AE661="","",CONCATENATE(ROW(Инвестиционные_проекты!$A666),", ",))</f>
        <v/>
      </c>
      <c r="AG661" t="str">
        <f t="shared" si="120"/>
        <v/>
      </c>
    </row>
    <row r="662" spans="1:33" x14ac:dyDescent="0.25">
      <c r="A662" s="5" t="str">
        <f>IF(AND(COUNTBLANK(Инвестиционные_проекты!H667:Q667)+COUNTBLANK(Инвестиционные_проекты!S667:T667)+COUNTBLANK(Инвестиционные_проекты!Z667)+COUNTBLANK(Инвестиционные_проекты!B667:E667)&lt;&gt;17,COUNTBLANK(Инвестиционные_проекты!H667:Q667)+COUNTBLANK(Инвестиционные_проекты!S667:T667)+COUNTBLANK(Инвестиционные_проекты!Z667)+COUNTBLANK(Инвестиционные_проекты!B667:E667)&lt;&gt;0),"Ошибка!","")</f>
        <v/>
      </c>
      <c r="B662" s="4" t="str">
        <f>IF(A662="","",CONCATENATE(ROW(Инвестиционные_проекты!$A667),", ",))</f>
        <v/>
      </c>
      <c r="C662" t="str">
        <f t="shared" si="110"/>
        <v xml:space="preserve">8, </v>
      </c>
      <c r="D662" s="5" t="str">
        <f>IF(AND(COUNTBLANK(Инвестиционные_проекты!AB667)=0,COUNTBLANK(Инвестиционные_проекты!W667:Y667)&lt;&gt;0),"Ошибка!","")</f>
        <v/>
      </c>
      <c r="E662" s="4" t="str">
        <f>IF(D662="","",CONCATENATE(ROW(Инвестиционные_проекты!$A667),", ",))</f>
        <v/>
      </c>
      <c r="F662" t="str">
        <f t="shared" si="111"/>
        <v xml:space="preserve">8, </v>
      </c>
      <c r="G662" s="8" t="str">
        <f>IF(AND(Инвестиционные_проекты!J667="создание нового",Инвестиционные_проекты!S667=""),"Ошибка!","")</f>
        <v/>
      </c>
      <c r="H662" s="4" t="str">
        <f>IF(Техлист!G662="","",CONCATENATE(ROW(Инвестиционные_проекты!$A667),", ",))</f>
        <v/>
      </c>
      <c r="I662" t="str">
        <f t="shared" si="112"/>
        <v/>
      </c>
      <c r="J662" s="5" t="str">
        <f>IF(Инвестиционные_проекты!J667="модернизация",IF(COUNTBLANK(Инвестиционные_проекты!R667:S667)&lt;&gt;0,"Ошибка!",""),"")</f>
        <v/>
      </c>
      <c r="K662" s="9" t="str">
        <f>IF(Техлист!J662="","",CONCATENATE(ROW(Инвестиционные_проекты!$A667),", ",))</f>
        <v/>
      </c>
      <c r="L662" t="str">
        <f t="shared" si="113"/>
        <v/>
      </c>
      <c r="M662" s="5" t="str">
        <f>IF(Инвестиционные_проекты!S667&lt;Инвестиционные_проекты!R667,"Ошибка!","")</f>
        <v/>
      </c>
      <c r="N662" s="4" t="str">
        <f>IF(Техлист!M662="","",CONCATENATE(ROW(Инвестиционные_проекты!$A667),", ",))</f>
        <v/>
      </c>
      <c r="O662" t="str">
        <f t="shared" si="114"/>
        <v/>
      </c>
      <c r="P662" s="5" t="str">
        <f>IF(Инвестиционные_проекты!Z667&lt;&gt;SUM(Инвестиционные_проекты!AA667:AB667),"Ошибка!","")</f>
        <v/>
      </c>
      <c r="Q662" s="4" t="str">
        <f>IF(Техлист!P662="","",CONCATENATE(ROW(Инвестиционные_проекты!$A667),", ",))</f>
        <v/>
      </c>
      <c r="R662" t="str">
        <f t="shared" si="115"/>
        <v/>
      </c>
      <c r="S662" s="5" t="str">
        <f>IF(Инвестиционные_проекты!Y667&gt;Инвестиционные_проекты!AB667,"Ошибка!","")</f>
        <v/>
      </c>
      <c r="T662" s="4" t="str">
        <f>IF(Техлист!S662="","",CONCATENATE(ROW(Инвестиционные_проекты!$A667),", ",))</f>
        <v/>
      </c>
      <c r="U662" t="str">
        <f t="shared" si="116"/>
        <v/>
      </c>
      <c r="V662" s="5" t="str">
        <f>IF(Инвестиционные_проекты!O667&lt;Инвестиционные_проекты!N667,"Ошибка!","")</f>
        <v/>
      </c>
      <c r="W662" s="4" t="str">
        <f>IF(Техлист!V662="","",CONCATENATE(ROW(Инвестиционные_проекты!$A667),", ",))</f>
        <v/>
      </c>
      <c r="X662" t="str">
        <f t="shared" si="117"/>
        <v xml:space="preserve">8, </v>
      </c>
      <c r="Y662" s="5" t="str">
        <f>IF(Инвестиционные_проекты!N667&lt;Инвестиционные_проекты!M667,"Ошибка!","")</f>
        <v/>
      </c>
      <c r="Z662" s="4" t="str">
        <f>IF(Техлист!Y662="","",CONCATENATE(ROW(Инвестиционные_проекты!$A667),", ",))</f>
        <v/>
      </c>
      <c r="AA662" t="str">
        <f t="shared" si="118"/>
        <v/>
      </c>
      <c r="AB662" s="5" t="str">
        <f ca="1">IF(Инвестиционные_проекты!K667="реализация",IF(Инвестиционные_проекты!M667&gt;TODAY(),"Ошибка!",""),"")</f>
        <v/>
      </c>
      <c r="AC662" s="4" t="str">
        <f ca="1">IF(Техлист!AB662="","",CONCATENATE(ROW(Инвестиционные_проекты!$A667),", ",))</f>
        <v/>
      </c>
      <c r="AD662" t="str">
        <f t="shared" ca="1" si="119"/>
        <v/>
      </c>
      <c r="AE662" s="5" t="str">
        <f>IFERROR(IF(OR(Инвестиционные_проекты!K667="идея",Инвестиционные_проекты!K667="проектная стадия"),IF(Инвестиционные_проекты!M667&gt;DATEVALUE(ФЛК!CV661),"","Ошибка!"),""),"")</f>
        <v/>
      </c>
      <c r="AF662" s="4" t="str">
        <f>IF(Техлист!AE662="","",CONCATENATE(ROW(Инвестиционные_проекты!$A667),", ",))</f>
        <v/>
      </c>
      <c r="AG662" t="str">
        <f t="shared" si="120"/>
        <v/>
      </c>
    </row>
    <row r="663" spans="1:33" x14ac:dyDescent="0.25">
      <c r="A663" s="5" t="str">
        <f>IF(AND(COUNTBLANK(Инвестиционные_проекты!H668:Q668)+COUNTBLANK(Инвестиционные_проекты!S668:T668)+COUNTBLANK(Инвестиционные_проекты!Z668)+COUNTBLANK(Инвестиционные_проекты!B668:E668)&lt;&gt;17,COUNTBLANK(Инвестиционные_проекты!H668:Q668)+COUNTBLANK(Инвестиционные_проекты!S668:T668)+COUNTBLANK(Инвестиционные_проекты!Z668)+COUNTBLANK(Инвестиционные_проекты!B668:E668)&lt;&gt;0),"Ошибка!","")</f>
        <v/>
      </c>
      <c r="B663" s="4" t="str">
        <f>IF(A663="","",CONCATENATE(ROW(Инвестиционные_проекты!$A668),", ",))</f>
        <v/>
      </c>
      <c r="C663" t="str">
        <f t="shared" si="110"/>
        <v xml:space="preserve">8, </v>
      </c>
      <c r="D663" s="5" t="str">
        <f>IF(AND(COUNTBLANK(Инвестиционные_проекты!AB668)=0,COUNTBLANK(Инвестиционные_проекты!W668:Y668)&lt;&gt;0),"Ошибка!","")</f>
        <v/>
      </c>
      <c r="E663" s="4" t="str">
        <f>IF(D663="","",CONCATENATE(ROW(Инвестиционные_проекты!$A668),", ",))</f>
        <v/>
      </c>
      <c r="F663" t="str">
        <f t="shared" si="111"/>
        <v xml:space="preserve">8, </v>
      </c>
      <c r="G663" s="8" t="str">
        <f>IF(AND(Инвестиционные_проекты!J668="создание нового",Инвестиционные_проекты!S668=""),"Ошибка!","")</f>
        <v/>
      </c>
      <c r="H663" s="4" t="str">
        <f>IF(Техлист!G663="","",CONCATENATE(ROW(Инвестиционные_проекты!$A668),", ",))</f>
        <v/>
      </c>
      <c r="I663" t="str">
        <f t="shared" si="112"/>
        <v/>
      </c>
      <c r="J663" s="5" t="str">
        <f>IF(Инвестиционные_проекты!J668="модернизация",IF(COUNTBLANK(Инвестиционные_проекты!R668:S668)&lt;&gt;0,"Ошибка!",""),"")</f>
        <v/>
      </c>
      <c r="K663" s="9" t="str">
        <f>IF(Техлист!J663="","",CONCATENATE(ROW(Инвестиционные_проекты!$A668),", ",))</f>
        <v/>
      </c>
      <c r="L663" t="str">
        <f t="shared" si="113"/>
        <v/>
      </c>
      <c r="M663" s="5" t="str">
        <f>IF(Инвестиционные_проекты!S668&lt;Инвестиционные_проекты!R668,"Ошибка!","")</f>
        <v/>
      </c>
      <c r="N663" s="4" t="str">
        <f>IF(Техлист!M663="","",CONCATENATE(ROW(Инвестиционные_проекты!$A668),", ",))</f>
        <v/>
      </c>
      <c r="O663" t="str">
        <f t="shared" si="114"/>
        <v/>
      </c>
      <c r="P663" s="5" t="str">
        <f>IF(Инвестиционные_проекты!Z668&lt;&gt;SUM(Инвестиционные_проекты!AA668:AB668),"Ошибка!","")</f>
        <v/>
      </c>
      <c r="Q663" s="4" t="str">
        <f>IF(Техлист!P663="","",CONCATENATE(ROW(Инвестиционные_проекты!$A668),", ",))</f>
        <v/>
      </c>
      <c r="R663" t="str">
        <f t="shared" si="115"/>
        <v/>
      </c>
      <c r="S663" s="5" t="str">
        <f>IF(Инвестиционные_проекты!Y668&gt;Инвестиционные_проекты!AB668,"Ошибка!","")</f>
        <v/>
      </c>
      <c r="T663" s="4" t="str">
        <f>IF(Техлист!S663="","",CONCATENATE(ROW(Инвестиционные_проекты!$A668),", ",))</f>
        <v/>
      </c>
      <c r="U663" t="str">
        <f t="shared" si="116"/>
        <v/>
      </c>
      <c r="V663" s="5" t="str">
        <f>IF(Инвестиционные_проекты!O668&lt;Инвестиционные_проекты!N668,"Ошибка!","")</f>
        <v/>
      </c>
      <c r="W663" s="4" t="str">
        <f>IF(Техлист!V663="","",CONCATENATE(ROW(Инвестиционные_проекты!$A668),", ",))</f>
        <v/>
      </c>
      <c r="X663" t="str">
        <f t="shared" si="117"/>
        <v xml:space="preserve">8, </v>
      </c>
      <c r="Y663" s="5" t="str">
        <f>IF(Инвестиционные_проекты!N668&lt;Инвестиционные_проекты!M668,"Ошибка!","")</f>
        <v/>
      </c>
      <c r="Z663" s="4" t="str">
        <f>IF(Техлист!Y663="","",CONCATENATE(ROW(Инвестиционные_проекты!$A668),", ",))</f>
        <v/>
      </c>
      <c r="AA663" t="str">
        <f t="shared" si="118"/>
        <v/>
      </c>
      <c r="AB663" s="5" t="str">
        <f ca="1">IF(Инвестиционные_проекты!K668="реализация",IF(Инвестиционные_проекты!M668&gt;TODAY(),"Ошибка!",""),"")</f>
        <v/>
      </c>
      <c r="AC663" s="4" t="str">
        <f ca="1">IF(Техлист!AB663="","",CONCATENATE(ROW(Инвестиционные_проекты!$A668),", ",))</f>
        <v/>
      </c>
      <c r="AD663" t="str">
        <f t="shared" ca="1" si="119"/>
        <v/>
      </c>
      <c r="AE663" s="5" t="str">
        <f>IFERROR(IF(OR(Инвестиционные_проекты!K668="идея",Инвестиционные_проекты!K668="проектная стадия"),IF(Инвестиционные_проекты!M668&gt;DATEVALUE(ФЛК!CV662),"","Ошибка!"),""),"")</f>
        <v/>
      </c>
      <c r="AF663" s="4" t="str">
        <f>IF(Техлист!AE663="","",CONCATENATE(ROW(Инвестиционные_проекты!$A668),", ",))</f>
        <v/>
      </c>
      <c r="AG663" t="str">
        <f t="shared" si="120"/>
        <v/>
      </c>
    </row>
    <row r="664" spans="1:33" x14ac:dyDescent="0.25">
      <c r="A664" s="5" t="str">
        <f>IF(AND(COUNTBLANK(Инвестиционные_проекты!H669:Q669)+COUNTBLANK(Инвестиционные_проекты!S669:T669)+COUNTBLANK(Инвестиционные_проекты!Z669)+COUNTBLANK(Инвестиционные_проекты!B669:E669)&lt;&gt;17,COUNTBLANK(Инвестиционные_проекты!H669:Q669)+COUNTBLANK(Инвестиционные_проекты!S669:T669)+COUNTBLANK(Инвестиционные_проекты!Z669)+COUNTBLANK(Инвестиционные_проекты!B669:E669)&lt;&gt;0),"Ошибка!","")</f>
        <v/>
      </c>
      <c r="B664" s="4" t="str">
        <f>IF(A664="","",CONCATENATE(ROW(Инвестиционные_проекты!$A669),", ",))</f>
        <v/>
      </c>
      <c r="C664" t="str">
        <f t="shared" si="110"/>
        <v xml:space="preserve">8, </v>
      </c>
      <c r="D664" s="5" t="str">
        <f>IF(AND(COUNTBLANK(Инвестиционные_проекты!AB669)=0,COUNTBLANK(Инвестиционные_проекты!W669:Y669)&lt;&gt;0),"Ошибка!","")</f>
        <v/>
      </c>
      <c r="E664" s="4" t="str">
        <f>IF(D664="","",CONCATENATE(ROW(Инвестиционные_проекты!$A669),", ",))</f>
        <v/>
      </c>
      <c r="F664" t="str">
        <f t="shared" si="111"/>
        <v xml:space="preserve">8, </v>
      </c>
      <c r="G664" s="8" t="str">
        <f>IF(AND(Инвестиционные_проекты!J669="создание нового",Инвестиционные_проекты!S669=""),"Ошибка!","")</f>
        <v/>
      </c>
      <c r="H664" s="4" t="str">
        <f>IF(Техлист!G664="","",CONCATENATE(ROW(Инвестиционные_проекты!$A669),", ",))</f>
        <v/>
      </c>
      <c r="I664" t="str">
        <f t="shared" si="112"/>
        <v/>
      </c>
      <c r="J664" s="5" t="str">
        <f>IF(Инвестиционные_проекты!J669="модернизация",IF(COUNTBLANK(Инвестиционные_проекты!R669:S669)&lt;&gt;0,"Ошибка!",""),"")</f>
        <v/>
      </c>
      <c r="K664" s="9" t="str">
        <f>IF(Техлист!J664="","",CONCATENATE(ROW(Инвестиционные_проекты!$A669),", ",))</f>
        <v/>
      </c>
      <c r="L664" t="str">
        <f t="shared" si="113"/>
        <v/>
      </c>
      <c r="M664" s="5" t="str">
        <f>IF(Инвестиционные_проекты!S669&lt;Инвестиционные_проекты!R669,"Ошибка!","")</f>
        <v/>
      </c>
      <c r="N664" s="4" t="str">
        <f>IF(Техлист!M664="","",CONCATENATE(ROW(Инвестиционные_проекты!$A669),", ",))</f>
        <v/>
      </c>
      <c r="O664" t="str">
        <f t="shared" si="114"/>
        <v/>
      </c>
      <c r="P664" s="5" t="str">
        <f>IF(Инвестиционные_проекты!Z669&lt;&gt;SUM(Инвестиционные_проекты!AA669:AB669),"Ошибка!","")</f>
        <v/>
      </c>
      <c r="Q664" s="4" t="str">
        <f>IF(Техлист!P664="","",CONCATENATE(ROW(Инвестиционные_проекты!$A669),", ",))</f>
        <v/>
      </c>
      <c r="R664" t="str">
        <f t="shared" si="115"/>
        <v/>
      </c>
      <c r="S664" s="5" t="str">
        <f>IF(Инвестиционные_проекты!Y669&gt;Инвестиционные_проекты!AB669,"Ошибка!","")</f>
        <v/>
      </c>
      <c r="T664" s="4" t="str">
        <f>IF(Техлист!S664="","",CONCATENATE(ROW(Инвестиционные_проекты!$A669),", ",))</f>
        <v/>
      </c>
      <c r="U664" t="str">
        <f t="shared" si="116"/>
        <v/>
      </c>
      <c r="V664" s="5" t="str">
        <f>IF(Инвестиционные_проекты!O669&lt;Инвестиционные_проекты!N669,"Ошибка!","")</f>
        <v/>
      </c>
      <c r="W664" s="4" t="str">
        <f>IF(Техлист!V664="","",CONCATENATE(ROW(Инвестиционные_проекты!$A669),", ",))</f>
        <v/>
      </c>
      <c r="X664" t="str">
        <f t="shared" si="117"/>
        <v xml:space="preserve">8, </v>
      </c>
      <c r="Y664" s="5" t="str">
        <f>IF(Инвестиционные_проекты!N669&lt;Инвестиционные_проекты!M669,"Ошибка!","")</f>
        <v/>
      </c>
      <c r="Z664" s="4" t="str">
        <f>IF(Техлист!Y664="","",CONCATENATE(ROW(Инвестиционные_проекты!$A669),", ",))</f>
        <v/>
      </c>
      <c r="AA664" t="str">
        <f t="shared" si="118"/>
        <v/>
      </c>
      <c r="AB664" s="5" t="str">
        <f ca="1">IF(Инвестиционные_проекты!K669="реализация",IF(Инвестиционные_проекты!M669&gt;TODAY(),"Ошибка!",""),"")</f>
        <v/>
      </c>
      <c r="AC664" s="4" t="str">
        <f ca="1">IF(Техлист!AB664="","",CONCATENATE(ROW(Инвестиционные_проекты!$A669),", ",))</f>
        <v/>
      </c>
      <c r="AD664" t="str">
        <f t="shared" ca="1" si="119"/>
        <v/>
      </c>
      <c r="AE664" s="5" t="str">
        <f>IFERROR(IF(OR(Инвестиционные_проекты!K669="идея",Инвестиционные_проекты!K669="проектная стадия"),IF(Инвестиционные_проекты!M669&gt;DATEVALUE(ФЛК!CV663),"","Ошибка!"),""),"")</f>
        <v/>
      </c>
      <c r="AF664" s="4" t="str">
        <f>IF(Техлист!AE664="","",CONCATENATE(ROW(Инвестиционные_проекты!$A669),", ",))</f>
        <v/>
      </c>
      <c r="AG664" t="str">
        <f t="shared" si="120"/>
        <v/>
      </c>
    </row>
    <row r="665" spans="1:33" x14ac:dyDescent="0.25">
      <c r="A665" s="5" t="str">
        <f>IF(AND(COUNTBLANK(Инвестиционные_проекты!H670:Q670)+COUNTBLANK(Инвестиционные_проекты!S670:T670)+COUNTBLANK(Инвестиционные_проекты!Z670)+COUNTBLANK(Инвестиционные_проекты!B670:E670)&lt;&gt;17,COUNTBLANK(Инвестиционные_проекты!H670:Q670)+COUNTBLANK(Инвестиционные_проекты!S670:T670)+COUNTBLANK(Инвестиционные_проекты!Z670)+COUNTBLANK(Инвестиционные_проекты!B670:E670)&lt;&gt;0),"Ошибка!","")</f>
        <v/>
      </c>
      <c r="B665" s="4" t="str">
        <f>IF(A665="","",CONCATENATE(ROW(Инвестиционные_проекты!$A670),", ",))</f>
        <v/>
      </c>
      <c r="C665" t="str">
        <f t="shared" si="110"/>
        <v xml:space="preserve">8, </v>
      </c>
      <c r="D665" s="5" t="str">
        <f>IF(AND(COUNTBLANK(Инвестиционные_проекты!AB670)=0,COUNTBLANK(Инвестиционные_проекты!W670:Y670)&lt;&gt;0),"Ошибка!","")</f>
        <v/>
      </c>
      <c r="E665" s="4" t="str">
        <f>IF(D665="","",CONCATENATE(ROW(Инвестиционные_проекты!$A670),", ",))</f>
        <v/>
      </c>
      <c r="F665" t="str">
        <f t="shared" si="111"/>
        <v xml:space="preserve">8, </v>
      </c>
      <c r="G665" s="8" t="str">
        <f>IF(AND(Инвестиционные_проекты!J670="создание нового",Инвестиционные_проекты!S670=""),"Ошибка!","")</f>
        <v/>
      </c>
      <c r="H665" s="4" t="str">
        <f>IF(Техлист!G665="","",CONCATENATE(ROW(Инвестиционные_проекты!$A670),", ",))</f>
        <v/>
      </c>
      <c r="I665" t="str">
        <f t="shared" si="112"/>
        <v/>
      </c>
      <c r="J665" s="5" t="str">
        <f>IF(Инвестиционные_проекты!J670="модернизация",IF(COUNTBLANK(Инвестиционные_проекты!R670:S670)&lt;&gt;0,"Ошибка!",""),"")</f>
        <v/>
      </c>
      <c r="K665" s="9" t="str">
        <f>IF(Техлист!J665="","",CONCATENATE(ROW(Инвестиционные_проекты!$A670),", ",))</f>
        <v/>
      </c>
      <c r="L665" t="str">
        <f t="shared" si="113"/>
        <v/>
      </c>
      <c r="M665" s="5" t="str">
        <f>IF(Инвестиционные_проекты!S670&lt;Инвестиционные_проекты!R670,"Ошибка!","")</f>
        <v/>
      </c>
      <c r="N665" s="4" t="str">
        <f>IF(Техлист!M665="","",CONCATENATE(ROW(Инвестиционные_проекты!$A670),", ",))</f>
        <v/>
      </c>
      <c r="O665" t="str">
        <f t="shared" si="114"/>
        <v/>
      </c>
      <c r="P665" s="5" t="str">
        <f>IF(Инвестиционные_проекты!Z670&lt;&gt;SUM(Инвестиционные_проекты!AA670:AB670),"Ошибка!","")</f>
        <v/>
      </c>
      <c r="Q665" s="4" t="str">
        <f>IF(Техлист!P665="","",CONCATENATE(ROW(Инвестиционные_проекты!$A670),", ",))</f>
        <v/>
      </c>
      <c r="R665" t="str">
        <f t="shared" si="115"/>
        <v/>
      </c>
      <c r="S665" s="5" t="str">
        <f>IF(Инвестиционные_проекты!Y670&gt;Инвестиционные_проекты!AB670,"Ошибка!","")</f>
        <v/>
      </c>
      <c r="T665" s="4" t="str">
        <f>IF(Техлист!S665="","",CONCATENATE(ROW(Инвестиционные_проекты!$A670),", ",))</f>
        <v/>
      </c>
      <c r="U665" t="str">
        <f t="shared" si="116"/>
        <v/>
      </c>
      <c r="V665" s="5" t="str">
        <f>IF(Инвестиционные_проекты!O670&lt;Инвестиционные_проекты!N670,"Ошибка!","")</f>
        <v/>
      </c>
      <c r="W665" s="4" t="str">
        <f>IF(Техлист!V665="","",CONCATENATE(ROW(Инвестиционные_проекты!$A670),", ",))</f>
        <v/>
      </c>
      <c r="X665" t="str">
        <f t="shared" si="117"/>
        <v xml:space="preserve">8, </v>
      </c>
      <c r="Y665" s="5" t="str">
        <f>IF(Инвестиционные_проекты!N670&lt;Инвестиционные_проекты!M670,"Ошибка!","")</f>
        <v/>
      </c>
      <c r="Z665" s="4" t="str">
        <f>IF(Техлист!Y665="","",CONCATENATE(ROW(Инвестиционные_проекты!$A670),", ",))</f>
        <v/>
      </c>
      <c r="AA665" t="str">
        <f t="shared" si="118"/>
        <v/>
      </c>
      <c r="AB665" s="5" t="str">
        <f ca="1">IF(Инвестиционные_проекты!K670="реализация",IF(Инвестиционные_проекты!M670&gt;TODAY(),"Ошибка!",""),"")</f>
        <v/>
      </c>
      <c r="AC665" s="4" t="str">
        <f ca="1">IF(Техлист!AB665="","",CONCATENATE(ROW(Инвестиционные_проекты!$A670),", ",))</f>
        <v/>
      </c>
      <c r="AD665" t="str">
        <f t="shared" ca="1" si="119"/>
        <v/>
      </c>
      <c r="AE665" s="5" t="str">
        <f>IFERROR(IF(OR(Инвестиционные_проекты!K670="идея",Инвестиционные_проекты!K670="проектная стадия"),IF(Инвестиционные_проекты!M670&gt;DATEVALUE(ФЛК!CV664),"","Ошибка!"),""),"")</f>
        <v/>
      </c>
      <c r="AF665" s="4" t="str">
        <f>IF(Техлист!AE665="","",CONCATENATE(ROW(Инвестиционные_проекты!$A670),", ",))</f>
        <v/>
      </c>
      <c r="AG665" t="str">
        <f t="shared" si="120"/>
        <v/>
      </c>
    </row>
    <row r="666" spans="1:33" x14ac:dyDescent="0.25">
      <c r="A666" s="5" t="str">
        <f>IF(AND(COUNTBLANK(Инвестиционные_проекты!H671:Q671)+COUNTBLANK(Инвестиционные_проекты!S671:T671)+COUNTBLANK(Инвестиционные_проекты!Z671)+COUNTBLANK(Инвестиционные_проекты!B671:E671)&lt;&gt;17,COUNTBLANK(Инвестиционные_проекты!H671:Q671)+COUNTBLANK(Инвестиционные_проекты!S671:T671)+COUNTBLANK(Инвестиционные_проекты!Z671)+COUNTBLANK(Инвестиционные_проекты!B671:E671)&lt;&gt;0),"Ошибка!","")</f>
        <v/>
      </c>
      <c r="B666" s="4" t="str">
        <f>IF(A666="","",CONCATENATE(ROW(Инвестиционные_проекты!$A671),", ",))</f>
        <v/>
      </c>
      <c r="C666" t="str">
        <f t="shared" si="110"/>
        <v xml:space="preserve">8, </v>
      </c>
      <c r="D666" s="5" t="str">
        <f>IF(AND(COUNTBLANK(Инвестиционные_проекты!AB671)=0,COUNTBLANK(Инвестиционные_проекты!W671:Y671)&lt;&gt;0),"Ошибка!","")</f>
        <v/>
      </c>
      <c r="E666" s="4" t="str">
        <f>IF(D666="","",CONCATENATE(ROW(Инвестиционные_проекты!$A671),", ",))</f>
        <v/>
      </c>
      <c r="F666" t="str">
        <f t="shared" si="111"/>
        <v xml:space="preserve">8, </v>
      </c>
      <c r="G666" s="8" t="str">
        <f>IF(AND(Инвестиционные_проекты!J671="создание нового",Инвестиционные_проекты!S671=""),"Ошибка!","")</f>
        <v/>
      </c>
      <c r="H666" s="4" t="str">
        <f>IF(Техлист!G666="","",CONCATENATE(ROW(Инвестиционные_проекты!$A671),", ",))</f>
        <v/>
      </c>
      <c r="I666" t="str">
        <f t="shared" si="112"/>
        <v/>
      </c>
      <c r="J666" s="5" t="str">
        <f>IF(Инвестиционные_проекты!J671="модернизация",IF(COUNTBLANK(Инвестиционные_проекты!R671:S671)&lt;&gt;0,"Ошибка!",""),"")</f>
        <v/>
      </c>
      <c r="K666" s="9" t="str">
        <f>IF(Техлист!J666="","",CONCATENATE(ROW(Инвестиционные_проекты!$A671),", ",))</f>
        <v/>
      </c>
      <c r="L666" t="str">
        <f t="shared" si="113"/>
        <v/>
      </c>
      <c r="M666" s="5" t="str">
        <f>IF(Инвестиционные_проекты!S671&lt;Инвестиционные_проекты!R671,"Ошибка!","")</f>
        <v/>
      </c>
      <c r="N666" s="4" t="str">
        <f>IF(Техлист!M666="","",CONCATENATE(ROW(Инвестиционные_проекты!$A671),", ",))</f>
        <v/>
      </c>
      <c r="O666" t="str">
        <f t="shared" si="114"/>
        <v/>
      </c>
      <c r="P666" s="5" t="str">
        <f>IF(Инвестиционные_проекты!Z671&lt;&gt;SUM(Инвестиционные_проекты!AA671:AB671),"Ошибка!","")</f>
        <v/>
      </c>
      <c r="Q666" s="4" t="str">
        <f>IF(Техлист!P666="","",CONCATENATE(ROW(Инвестиционные_проекты!$A671),", ",))</f>
        <v/>
      </c>
      <c r="R666" t="str">
        <f t="shared" si="115"/>
        <v/>
      </c>
      <c r="S666" s="5" t="str">
        <f>IF(Инвестиционные_проекты!Y671&gt;Инвестиционные_проекты!AB671,"Ошибка!","")</f>
        <v/>
      </c>
      <c r="T666" s="4" t="str">
        <f>IF(Техлист!S666="","",CONCATENATE(ROW(Инвестиционные_проекты!$A671),", ",))</f>
        <v/>
      </c>
      <c r="U666" t="str">
        <f t="shared" si="116"/>
        <v/>
      </c>
      <c r="V666" s="5" t="str">
        <f>IF(Инвестиционные_проекты!O671&lt;Инвестиционные_проекты!N671,"Ошибка!","")</f>
        <v/>
      </c>
      <c r="W666" s="4" t="str">
        <f>IF(Техлист!V666="","",CONCATENATE(ROW(Инвестиционные_проекты!$A671),", ",))</f>
        <v/>
      </c>
      <c r="X666" t="str">
        <f t="shared" si="117"/>
        <v xml:space="preserve">8, </v>
      </c>
      <c r="Y666" s="5" t="str">
        <f>IF(Инвестиционные_проекты!N671&lt;Инвестиционные_проекты!M671,"Ошибка!","")</f>
        <v/>
      </c>
      <c r="Z666" s="4" t="str">
        <f>IF(Техлист!Y666="","",CONCATENATE(ROW(Инвестиционные_проекты!$A671),", ",))</f>
        <v/>
      </c>
      <c r="AA666" t="str">
        <f t="shared" si="118"/>
        <v/>
      </c>
      <c r="AB666" s="5" t="str">
        <f ca="1">IF(Инвестиционные_проекты!K671="реализация",IF(Инвестиционные_проекты!M671&gt;TODAY(),"Ошибка!",""),"")</f>
        <v/>
      </c>
      <c r="AC666" s="4" t="str">
        <f ca="1">IF(Техлист!AB666="","",CONCATENATE(ROW(Инвестиционные_проекты!$A671),", ",))</f>
        <v/>
      </c>
      <c r="AD666" t="str">
        <f t="shared" ca="1" si="119"/>
        <v/>
      </c>
      <c r="AE666" s="5" t="str">
        <f>IFERROR(IF(OR(Инвестиционные_проекты!K671="идея",Инвестиционные_проекты!K671="проектная стадия"),IF(Инвестиционные_проекты!M671&gt;DATEVALUE(ФЛК!CV665),"","Ошибка!"),""),"")</f>
        <v/>
      </c>
      <c r="AF666" s="4" t="str">
        <f>IF(Техлист!AE666="","",CONCATENATE(ROW(Инвестиционные_проекты!$A671),", ",))</f>
        <v/>
      </c>
      <c r="AG666" t="str">
        <f t="shared" si="120"/>
        <v/>
      </c>
    </row>
    <row r="667" spans="1:33" x14ac:dyDescent="0.25">
      <c r="A667" s="5" t="str">
        <f>IF(AND(COUNTBLANK(Инвестиционные_проекты!H672:Q672)+COUNTBLANK(Инвестиционные_проекты!S672:T672)+COUNTBLANK(Инвестиционные_проекты!Z672)+COUNTBLANK(Инвестиционные_проекты!B672:E672)&lt;&gt;17,COUNTBLANK(Инвестиционные_проекты!H672:Q672)+COUNTBLANK(Инвестиционные_проекты!S672:T672)+COUNTBLANK(Инвестиционные_проекты!Z672)+COUNTBLANK(Инвестиционные_проекты!B672:E672)&lt;&gt;0),"Ошибка!","")</f>
        <v/>
      </c>
      <c r="B667" s="4" t="str">
        <f>IF(A667="","",CONCATENATE(ROW(Инвестиционные_проекты!$A672),", ",))</f>
        <v/>
      </c>
      <c r="C667" t="str">
        <f t="shared" si="110"/>
        <v xml:space="preserve">8, </v>
      </c>
      <c r="D667" s="5" t="str">
        <f>IF(AND(COUNTBLANK(Инвестиционные_проекты!AB672)=0,COUNTBLANK(Инвестиционные_проекты!W672:Y672)&lt;&gt;0),"Ошибка!","")</f>
        <v/>
      </c>
      <c r="E667" s="4" t="str">
        <f>IF(D667="","",CONCATENATE(ROW(Инвестиционные_проекты!$A672),", ",))</f>
        <v/>
      </c>
      <c r="F667" t="str">
        <f t="shared" si="111"/>
        <v xml:space="preserve">8, </v>
      </c>
      <c r="G667" s="8" t="str">
        <f>IF(AND(Инвестиционные_проекты!J672="создание нового",Инвестиционные_проекты!S672=""),"Ошибка!","")</f>
        <v/>
      </c>
      <c r="H667" s="4" t="str">
        <f>IF(Техлист!G667="","",CONCATENATE(ROW(Инвестиционные_проекты!$A672),", ",))</f>
        <v/>
      </c>
      <c r="I667" t="str">
        <f t="shared" si="112"/>
        <v/>
      </c>
      <c r="J667" s="5" t="str">
        <f>IF(Инвестиционные_проекты!J672="модернизация",IF(COUNTBLANK(Инвестиционные_проекты!R672:S672)&lt;&gt;0,"Ошибка!",""),"")</f>
        <v/>
      </c>
      <c r="K667" s="9" t="str">
        <f>IF(Техлист!J667="","",CONCATENATE(ROW(Инвестиционные_проекты!$A672),", ",))</f>
        <v/>
      </c>
      <c r="L667" t="str">
        <f t="shared" si="113"/>
        <v/>
      </c>
      <c r="M667" s="5" t="str">
        <f>IF(Инвестиционные_проекты!S672&lt;Инвестиционные_проекты!R672,"Ошибка!","")</f>
        <v/>
      </c>
      <c r="N667" s="4" t="str">
        <f>IF(Техлист!M667="","",CONCATENATE(ROW(Инвестиционные_проекты!$A672),", ",))</f>
        <v/>
      </c>
      <c r="O667" t="str">
        <f t="shared" si="114"/>
        <v/>
      </c>
      <c r="P667" s="5" t="str">
        <f>IF(Инвестиционные_проекты!Z672&lt;&gt;SUM(Инвестиционные_проекты!AA672:AB672),"Ошибка!","")</f>
        <v/>
      </c>
      <c r="Q667" s="4" t="str">
        <f>IF(Техлист!P667="","",CONCATENATE(ROW(Инвестиционные_проекты!$A672),", ",))</f>
        <v/>
      </c>
      <c r="R667" t="str">
        <f t="shared" si="115"/>
        <v/>
      </c>
      <c r="S667" s="5" t="str">
        <f>IF(Инвестиционные_проекты!Y672&gt;Инвестиционные_проекты!AB672,"Ошибка!","")</f>
        <v/>
      </c>
      <c r="T667" s="4" t="str">
        <f>IF(Техлист!S667="","",CONCATENATE(ROW(Инвестиционные_проекты!$A672),", ",))</f>
        <v/>
      </c>
      <c r="U667" t="str">
        <f t="shared" si="116"/>
        <v/>
      </c>
      <c r="V667" s="5" t="str">
        <f>IF(Инвестиционные_проекты!O672&lt;Инвестиционные_проекты!N672,"Ошибка!","")</f>
        <v/>
      </c>
      <c r="W667" s="4" t="str">
        <f>IF(Техлист!V667="","",CONCATENATE(ROW(Инвестиционные_проекты!$A672),", ",))</f>
        <v/>
      </c>
      <c r="X667" t="str">
        <f t="shared" si="117"/>
        <v xml:space="preserve">8, </v>
      </c>
      <c r="Y667" s="5" t="str">
        <f>IF(Инвестиционные_проекты!N672&lt;Инвестиционные_проекты!M672,"Ошибка!","")</f>
        <v/>
      </c>
      <c r="Z667" s="4" t="str">
        <f>IF(Техлист!Y667="","",CONCATENATE(ROW(Инвестиционные_проекты!$A672),", ",))</f>
        <v/>
      </c>
      <c r="AA667" t="str">
        <f t="shared" si="118"/>
        <v/>
      </c>
      <c r="AB667" s="5" t="str">
        <f ca="1">IF(Инвестиционные_проекты!K672="реализация",IF(Инвестиционные_проекты!M672&gt;TODAY(),"Ошибка!",""),"")</f>
        <v/>
      </c>
      <c r="AC667" s="4" t="str">
        <f ca="1">IF(Техлист!AB667="","",CONCATENATE(ROW(Инвестиционные_проекты!$A672),", ",))</f>
        <v/>
      </c>
      <c r="AD667" t="str">
        <f t="shared" ca="1" si="119"/>
        <v/>
      </c>
      <c r="AE667" s="5" t="str">
        <f>IFERROR(IF(OR(Инвестиционные_проекты!K672="идея",Инвестиционные_проекты!K672="проектная стадия"),IF(Инвестиционные_проекты!M672&gt;DATEVALUE(ФЛК!CV666),"","Ошибка!"),""),"")</f>
        <v/>
      </c>
      <c r="AF667" s="4" t="str">
        <f>IF(Техлист!AE667="","",CONCATENATE(ROW(Инвестиционные_проекты!$A672),", ",))</f>
        <v/>
      </c>
      <c r="AG667" t="str">
        <f t="shared" si="120"/>
        <v/>
      </c>
    </row>
    <row r="668" spans="1:33" x14ac:dyDescent="0.25">
      <c r="A668" s="5" t="str">
        <f>IF(AND(COUNTBLANK(Инвестиционные_проекты!H673:Q673)+COUNTBLANK(Инвестиционные_проекты!S673:T673)+COUNTBLANK(Инвестиционные_проекты!Z673)+COUNTBLANK(Инвестиционные_проекты!B673:E673)&lt;&gt;17,COUNTBLANK(Инвестиционные_проекты!H673:Q673)+COUNTBLANK(Инвестиционные_проекты!S673:T673)+COUNTBLANK(Инвестиционные_проекты!Z673)+COUNTBLANK(Инвестиционные_проекты!B673:E673)&lt;&gt;0),"Ошибка!","")</f>
        <v/>
      </c>
      <c r="B668" s="4" t="str">
        <f>IF(A668="","",CONCATENATE(ROW(Инвестиционные_проекты!$A673),", ",))</f>
        <v/>
      </c>
      <c r="C668" t="str">
        <f t="shared" si="110"/>
        <v xml:space="preserve">8, </v>
      </c>
      <c r="D668" s="5" t="str">
        <f>IF(AND(COUNTBLANK(Инвестиционные_проекты!AB673)=0,COUNTBLANK(Инвестиционные_проекты!W673:Y673)&lt;&gt;0),"Ошибка!","")</f>
        <v/>
      </c>
      <c r="E668" s="4" t="str">
        <f>IF(D668="","",CONCATENATE(ROW(Инвестиционные_проекты!$A673),", ",))</f>
        <v/>
      </c>
      <c r="F668" t="str">
        <f t="shared" si="111"/>
        <v xml:space="preserve">8, </v>
      </c>
      <c r="G668" s="8" t="str">
        <f>IF(AND(Инвестиционные_проекты!J673="создание нового",Инвестиционные_проекты!S673=""),"Ошибка!","")</f>
        <v/>
      </c>
      <c r="H668" s="4" t="str">
        <f>IF(Техлист!G668="","",CONCATENATE(ROW(Инвестиционные_проекты!$A673),", ",))</f>
        <v/>
      </c>
      <c r="I668" t="str">
        <f t="shared" si="112"/>
        <v/>
      </c>
      <c r="J668" s="5" t="str">
        <f>IF(Инвестиционные_проекты!J673="модернизация",IF(COUNTBLANK(Инвестиционные_проекты!R673:S673)&lt;&gt;0,"Ошибка!",""),"")</f>
        <v/>
      </c>
      <c r="K668" s="9" t="str">
        <f>IF(Техлист!J668="","",CONCATENATE(ROW(Инвестиционные_проекты!$A673),", ",))</f>
        <v/>
      </c>
      <c r="L668" t="str">
        <f t="shared" si="113"/>
        <v/>
      </c>
      <c r="M668" s="5" t="str">
        <f>IF(Инвестиционные_проекты!S673&lt;Инвестиционные_проекты!R673,"Ошибка!","")</f>
        <v/>
      </c>
      <c r="N668" s="4" t="str">
        <f>IF(Техлист!M668="","",CONCATENATE(ROW(Инвестиционные_проекты!$A673),", ",))</f>
        <v/>
      </c>
      <c r="O668" t="str">
        <f t="shared" si="114"/>
        <v/>
      </c>
      <c r="P668" s="5" t="str">
        <f>IF(Инвестиционные_проекты!Z673&lt;&gt;SUM(Инвестиционные_проекты!AA673:AB673),"Ошибка!","")</f>
        <v/>
      </c>
      <c r="Q668" s="4" t="str">
        <f>IF(Техлист!P668="","",CONCATENATE(ROW(Инвестиционные_проекты!$A673),", ",))</f>
        <v/>
      </c>
      <c r="R668" t="str">
        <f t="shared" si="115"/>
        <v/>
      </c>
      <c r="S668" s="5" t="str">
        <f>IF(Инвестиционные_проекты!Y673&gt;Инвестиционные_проекты!AB673,"Ошибка!","")</f>
        <v/>
      </c>
      <c r="T668" s="4" t="str">
        <f>IF(Техлист!S668="","",CONCATENATE(ROW(Инвестиционные_проекты!$A673),", ",))</f>
        <v/>
      </c>
      <c r="U668" t="str">
        <f t="shared" si="116"/>
        <v/>
      </c>
      <c r="V668" s="5" t="str">
        <f>IF(Инвестиционные_проекты!O673&lt;Инвестиционные_проекты!N673,"Ошибка!","")</f>
        <v/>
      </c>
      <c r="W668" s="4" t="str">
        <f>IF(Техлист!V668="","",CONCATENATE(ROW(Инвестиционные_проекты!$A673),", ",))</f>
        <v/>
      </c>
      <c r="X668" t="str">
        <f t="shared" si="117"/>
        <v xml:space="preserve">8, </v>
      </c>
      <c r="Y668" s="5" t="str">
        <f>IF(Инвестиционные_проекты!N673&lt;Инвестиционные_проекты!M673,"Ошибка!","")</f>
        <v/>
      </c>
      <c r="Z668" s="4" t="str">
        <f>IF(Техлист!Y668="","",CONCATENATE(ROW(Инвестиционные_проекты!$A673),", ",))</f>
        <v/>
      </c>
      <c r="AA668" t="str">
        <f t="shared" si="118"/>
        <v/>
      </c>
      <c r="AB668" s="5" t="str">
        <f ca="1">IF(Инвестиционные_проекты!K673="реализация",IF(Инвестиционные_проекты!M673&gt;TODAY(),"Ошибка!",""),"")</f>
        <v/>
      </c>
      <c r="AC668" s="4" t="str">
        <f ca="1">IF(Техлист!AB668="","",CONCATENATE(ROW(Инвестиционные_проекты!$A673),", ",))</f>
        <v/>
      </c>
      <c r="AD668" t="str">
        <f t="shared" ca="1" si="119"/>
        <v/>
      </c>
      <c r="AE668" s="5" t="str">
        <f>IFERROR(IF(OR(Инвестиционные_проекты!K673="идея",Инвестиционные_проекты!K673="проектная стадия"),IF(Инвестиционные_проекты!M673&gt;DATEVALUE(ФЛК!CV667),"","Ошибка!"),""),"")</f>
        <v/>
      </c>
      <c r="AF668" s="4" t="str">
        <f>IF(Техлист!AE668="","",CONCATENATE(ROW(Инвестиционные_проекты!$A673),", ",))</f>
        <v/>
      </c>
      <c r="AG668" t="str">
        <f t="shared" si="120"/>
        <v/>
      </c>
    </row>
    <row r="669" spans="1:33" x14ac:dyDescent="0.25">
      <c r="A669" s="5" t="str">
        <f>IF(AND(COUNTBLANK(Инвестиционные_проекты!H674:Q674)+COUNTBLANK(Инвестиционные_проекты!S674:T674)+COUNTBLANK(Инвестиционные_проекты!Z674)+COUNTBLANK(Инвестиционные_проекты!B674:E674)&lt;&gt;17,COUNTBLANK(Инвестиционные_проекты!H674:Q674)+COUNTBLANK(Инвестиционные_проекты!S674:T674)+COUNTBLANK(Инвестиционные_проекты!Z674)+COUNTBLANK(Инвестиционные_проекты!B674:E674)&lt;&gt;0),"Ошибка!","")</f>
        <v/>
      </c>
      <c r="B669" s="4" t="str">
        <f>IF(A669="","",CONCATENATE(ROW(Инвестиционные_проекты!$A674),", ",))</f>
        <v/>
      </c>
      <c r="C669" t="str">
        <f t="shared" si="110"/>
        <v xml:space="preserve">8, </v>
      </c>
      <c r="D669" s="5" t="str">
        <f>IF(AND(COUNTBLANK(Инвестиционные_проекты!AB674)=0,COUNTBLANK(Инвестиционные_проекты!W674:Y674)&lt;&gt;0),"Ошибка!","")</f>
        <v/>
      </c>
      <c r="E669" s="4" t="str">
        <f>IF(D669="","",CONCATENATE(ROW(Инвестиционные_проекты!$A674),", ",))</f>
        <v/>
      </c>
      <c r="F669" t="str">
        <f t="shared" si="111"/>
        <v xml:space="preserve">8, </v>
      </c>
      <c r="G669" s="8" t="str">
        <f>IF(AND(Инвестиционные_проекты!J674="создание нового",Инвестиционные_проекты!S674=""),"Ошибка!","")</f>
        <v/>
      </c>
      <c r="H669" s="4" t="str">
        <f>IF(Техлист!G669="","",CONCATENATE(ROW(Инвестиционные_проекты!$A674),", ",))</f>
        <v/>
      </c>
      <c r="I669" t="str">
        <f t="shared" si="112"/>
        <v/>
      </c>
      <c r="J669" s="5" t="str">
        <f>IF(Инвестиционные_проекты!J674="модернизация",IF(COUNTBLANK(Инвестиционные_проекты!R674:S674)&lt;&gt;0,"Ошибка!",""),"")</f>
        <v/>
      </c>
      <c r="K669" s="9" t="str">
        <f>IF(Техлист!J669="","",CONCATENATE(ROW(Инвестиционные_проекты!$A674),", ",))</f>
        <v/>
      </c>
      <c r="L669" t="str">
        <f t="shared" si="113"/>
        <v/>
      </c>
      <c r="M669" s="5" t="str">
        <f>IF(Инвестиционные_проекты!S674&lt;Инвестиционные_проекты!R674,"Ошибка!","")</f>
        <v/>
      </c>
      <c r="N669" s="4" t="str">
        <f>IF(Техлист!M669="","",CONCATENATE(ROW(Инвестиционные_проекты!$A674),", ",))</f>
        <v/>
      </c>
      <c r="O669" t="str">
        <f t="shared" si="114"/>
        <v/>
      </c>
      <c r="P669" s="5" t="str">
        <f>IF(Инвестиционные_проекты!Z674&lt;&gt;SUM(Инвестиционные_проекты!AA674:AB674),"Ошибка!","")</f>
        <v/>
      </c>
      <c r="Q669" s="4" t="str">
        <f>IF(Техлист!P669="","",CONCATENATE(ROW(Инвестиционные_проекты!$A674),", ",))</f>
        <v/>
      </c>
      <c r="R669" t="str">
        <f t="shared" si="115"/>
        <v/>
      </c>
      <c r="S669" s="5" t="str">
        <f>IF(Инвестиционные_проекты!Y674&gt;Инвестиционные_проекты!AB674,"Ошибка!","")</f>
        <v/>
      </c>
      <c r="T669" s="4" t="str">
        <f>IF(Техлист!S669="","",CONCATENATE(ROW(Инвестиционные_проекты!$A674),", ",))</f>
        <v/>
      </c>
      <c r="U669" t="str">
        <f t="shared" si="116"/>
        <v/>
      </c>
      <c r="V669" s="5" t="str">
        <f>IF(Инвестиционные_проекты!O674&lt;Инвестиционные_проекты!N674,"Ошибка!","")</f>
        <v/>
      </c>
      <c r="W669" s="4" t="str">
        <f>IF(Техлист!V669="","",CONCATENATE(ROW(Инвестиционные_проекты!$A674),", ",))</f>
        <v/>
      </c>
      <c r="X669" t="str">
        <f t="shared" si="117"/>
        <v xml:space="preserve">8, </v>
      </c>
      <c r="Y669" s="5" t="str">
        <f>IF(Инвестиционные_проекты!N674&lt;Инвестиционные_проекты!M674,"Ошибка!","")</f>
        <v/>
      </c>
      <c r="Z669" s="4" t="str">
        <f>IF(Техлист!Y669="","",CONCATENATE(ROW(Инвестиционные_проекты!$A674),", ",))</f>
        <v/>
      </c>
      <c r="AA669" t="str">
        <f t="shared" si="118"/>
        <v/>
      </c>
      <c r="AB669" s="5" t="str">
        <f ca="1">IF(Инвестиционные_проекты!K674="реализация",IF(Инвестиционные_проекты!M674&gt;TODAY(),"Ошибка!",""),"")</f>
        <v/>
      </c>
      <c r="AC669" s="4" t="str">
        <f ca="1">IF(Техлист!AB669="","",CONCATENATE(ROW(Инвестиционные_проекты!$A674),", ",))</f>
        <v/>
      </c>
      <c r="AD669" t="str">
        <f t="shared" ca="1" si="119"/>
        <v/>
      </c>
      <c r="AE669" s="5" t="str">
        <f>IFERROR(IF(OR(Инвестиционные_проекты!K674="идея",Инвестиционные_проекты!K674="проектная стадия"),IF(Инвестиционные_проекты!M674&gt;DATEVALUE(ФЛК!CV668),"","Ошибка!"),""),"")</f>
        <v/>
      </c>
      <c r="AF669" s="4" t="str">
        <f>IF(Техлист!AE669="","",CONCATENATE(ROW(Инвестиционные_проекты!$A674),", ",))</f>
        <v/>
      </c>
      <c r="AG669" t="str">
        <f t="shared" si="120"/>
        <v/>
      </c>
    </row>
    <row r="670" spans="1:33" x14ac:dyDescent="0.25">
      <c r="A670" s="5" t="str">
        <f>IF(AND(COUNTBLANK(Инвестиционные_проекты!H675:Q675)+COUNTBLANK(Инвестиционные_проекты!S675:T675)+COUNTBLANK(Инвестиционные_проекты!Z675)+COUNTBLANK(Инвестиционные_проекты!B675:E675)&lt;&gt;17,COUNTBLANK(Инвестиционные_проекты!H675:Q675)+COUNTBLANK(Инвестиционные_проекты!S675:T675)+COUNTBLANK(Инвестиционные_проекты!Z675)+COUNTBLANK(Инвестиционные_проекты!B675:E675)&lt;&gt;0),"Ошибка!","")</f>
        <v/>
      </c>
      <c r="B670" s="4" t="str">
        <f>IF(A670="","",CONCATENATE(ROW(Инвестиционные_проекты!$A675),", ",))</f>
        <v/>
      </c>
      <c r="C670" t="str">
        <f t="shared" si="110"/>
        <v xml:space="preserve">8, </v>
      </c>
      <c r="D670" s="5" t="str">
        <f>IF(AND(COUNTBLANK(Инвестиционные_проекты!AB675)=0,COUNTBLANK(Инвестиционные_проекты!W675:Y675)&lt;&gt;0),"Ошибка!","")</f>
        <v/>
      </c>
      <c r="E670" s="4" t="str">
        <f>IF(D670="","",CONCATENATE(ROW(Инвестиционные_проекты!$A675),", ",))</f>
        <v/>
      </c>
      <c r="F670" t="str">
        <f t="shared" si="111"/>
        <v xml:space="preserve">8, </v>
      </c>
      <c r="G670" s="8" t="str">
        <f>IF(AND(Инвестиционные_проекты!J675="создание нового",Инвестиционные_проекты!S675=""),"Ошибка!","")</f>
        <v/>
      </c>
      <c r="H670" s="4" t="str">
        <f>IF(Техлист!G670="","",CONCATENATE(ROW(Инвестиционные_проекты!$A675),", ",))</f>
        <v/>
      </c>
      <c r="I670" t="str">
        <f t="shared" si="112"/>
        <v/>
      </c>
      <c r="J670" s="5" t="str">
        <f>IF(Инвестиционные_проекты!J675="модернизация",IF(COUNTBLANK(Инвестиционные_проекты!R675:S675)&lt;&gt;0,"Ошибка!",""),"")</f>
        <v/>
      </c>
      <c r="K670" s="9" t="str">
        <f>IF(Техлист!J670="","",CONCATENATE(ROW(Инвестиционные_проекты!$A675),", ",))</f>
        <v/>
      </c>
      <c r="L670" t="str">
        <f t="shared" si="113"/>
        <v/>
      </c>
      <c r="M670" s="5" t="str">
        <f>IF(Инвестиционные_проекты!S675&lt;Инвестиционные_проекты!R675,"Ошибка!","")</f>
        <v/>
      </c>
      <c r="N670" s="4" t="str">
        <f>IF(Техлист!M670="","",CONCATENATE(ROW(Инвестиционные_проекты!$A675),", ",))</f>
        <v/>
      </c>
      <c r="O670" t="str">
        <f t="shared" si="114"/>
        <v/>
      </c>
      <c r="P670" s="5" t="str">
        <f>IF(Инвестиционные_проекты!Z675&lt;&gt;SUM(Инвестиционные_проекты!AA675:AB675),"Ошибка!","")</f>
        <v/>
      </c>
      <c r="Q670" s="4" t="str">
        <f>IF(Техлист!P670="","",CONCATENATE(ROW(Инвестиционные_проекты!$A675),", ",))</f>
        <v/>
      </c>
      <c r="R670" t="str">
        <f t="shared" si="115"/>
        <v/>
      </c>
      <c r="S670" s="5" t="str">
        <f>IF(Инвестиционные_проекты!Y675&gt;Инвестиционные_проекты!AB675,"Ошибка!","")</f>
        <v/>
      </c>
      <c r="T670" s="4" t="str">
        <f>IF(Техлист!S670="","",CONCATENATE(ROW(Инвестиционные_проекты!$A675),", ",))</f>
        <v/>
      </c>
      <c r="U670" t="str">
        <f t="shared" si="116"/>
        <v/>
      </c>
      <c r="V670" s="5" t="str">
        <f>IF(Инвестиционные_проекты!O675&lt;Инвестиционные_проекты!N675,"Ошибка!","")</f>
        <v/>
      </c>
      <c r="W670" s="4" t="str">
        <f>IF(Техлист!V670="","",CONCATENATE(ROW(Инвестиционные_проекты!$A675),", ",))</f>
        <v/>
      </c>
      <c r="X670" t="str">
        <f t="shared" si="117"/>
        <v xml:space="preserve">8, </v>
      </c>
      <c r="Y670" s="5" t="str">
        <f>IF(Инвестиционные_проекты!N675&lt;Инвестиционные_проекты!M675,"Ошибка!","")</f>
        <v/>
      </c>
      <c r="Z670" s="4" t="str">
        <f>IF(Техлист!Y670="","",CONCATENATE(ROW(Инвестиционные_проекты!$A675),", ",))</f>
        <v/>
      </c>
      <c r="AA670" t="str">
        <f t="shared" si="118"/>
        <v/>
      </c>
      <c r="AB670" s="5" t="str">
        <f ca="1">IF(Инвестиционные_проекты!K675="реализация",IF(Инвестиционные_проекты!M675&gt;TODAY(),"Ошибка!",""),"")</f>
        <v/>
      </c>
      <c r="AC670" s="4" t="str">
        <f ca="1">IF(Техлист!AB670="","",CONCATENATE(ROW(Инвестиционные_проекты!$A675),", ",))</f>
        <v/>
      </c>
      <c r="AD670" t="str">
        <f t="shared" ca="1" si="119"/>
        <v/>
      </c>
      <c r="AE670" s="5" t="str">
        <f>IFERROR(IF(OR(Инвестиционные_проекты!K675="идея",Инвестиционные_проекты!K675="проектная стадия"),IF(Инвестиционные_проекты!M675&gt;DATEVALUE(ФЛК!CV669),"","Ошибка!"),""),"")</f>
        <v/>
      </c>
      <c r="AF670" s="4" t="str">
        <f>IF(Техлист!AE670="","",CONCATENATE(ROW(Инвестиционные_проекты!$A675),", ",))</f>
        <v/>
      </c>
      <c r="AG670" t="str">
        <f t="shared" si="120"/>
        <v/>
      </c>
    </row>
    <row r="671" spans="1:33" x14ac:dyDescent="0.25">
      <c r="A671" s="5" t="str">
        <f>IF(AND(COUNTBLANK(Инвестиционные_проекты!H676:Q676)+COUNTBLANK(Инвестиционные_проекты!S676:T676)+COUNTBLANK(Инвестиционные_проекты!Z676)+COUNTBLANK(Инвестиционные_проекты!B676:E676)&lt;&gt;17,COUNTBLANK(Инвестиционные_проекты!H676:Q676)+COUNTBLANK(Инвестиционные_проекты!S676:T676)+COUNTBLANK(Инвестиционные_проекты!Z676)+COUNTBLANK(Инвестиционные_проекты!B676:E676)&lt;&gt;0),"Ошибка!","")</f>
        <v/>
      </c>
      <c r="B671" s="4" t="str">
        <f>IF(A671="","",CONCATENATE(ROW(Инвестиционные_проекты!$A676),", ",))</f>
        <v/>
      </c>
      <c r="C671" t="str">
        <f t="shared" si="110"/>
        <v xml:space="preserve">8, </v>
      </c>
      <c r="D671" s="5" t="str">
        <f>IF(AND(COUNTBLANK(Инвестиционные_проекты!AB676)=0,COUNTBLANK(Инвестиционные_проекты!W676:Y676)&lt;&gt;0),"Ошибка!","")</f>
        <v/>
      </c>
      <c r="E671" s="4" t="str">
        <f>IF(D671="","",CONCATENATE(ROW(Инвестиционные_проекты!$A676),", ",))</f>
        <v/>
      </c>
      <c r="F671" t="str">
        <f t="shared" si="111"/>
        <v xml:space="preserve">8, </v>
      </c>
      <c r="G671" s="8" t="str">
        <f>IF(AND(Инвестиционные_проекты!J676="создание нового",Инвестиционные_проекты!S676=""),"Ошибка!","")</f>
        <v/>
      </c>
      <c r="H671" s="4" t="str">
        <f>IF(Техлист!G671="","",CONCATENATE(ROW(Инвестиционные_проекты!$A676),", ",))</f>
        <v/>
      </c>
      <c r="I671" t="str">
        <f t="shared" si="112"/>
        <v/>
      </c>
      <c r="J671" s="5" t="str">
        <f>IF(Инвестиционные_проекты!J676="модернизация",IF(COUNTBLANK(Инвестиционные_проекты!R676:S676)&lt;&gt;0,"Ошибка!",""),"")</f>
        <v/>
      </c>
      <c r="K671" s="9" t="str">
        <f>IF(Техлист!J671="","",CONCATENATE(ROW(Инвестиционные_проекты!$A676),", ",))</f>
        <v/>
      </c>
      <c r="L671" t="str">
        <f t="shared" si="113"/>
        <v/>
      </c>
      <c r="M671" s="5" t="str">
        <f>IF(Инвестиционные_проекты!S676&lt;Инвестиционные_проекты!R676,"Ошибка!","")</f>
        <v/>
      </c>
      <c r="N671" s="4" t="str">
        <f>IF(Техлист!M671="","",CONCATENATE(ROW(Инвестиционные_проекты!$A676),", ",))</f>
        <v/>
      </c>
      <c r="O671" t="str">
        <f t="shared" si="114"/>
        <v/>
      </c>
      <c r="P671" s="5" t="str">
        <f>IF(Инвестиционные_проекты!Z676&lt;&gt;SUM(Инвестиционные_проекты!AA676:AB676),"Ошибка!","")</f>
        <v/>
      </c>
      <c r="Q671" s="4" t="str">
        <f>IF(Техлист!P671="","",CONCATENATE(ROW(Инвестиционные_проекты!$A676),", ",))</f>
        <v/>
      </c>
      <c r="R671" t="str">
        <f t="shared" si="115"/>
        <v/>
      </c>
      <c r="S671" s="5" t="str">
        <f>IF(Инвестиционные_проекты!Y676&gt;Инвестиционные_проекты!AB676,"Ошибка!","")</f>
        <v/>
      </c>
      <c r="T671" s="4" t="str">
        <f>IF(Техлист!S671="","",CONCATENATE(ROW(Инвестиционные_проекты!$A676),", ",))</f>
        <v/>
      </c>
      <c r="U671" t="str">
        <f t="shared" si="116"/>
        <v/>
      </c>
      <c r="V671" s="5" t="str">
        <f>IF(Инвестиционные_проекты!O676&lt;Инвестиционные_проекты!N676,"Ошибка!","")</f>
        <v/>
      </c>
      <c r="W671" s="4" t="str">
        <f>IF(Техлист!V671="","",CONCATENATE(ROW(Инвестиционные_проекты!$A676),", ",))</f>
        <v/>
      </c>
      <c r="X671" t="str">
        <f t="shared" si="117"/>
        <v xml:space="preserve">8, </v>
      </c>
      <c r="Y671" s="5" t="str">
        <f>IF(Инвестиционные_проекты!N676&lt;Инвестиционные_проекты!M676,"Ошибка!","")</f>
        <v/>
      </c>
      <c r="Z671" s="4" t="str">
        <f>IF(Техлист!Y671="","",CONCATENATE(ROW(Инвестиционные_проекты!$A676),", ",))</f>
        <v/>
      </c>
      <c r="AA671" t="str">
        <f t="shared" si="118"/>
        <v/>
      </c>
      <c r="AB671" s="5" t="str">
        <f ca="1">IF(Инвестиционные_проекты!K676="реализация",IF(Инвестиционные_проекты!M676&gt;TODAY(),"Ошибка!",""),"")</f>
        <v/>
      </c>
      <c r="AC671" s="4" t="str">
        <f ca="1">IF(Техлист!AB671="","",CONCATENATE(ROW(Инвестиционные_проекты!$A676),", ",))</f>
        <v/>
      </c>
      <c r="AD671" t="str">
        <f t="shared" ca="1" si="119"/>
        <v/>
      </c>
      <c r="AE671" s="5" t="str">
        <f>IFERROR(IF(OR(Инвестиционные_проекты!K676="идея",Инвестиционные_проекты!K676="проектная стадия"),IF(Инвестиционные_проекты!M676&gt;DATEVALUE(ФЛК!CV670),"","Ошибка!"),""),"")</f>
        <v/>
      </c>
      <c r="AF671" s="4" t="str">
        <f>IF(Техлист!AE671="","",CONCATENATE(ROW(Инвестиционные_проекты!$A676),", ",))</f>
        <v/>
      </c>
      <c r="AG671" t="str">
        <f t="shared" si="120"/>
        <v/>
      </c>
    </row>
    <row r="672" spans="1:33" x14ac:dyDescent="0.25">
      <c r="A672" s="5" t="str">
        <f>IF(AND(COUNTBLANK(Инвестиционные_проекты!H677:Q677)+COUNTBLANK(Инвестиционные_проекты!S677:T677)+COUNTBLANK(Инвестиционные_проекты!Z677)+COUNTBLANK(Инвестиционные_проекты!B677:E677)&lt;&gt;17,COUNTBLANK(Инвестиционные_проекты!H677:Q677)+COUNTBLANK(Инвестиционные_проекты!S677:T677)+COUNTBLANK(Инвестиционные_проекты!Z677)+COUNTBLANK(Инвестиционные_проекты!B677:E677)&lt;&gt;0),"Ошибка!","")</f>
        <v/>
      </c>
      <c r="B672" s="4" t="str">
        <f>IF(A672="","",CONCATENATE(ROW(Инвестиционные_проекты!$A677),", ",))</f>
        <v/>
      </c>
      <c r="C672" t="str">
        <f t="shared" si="110"/>
        <v xml:space="preserve">8, </v>
      </c>
      <c r="D672" s="5" t="str">
        <f>IF(AND(COUNTBLANK(Инвестиционные_проекты!AB677)=0,COUNTBLANK(Инвестиционные_проекты!W677:Y677)&lt;&gt;0),"Ошибка!","")</f>
        <v/>
      </c>
      <c r="E672" s="4" t="str">
        <f>IF(D672="","",CONCATENATE(ROW(Инвестиционные_проекты!$A677),", ",))</f>
        <v/>
      </c>
      <c r="F672" t="str">
        <f t="shared" si="111"/>
        <v xml:space="preserve">8, </v>
      </c>
      <c r="G672" s="8" t="str">
        <f>IF(AND(Инвестиционные_проекты!J677="создание нового",Инвестиционные_проекты!S677=""),"Ошибка!","")</f>
        <v/>
      </c>
      <c r="H672" s="4" t="str">
        <f>IF(Техлист!G672="","",CONCATENATE(ROW(Инвестиционные_проекты!$A677),", ",))</f>
        <v/>
      </c>
      <c r="I672" t="str">
        <f t="shared" si="112"/>
        <v/>
      </c>
      <c r="J672" s="5" t="str">
        <f>IF(Инвестиционные_проекты!J677="модернизация",IF(COUNTBLANK(Инвестиционные_проекты!R677:S677)&lt;&gt;0,"Ошибка!",""),"")</f>
        <v/>
      </c>
      <c r="K672" s="9" t="str">
        <f>IF(Техлист!J672="","",CONCATENATE(ROW(Инвестиционные_проекты!$A677),", ",))</f>
        <v/>
      </c>
      <c r="L672" t="str">
        <f t="shared" si="113"/>
        <v/>
      </c>
      <c r="M672" s="5" t="str">
        <f>IF(Инвестиционные_проекты!S677&lt;Инвестиционные_проекты!R677,"Ошибка!","")</f>
        <v/>
      </c>
      <c r="N672" s="4" t="str">
        <f>IF(Техлист!M672="","",CONCATENATE(ROW(Инвестиционные_проекты!$A677),", ",))</f>
        <v/>
      </c>
      <c r="O672" t="str">
        <f t="shared" si="114"/>
        <v/>
      </c>
      <c r="P672" s="5" t="str">
        <f>IF(Инвестиционные_проекты!Z677&lt;&gt;SUM(Инвестиционные_проекты!AA677:AB677),"Ошибка!","")</f>
        <v/>
      </c>
      <c r="Q672" s="4" t="str">
        <f>IF(Техлист!P672="","",CONCATENATE(ROW(Инвестиционные_проекты!$A677),", ",))</f>
        <v/>
      </c>
      <c r="R672" t="str">
        <f t="shared" si="115"/>
        <v/>
      </c>
      <c r="S672" s="5" t="str">
        <f>IF(Инвестиционные_проекты!Y677&gt;Инвестиционные_проекты!AB677,"Ошибка!","")</f>
        <v/>
      </c>
      <c r="T672" s="4" t="str">
        <f>IF(Техлист!S672="","",CONCATENATE(ROW(Инвестиционные_проекты!$A677),", ",))</f>
        <v/>
      </c>
      <c r="U672" t="str">
        <f t="shared" si="116"/>
        <v/>
      </c>
      <c r="V672" s="5" t="str">
        <f>IF(Инвестиционные_проекты!O677&lt;Инвестиционные_проекты!N677,"Ошибка!","")</f>
        <v/>
      </c>
      <c r="W672" s="4" t="str">
        <f>IF(Техлист!V672="","",CONCATENATE(ROW(Инвестиционные_проекты!$A677),", ",))</f>
        <v/>
      </c>
      <c r="X672" t="str">
        <f t="shared" si="117"/>
        <v xml:space="preserve">8, </v>
      </c>
      <c r="Y672" s="5" t="str">
        <f>IF(Инвестиционные_проекты!N677&lt;Инвестиционные_проекты!M677,"Ошибка!","")</f>
        <v/>
      </c>
      <c r="Z672" s="4" t="str">
        <f>IF(Техлист!Y672="","",CONCATENATE(ROW(Инвестиционные_проекты!$A677),", ",))</f>
        <v/>
      </c>
      <c r="AA672" t="str">
        <f t="shared" si="118"/>
        <v/>
      </c>
      <c r="AB672" s="5" t="str">
        <f ca="1">IF(Инвестиционные_проекты!K677="реализация",IF(Инвестиционные_проекты!M677&gt;TODAY(),"Ошибка!",""),"")</f>
        <v/>
      </c>
      <c r="AC672" s="4" t="str">
        <f ca="1">IF(Техлист!AB672="","",CONCATENATE(ROW(Инвестиционные_проекты!$A677),", ",))</f>
        <v/>
      </c>
      <c r="AD672" t="str">
        <f t="shared" ca="1" si="119"/>
        <v/>
      </c>
      <c r="AE672" s="5" t="str">
        <f>IFERROR(IF(OR(Инвестиционные_проекты!K677="идея",Инвестиционные_проекты!K677="проектная стадия"),IF(Инвестиционные_проекты!M677&gt;DATEVALUE(ФЛК!CV671),"","Ошибка!"),""),"")</f>
        <v/>
      </c>
      <c r="AF672" s="4" t="str">
        <f>IF(Техлист!AE672="","",CONCATENATE(ROW(Инвестиционные_проекты!$A677),", ",))</f>
        <v/>
      </c>
      <c r="AG672" t="str">
        <f t="shared" si="120"/>
        <v/>
      </c>
    </row>
    <row r="673" spans="1:33" x14ac:dyDescent="0.25">
      <c r="A673" s="5" t="str">
        <f>IF(AND(COUNTBLANK(Инвестиционные_проекты!H678:Q678)+COUNTBLANK(Инвестиционные_проекты!S678:T678)+COUNTBLANK(Инвестиционные_проекты!Z678)+COUNTBLANK(Инвестиционные_проекты!B678:E678)&lt;&gt;17,COUNTBLANK(Инвестиционные_проекты!H678:Q678)+COUNTBLANK(Инвестиционные_проекты!S678:T678)+COUNTBLANK(Инвестиционные_проекты!Z678)+COUNTBLANK(Инвестиционные_проекты!B678:E678)&lt;&gt;0),"Ошибка!","")</f>
        <v/>
      </c>
      <c r="B673" s="4" t="str">
        <f>IF(A673="","",CONCATENATE(ROW(Инвестиционные_проекты!$A678),", ",))</f>
        <v/>
      </c>
      <c r="C673" t="str">
        <f t="shared" si="110"/>
        <v xml:space="preserve">8, </v>
      </c>
      <c r="D673" s="5" t="str">
        <f>IF(AND(COUNTBLANK(Инвестиционные_проекты!AB678)=0,COUNTBLANK(Инвестиционные_проекты!W678:Y678)&lt;&gt;0),"Ошибка!","")</f>
        <v/>
      </c>
      <c r="E673" s="4" t="str">
        <f>IF(D673="","",CONCATENATE(ROW(Инвестиционные_проекты!$A678),", ",))</f>
        <v/>
      </c>
      <c r="F673" t="str">
        <f t="shared" si="111"/>
        <v xml:space="preserve">8, </v>
      </c>
      <c r="G673" s="8" t="str">
        <f>IF(AND(Инвестиционные_проекты!J678="создание нового",Инвестиционные_проекты!S678=""),"Ошибка!","")</f>
        <v/>
      </c>
      <c r="H673" s="4" t="str">
        <f>IF(Техлист!G673="","",CONCATENATE(ROW(Инвестиционные_проекты!$A678),", ",))</f>
        <v/>
      </c>
      <c r="I673" t="str">
        <f t="shared" si="112"/>
        <v/>
      </c>
      <c r="J673" s="5" t="str">
        <f>IF(Инвестиционные_проекты!J678="модернизация",IF(COUNTBLANK(Инвестиционные_проекты!R678:S678)&lt;&gt;0,"Ошибка!",""),"")</f>
        <v/>
      </c>
      <c r="K673" s="9" t="str">
        <f>IF(Техлист!J673="","",CONCATENATE(ROW(Инвестиционные_проекты!$A678),", ",))</f>
        <v/>
      </c>
      <c r="L673" t="str">
        <f t="shared" si="113"/>
        <v/>
      </c>
      <c r="M673" s="5" t="str">
        <f>IF(Инвестиционные_проекты!S678&lt;Инвестиционные_проекты!R678,"Ошибка!","")</f>
        <v/>
      </c>
      <c r="N673" s="4" t="str">
        <f>IF(Техлист!M673="","",CONCATENATE(ROW(Инвестиционные_проекты!$A678),", ",))</f>
        <v/>
      </c>
      <c r="O673" t="str">
        <f t="shared" si="114"/>
        <v/>
      </c>
      <c r="P673" s="5" t="str">
        <f>IF(Инвестиционные_проекты!Z678&lt;&gt;SUM(Инвестиционные_проекты!AA678:AB678),"Ошибка!","")</f>
        <v/>
      </c>
      <c r="Q673" s="4" t="str">
        <f>IF(Техлист!P673="","",CONCATENATE(ROW(Инвестиционные_проекты!$A678),", ",))</f>
        <v/>
      </c>
      <c r="R673" t="str">
        <f t="shared" si="115"/>
        <v/>
      </c>
      <c r="S673" s="5" t="str">
        <f>IF(Инвестиционные_проекты!Y678&gt;Инвестиционные_проекты!AB678,"Ошибка!","")</f>
        <v/>
      </c>
      <c r="T673" s="4" t="str">
        <f>IF(Техлист!S673="","",CONCATENATE(ROW(Инвестиционные_проекты!$A678),", ",))</f>
        <v/>
      </c>
      <c r="U673" t="str">
        <f t="shared" si="116"/>
        <v/>
      </c>
      <c r="V673" s="5" t="str">
        <f>IF(Инвестиционные_проекты!O678&lt;Инвестиционные_проекты!N678,"Ошибка!","")</f>
        <v/>
      </c>
      <c r="W673" s="4" t="str">
        <f>IF(Техлист!V673="","",CONCATENATE(ROW(Инвестиционные_проекты!$A678),", ",))</f>
        <v/>
      </c>
      <c r="X673" t="str">
        <f t="shared" si="117"/>
        <v xml:space="preserve">8, </v>
      </c>
      <c r="Y673" s="5" t="str">
        <f>IF(Инвестиционные_проекты!N678&lt;Инвестиционные_проекты!M678,"Ошибка!","")</f>
        <v/>
      </c>
      <c r="Z673" s="4" t="str">
        <f>IF(Техлист!Y673="","",CONCATENATE(ROW(Инвестиционные_проекты!$A678),", ",))</f>
        <v/>
      </c>
      <c r="AA673" t="str">
        <f t="shared" si="118"/>
        <v/>
      </c>
      <c r="AB673" s="5" t="str">
        <f ca="1">IF(Инвестиционные_проекты!K678="реализация",IF(Инвестиционные_проекты!M678&gt;TODAY(),"Ошибка!",""),"")</f>
        <v/>
      </c>
      <c r="AC673" s="4" t="str">
        <f ca="1">IF(Техлист!AB673="","",CONCATENATE(ROW(Инвестиционные_проекты!$A678),", ",))</f>
        <v/>
      </c>
      <c r="AD673" t="str">
        <f t="shared" ca="1" si="119"/>
        <v/>
      </c>
      <c r="AE673" s="5" t="str">
        <f>IFERROR(IF(OR(Инвестиционные_проекты!K678="идея",Инвестиционные_проекты!K678="проектная стадия"),IF(Инвестиционные_проекты!M678&gt;DATEVALUE(ФЛК!CV672),"","Ошибка!"),""),"")</f>
        <v/>
      </c>
      <c r="AF673" s="4" t="str">
        <f>IF(Техлист!AE673="","",CONCATENATE(ROW(Инвестиционные_проекты!$A678),", ",))</f>
        <v/>
      </c>
      <c r="AG673" t="str">
        <f t="shared" si="120"/>
        <v/>
      </c>
    </row>
    <row r="674" spans="1:33" x14ac:dyDescent="0.25">
      <c r="A674" s="5" t="str">
        <f>IF(AND(COUNTBLANK(Инвестиционные_проекты!H679:Q679)+COUNTBLANK(Инвестиционные_проекты!S679:T679)+COUNTBLANK(Инвестиционные_проекты!Z679)+COUNTBLANK(Инвестиционные_проекты!B679:E679)&lt;&gt;17,COUNTBLANK(Инвестиционные_проекты!H679:Q679)+COUNTBLANK(Инвестиционные_проекты!S679:T679)+COUNTBLANK(Инвестиционные_проекты!Z679)+COUNTBLANK(Инвестиционные_проекты!B679:E679)&lt;&gt;0),"Ошибка!","")</f>
        <v/>
      </c>
      <c r="B674" s="4" t="str">
        <f>IF(A674="","",CONCATENATE(ROW(Инвестиционные_проекты!$A679),", ",))</f>
        <v/>
      </c>
      <c r="C674" t="str">
        <f t="shared" si="110"/>
        <v xml:space="preserve">8, </v>
      </c>
      <c r="D674" s="5" t="str">
        <f>IF(AND(COUNTBLANK(Инвестиционные_проекты!AB679)=0,COUNTBLANK(Инвестиционные_проекты!W679:Y679)&lt;&gt;0),"Ошибка!","")</f>
        <v/>
      </c>
      <c r="E674" s="4" t="str">
        <f>IF(D674="","",CONCATENATE(ROW(Инвестиционные_проекты!$A679),", ",))</f>
        <v/>
      </c>
      <c r="F674" t="str">
        <f t="shared" si="111"/>
        <v xml:space="preserve">8, </v>
      </c>
      <c r="G674" s="8" t="str">
        <f>IF(AND(Инвестиционные_проекты!J679="создание нового",Инвестиционные_проекты!S679=""),"Ошибка!","")</f>
        <v/>
      </c>
      <c r="H674" s="4" t="str">
        <f>IF(Техлист!G674="","",CONCATENATE(ROW(Инвестиционные_проекты!$A679),", ",))</f>
        <v/>
      </c>
      <c r="I674" t="str">
        <f t="shared" si="112"/>
        <v/>
      </c>
      <c r="J674" s="5" t="str">
        <f>IF(Инвестиционные_проекты!J679="модернизация",IF(COUNTBLANK(Инвестиционные_проекты!R679:S679)&lt;&gt;0,"Ошибка!",""),"")</f>
        <v/>
      </c>
      <c r="K674" s="9" t="str">
        <f>IF(Техлист!J674="","",CONCATENATE(ROW(Инвестиционные_проекты!$A679),", ",))</f>
        <v/>
      </c>
      <c r="L674" t="str">
        <f t="shared" si="113"/>
        <v/>
      </c>
      <c r="M674" s="5" t="str">
        <f>IF(Инвестиционные_проекты!S679&lt;Инвестиционные_проекты!R679,"Ошибка!","")</f>
        <v/>
      </c>
      <c r="N674" s="4" t="str">
        <f>IF(Техлист!M674="","",CONCATENATE(ROW(Инвестиционные_проекты!$A679),", ",))</f>
        <v/>
      </c>
      <c r="O674" t="str">
        <f t="shared" si="114"/>
        <v/>
      </c>
      <c r="P674" s="5" t="str">
        <f>IF(Инвестиционные_проекты!Z679&lt;&gt;SUM(Инвестиционные_проекты!AA679:AB679),"Ошибка!","")</f>
        <v/>
      </c>
      <c r="Q674" s="4" t="str">
        <f>IF(Техлист!P674="","",CONCATENATE(ROW(Инвестиционные_проекты!$A679),", ",))</f>
        <v/>
      </c>
      <c r="R674" t="str">
        <f t="shared" si="115"/>
        <v/>
      </c>
      <c r="S674" s="5" t="str">
        <f>IF(Инвестиционные_проекты!Y679&gt;Инвестиционные_проекты!AB679,"Ошибка!","")</f>
        <v/>
      </c>
      <c r="T674" s="4" t="str">
        <f>IF(Техлист!S674="","",CONCATENATE(ROW(Инвестиционные_проекты!$A679),", ",))</f>
        <v/>
      </c>
      <c r="U674" t="str">
        <f t="shared" si="116"/>
        <v/>
      </c>
      <c r="V674" s="5" t="str">
        <f>IF(Инвестиционные_проекты!O679&lt;Инвестиционные_проекты!N679,"Ошибка!","")</f>
        <v/>
      </c>
      <c r="W674" s="4" t="str">
        <f>IF(Техлист!V674="","",CONCATENATE(ROW(Инвестиционные_проекты!$A679),", ",))</f>
        <v/>
      </c>
      <c r="X674" t="str">
        <f t="shared" si="117"/>
        <v xml:space="preserve">8, </v>
      </c>
      <c r="Y674" s="5" t="str">
        <f>IF(Инвестиционные_проекты!N679&lt;Инвестиционные_проекты!M679,"Ошибка!","")</f>
        <v/>
      </c>
      <c r="Z674" s="4" t="str">
        <f>IF(Техлист!Y674="","",CONCATENATE(ROW(Инвестиционные_проекты!$A679),", ",))</f>
        <v/>
      </c>
      <c r="AA674" t="str">
        <f t="shared" si="118"/>
        <v/>
      </c>
      <c r="AB674" s="5" t="str">
        <f ca="1">IF(Инвестиционные_проекты!K679="реализация",IF(Инвестиционные_проекты!M679&gt;TODAY(),"Ошибка!",""),"")</f>
        <v/>
      </c>
      <c r="AC674" s="4" t="str">
        <f ca="1">IF(Техлист!AB674="","",CONCATENATE(ROW(Инвестиционные_проекты!$A679),", ",))</f>
        <v/>
      </c>
      <c r="AD674" t="str">
        <f t="shared" ca="1" si="119"/>
        <v/>
      </c>
      <c r="AE674" s="5" t="str">
        <f>IFERROR(IF(OR(Инвестиционные_проекты!K679="идея",Инвестиционные_проекты!K679="проектная стадия"),IF(Инвестиционные_проекты!M679&gt;DATEVALUE(ФЛК!CV673),"","Ошибка!"),""),"")</f>
        <v/>
      </c>
      <c r="AF674" s="4" t="str">
        <f>IF(Техлист!AE674="","",CONCATENATE(ROW(Инвестиционные_проекты!$A679),", ",))</f>
        <v/>
      </c>
      <c r="AG674" t="str">
        <f t="shared" si="120"/>
        <v/>
      </c>
    </row>
    <row r="675" spans="1:33" x14ac:dyDescent="0.25">
      <c r="A675" s="5" t="str">
        <f>IF(AND(COUNTBLANK(Инвестиционные_проекты!H680:Q680)+COUNTBLANK(Инвестиционные_проекты!S680:T680)+COUNTBLANK(Инвестиционные_проекты!Z680)+COUNTBLANK(Инвестиционные_проекты!B680:E680)&lt;&gt;17,COUNTBLANK(Инвестиционные_проекты!H680:Q680)+COUNTBLANK(Инвестиционные_проекты!S680:T680)+COUNTBLANK(Инвестиционные_проекты!Z680)+COUNTBLANK(Инвестиционные_проекты!B680:E680)&lt;&gt;0),"Ошибка!","")</f>
        <v/>
      </c>
      <c r="B675" s="4" t="str">
        <f>IF(A675="","",CONCATENATE(ROW(Инвестиционные_проекты!$A680),", ",))</f>
        <v/>
      </c>
      <c r="C675" t="str">
        <f t="shared" si="110"/>
        <v xml:space="preserve">8, </v>
      </c>
      <c r="D675" s="5" t="str">
        <f>IF(AND(COUNTBLANK(Инвестиционные_проекты!AB680)=0,COUNTBLANK(Инвестиционные_проекты!W680:Y680)&lt;&gt;0),"Ошибка!","")</f>
        <v/>
      </c>
      <c r="E675" s="4" t="str">
        <f>IF(D675="","",CONCATENATE(ROW(Инвестиционные_проекты!$A680),", ",))</f>
        <v/>
      </c>
      <c r="F675" t="str">
        <f t="shared" si="111"/>
        <v xml:space="preserve">8, </v>
      </c>
      <c r="G675" s="8" t="str">
        <f>IF(AND(Инвестиционные_проекты!J680="создание нового",Инвестиционные_проекты!S680=""),"Ошибка!","")</f>
        <v/>
      </c>
      <c r="H675" s="4" t="str">
        <f>IF(Техлист!G675="","",CONCATENATE(ROW(Инвестиционные_проекты!$A680),", ",))</f>
        <v/>
      </c>
      <c r="I675" t="str">
        <f t="shared" si="112"/>
        <v/>
      </c>
      <c r="J675" s="5" t="str">
        <f>IF(Инвестиционные_проекты!J680="модернизация",IF(COUNTBLANK(Инвестиционные_проекты!R680:S680)&lt;&gt;0,"Ошибка!",""),"")</f>
        <v/>
      </c>
      <c r="K675" s="9" t="str">
        <f>IF(Техлист!J675="","",CONCATENATE(ROW(Инвестиционные_проекты!$A680),", ",))</f>
        <v/>
      </c>
      <c r="L675" t="str">
        <f t="shared" si="113"/>
        <v/>
      </c>
      <c r="M675" s="5" t="str">
        <f>IF(Инвестиционные_проекты!S680&lt;Инвестиционные_проекты!R680,"Ошибка!","")</f>
        <v/>
      </c>
      <c r="N675" s="4" t="str">
        <f>IF(Техлист!M675="","",CONCATENATE(ROW(Инвестиционные_проекты!$A680),", ",))</f>
        <v/>
      </c>
      <c r="O675" t="str">
        <f t="shared" si="114"/>
        <v/>
      </c>
      <c r="P675" s="5" t="str">
        <f>IF(Инвестиционные_проекты!Z680&lt;&gt;SUM(Инвестиционные_проекты!AA680:AB680),"Ошибка!","")</f>
        <v/>
      </c>
      <c r="Q675" s="4" t="str">
        <f>IF(Техлист!P675="","",CONCATENATE(ROW(Инвестиционные_проекты!$A680),", ",))</f>
        <v/>
      </c>
      <c r="R675" t="str">
        <f t="shared" si="115"/>
        <v/>
      </c>
      <c r="S675" s="5" t="str">
        <f>IF(Инвестиционные_проекты!Y680&gt;Инвестиционные_проекты!AB680,"Ошибка!","")</f>
        <v/>
      </c>
      <c r="T675" s="4" t="str">
        <f>IF(Техлист!S675="","",CONCATENATE(ROW(Инвестиционные_проекты!$A680),", ",))</f>
        <v/>
      </c>
      <c r="U675" t="str">
        <f t="shared" si="116"/>
        <v/>
      </c>
      <c r="V675" s="5" t="str">
        <f>IF(Инвестиционные_проекты!O680&lt;Инвестиционные_проекты!N680,"Ошибка!","")</f>
        <v/>
      </c>
      <c r="W675" s="4" t="str">
        <f>IF(Техлист!V675="","",CONCATENATE(ROW(Инвестиционные_проекты!$A680),", ",))</f>
        <v/>
      </c>
      <c r="X675" t="str">
        <f t="shared" si="117"/>
        <v xml:space="preserve">8, </v>
      </c>
      <c r="Y675" s="5" t="str">
        <f>IF(Инвестиционные_проекты!N680&lt;Инвестиционные_проекты!M680,"Ошибка!","")</f>
        <v/>
      </c>
      <c r="Z675" s="4" t="str">
        <f>IF(Техлист!Y675="","",CONCATENATE(ROW(Инвестиционные_проекты!$A680),", ",))</f>
        <v/>
      </c>
      <c r="AA675" t="str">
        <f t="shared" si="118"/>
        <v/>
      </c>
      <c r="AB675" s="5" t="str">
        <f ca="1">IF(Инвестиционные_проекты!K680="реализация",IF(Инвестиционные_проекты!M680&gt;TODAY(),"Ошибка!",""),"")</f>
        <v/>
      </c>
      <c r="AC675" s="4" t="str">
        <f ca="1">IF(Техлист!AB675="","",CONCATENATE(ROW(Инвестиционные_проекты!$A680),", ",))</f>
        <v/>
      </c>
      <c r="AD675" t="str">
        <f t="shared" ca="1" si="119"/>
        <v/>
      </c>
      <c r="AE675" s="5" t="str">
        <f>IFERROR(IF(OR(Инвестиционные_проекты!K680="идея",Инвестиционные_проекты!K680="проектная стадия"),IF(Инвестиционные_проекты!M680&gt;DATEVALUE(ФЛК!CV674),"","Ошибка!"),""),"")</f>
        <v/>
      </c>
      <c r="AF675" s="4" t="str">
        <f>IF(Техлист!AE675="","",CONCATENATE(ROW(Инвестиционные_проекты!$A680),", ",))</f>
        <v/>
      </c>
      <c r="AG675" t="str">
        <f t="shared" si="120"/>
        <v/>
      </c>
    </row>
    <row r="676" spans="1:33" x14ac:dyDescent="0.25">
      <c r="A676" s="5" t="str">
        <f>IF(AND(COUNTBLANK(Инвестиционные_проекты!H681:Q681)+COUNTBLANK(Инвестиционные_проекты!S681:T681)+COUNTBLANK(Инвестиционные_проекты!Z681)+COUNTBLANK(Инвестиционные_проекты!B681:E681)&lt;&gt;17,COUNTBLANK(Инвестиционные_проекты!H681:Q681)+COUNTBLANK(Инвестиционные_проекты!S681:T681)+COUNTBLANK(Инвестиционные_проекты!Z681)+COUNTBLANK(Инвестиционные_проекты!B681:E681)&lt;&gt;0),"Ошибка!","")</f>
        <v/>
      </c>
      <c r="B676" s="4" t="str">
        <f>IF(A676="","",CONCATENATE(ROW(Инвестиционные_проекты!$A681),", ",))</f>
        <v/>
      </c>
      <c r="C676" t="str">
        <f t="shared" si="110"/>
        <v xml:space="preserve">8, </v>
      </c>
      <c r="D676" s="5" t="str">
        <f>IF(AND(COUNTBLANK(Инвестиционные_проекты!AB681)=0,COUNTBLANK(Инвестиционные_проекты!W681:Y681)&lt;&gt;0),"Ошибка!","")</f>
        <v/>
      </c>
      <c r="E676" s="4" t="str">
        <f>IF(D676="","",CONCATENATE(ROW(Инвестиционные_проекты!$A681),", ",))</f>
        <v/>
      </c>
      <c r="F676" t="str">
        <f t="shared" si="111"/>
        <v xml:space="preserve">8, </v>
      </c>
      <c r="G676" s="8" t="str">
        <f>IF(AND(Инвестиционные_проекты!J681="создание нового",Инвестиционные_проекты!S681=""),"Ошибка!","")</f>
        <v/>
      </c>
      <c r="H676" s="4" t="str">
        <f>IF(Техлист!G676="","",CONCATENATE(ROW(Инвестиционные_проекты!$A681),", ",))</f>
        <v/>
      </c>
      <c r="I676" t="str">
        <f t="shared" si="112"/>
        <v/>
      </c>
      <c r="J676" s="5" t="str">
        <f>IF(Инвестиционные_проекты!J681="модернизация",IF(COUNTBLANK(Инвестиционные_проекты!R681:S681)&lt;&gt;0,"Ошибка!",""),"")</f>
        <v/>
      </c>
      <c r="K676" s="9" t="str">
        <f>IF(Техлист!J676="","",CONCATENATE(ROW(Инвестиционные_проекты!$A681),", ",))</f>
        <v/>
      </c>
      <c r="L676" t="str">
        <f t="shared" si="113"/>
        <v/>
      </c>
      <c r="M676" s="5" t="str">
        <f>IF(Инвестиционные_проекты!S681&lt;Инвестиционные_проекты!R681,"Ошибка!","")</f>
        <v/>
      </c>
      <c r="N676" s="4" t="str">
        <f>IF(Техлист!M676="","",CONCATENATE(ROW(Инвестиционные_проекты!$A681),", ",))</f>
        <v/>
      </c>
      <c r="O676" t="str">
        <f t="shared" si="114"/>
        <v/>
      </c>
      <c r="P676" s="5" t="str">
        <f>IF(Инвестиционные_проекты!Z681&lt;&gt;SUM(Инвестиционные_проекты!AA681:AB681),"Ошибка!","")</f>
        <v/>
      </c>
      <c r="Q676" s="4" t="str">
        <f>IF(Техлист!P676="","",CONCATENATE(ROW(Инвестиционные_проекты!$A681),", ",))</f>
        <v/>
      </c>
      <c r="R676" t="str">
        <f t="shared" si="115"/>
        <v/>
      </c>
      <c r="S676" s="5" t="str">
        <f>IF(Инвестиционные_проекты!Y681&gt;Инвестиционные_проекты!AB681,"Ошибка!","")</f>
        <v/>
      </c>
      <c r="T676" s="4" t="str">
        <f>IF(Техлист!S676="","",CONCATENATE(ROW(Инвестиционные_проекты!$A681),", ",))</f>
        <v/>
      </c>
      <c r="U676" t="str">
        <f t="shared" si="116"/>
        <v/>
      </c>
      <c r="V676" s="5" t="str">
        <f>IF(Инвестиционные_проекты!O681&lt;Инвестиционные_проекты!N681,"Ошибка!","")</f>
        <v/>
      </c>
      <c r="W676" s="4" t="str">
        <f>IF(Техлист!V676="","",CONCATENATE(ROW(Инвестиционные_проекты!$A681),", ",))</f>
        <v/>
      </c>
      <c r="X676" t="str">
        <f t="shared" si="117"/>
        <v xml:space="preserve">8, </v>
      </c>
      <c r="Y676" s="5" t="str">
        <f>IF(Инвестиционные_проекты!N681&lt;Инвестиционные_проекты!M681,"Ошибка!","")</f>
        <v/>
      </c>
      <c r="Z676" s="4" t="str">
        <f>IF(Техлист!Y676="","",CONCATENATE(ROW(Инвестиционные_проекты!$A681),", ",))</f>
        <v/>
      </c>
      <c r="AA676" t="str">
        <f t="shared" si="118"/>
        <v/>
      </c>
      <c r="AB676" s="5" t="str">
        <f ca="1">IF(Инвестиционные_проекты!K681="реализация",IF(Инвестиционные_проекты!M681&gt;TODAY(),"Ошибка!",""),"")</f>
        <v/>
      </c>
      <c r="AC676" s="4" t="str">
        <f ca="1">IF(Техлист!AB676="","",CONCATENATE(ROW(Инвестиционные_проекты!$A681),", ",))</f>
        <v/>
      </c>
      <c r="AD676" t="str">
        <f t="shared" ca="1" si="119"/>
        <v/>
      </c>
      <c r="AE676" s="5" t="str">
        <f>IFERROR(IF(OR(Инвестиционные_проекты!K681="идея",Инвестиционные_проекты!K681="проектная стадия"),IF(Инвестиционные_проекты!M681&gt;DATEVALUE(ФЛК!CV675),"","Ошибка!"),""),"")</f>
        <v/>
      </c>
      <c r="AF676" s="4" t="str">
        <f>IF(Техлист!AE676="","",CONCATENATE(ROW(Инвестиционные_проекты!$A681),", ",))</f>
        <v/>
      </c>
      <c r="AG676" t="str">
        <f t="shared" si="120"/>
        <v/>
      </c>
    </row>
    <row r="677" spans="1:33" x14ac:dyDescent="0.25">
      <c r="A677" s="5" t="str">
        <f>IF(AND(COUNTBLANK(Инвестиционные_проекты!H682:Q682)+COUNTBLANK(Инвестиционные_проекты!S682:T682)+COUNTBLANK(Инвестиционные_проекты!Z682)+COUNTBLANK(Инвестиционные_проекты!B682:E682)&lt;&gt;17,COUNTBLANK(Инвестиционные_проекты!H682:Q682)+COUNTBLANK(Инвестиционные_проекты!S682:T682)+COUNTBLANK(Инвестиционные_проекты!Z682)+COUNTBLANK(Инвестиционные_проекты!B682:E682)&lt;&gt;0),"Ошибка!","")</f>
        <v/>
      </c>
      <c r="B677" s="4" t="str">
        <f>IF(A677="","",CONCATENATE(ROW(Инвестиционные_проекты!$A682),", ",))</f>
        <v/>
      </c>
      <c r="C677" t="str">
        <f t="shared" si="110"/>
        <v xml:space="preserve">8, </v>
      </c>
      <c r="D677" s="5" t="str">
        <f>IF(AND(COUNTBLANK(Инвестиционные_проекты!AB682)=0,COUNTBLANK(Инвестиционные_проекты!W682:Y682)&lt;&gt;0),"Ошибка!","")</f>
        <v/>
      </c>
      <c r="E677" s="4" t="str">
        <f>IF(D677="","",CONCATENATE(ROW(Инвестиционные_проекты!$A682),", ",))</f>
        <v/>
      </c>
      <c r="F677" t="str">
        <f t="shared" si="111"/>
        <v xml:space="preserve">8, </v>
      </c>
      <c r="G677" s="8" t="str">
        <f>IF(AND(Инвестиционные_проекты!J682="создание нового",Инвестиционные_проекты!S682=""),"Ошибка!","")</f>
        <v/>
      </c>
      <c r="H677" s="4" t="str">
        <f>IF(Техлист!G677="","",CONCATENATE(ROW(Инвестиционные_проекты!$A682),", ",))</f>
        <v/>
      </c>
      <c r="I677" t="str">
        <f t="shared" si="112"/>
        <v/>
      </c>
      <c r="J677" s="5" t="str">
        <f>IF(Инвестиционные_проекты!J682="модернизация",IF(COUNTBLANK(Инвестиционные_проекты!R682:S682)&lt;&gt;0,"Ошибка!",""),"")</f>
        <v/>
      </c>
      <c r="K677" s="9" t="str">
        <f>IF(Техлист!J677="","",CONCATENATE(ROW(Инвестиционные_проекты!$A682),", ",))</f>
        <v/>
      </c>
      <c r="L677" t="str">
        <f t="shared" si="113"/>
        <v/>
      </c>
      <c r="M677" s="5" t="str">
        <f>IF(Инвестиционные_проекты!S682&lt;Инвестиционные_проекты!R682,"Ошибка!","")</f>
        <v/>
      </c>
      <c r="N677" s="4" t="str">
        <f>IF(Техлист!M677="","",CONCATENATE(ROW(Инвестиционные_проекты!$A682),", ",))</f>
        <v/>
      </c>
      <c r="O677" t="str">
        <f t="shared" si="114"/>
        <v/>
      </c>
      <c r="P677" s="5" t="str">
        <f>IF(Инвестиционные_проекты!Z682&lt;&gt;SUM(Инвестиционные_проекты!AA682:AB682),"Ошибка!","")</f>
        <v/>
      </c>
      <c r="Q677" s="4" t="str">
        <f>IF(Техлист!P677="","",CONCATENATE(ROW(Инвестиционные_проекты!$A682),", ",))</f>
        <v/>
      </c>
      <c r="R677" t="str">
        <f t="shared" si="115"/>
        <v/>
      </c>
      <c r="S677" s="5" t="str">
        <f>IF(Инвестиционные_проекты!Y682&gt;Инвестиционные_проекты!AB682,"Ошибка!","")</f>
        <v/>
      </c>
      <c r="T677" s="4" t="str">
        <f>IF(Техлист!S677="","",CONCATENATE(ROW(Инвестиционные_проекты!$A682),", ",))</f>
        <v/>
      </c>
      <c r="U677" t="str">
        <f t="shared" si="116"/>
        <v/>
      </c>
      <c r="V677" s="5" t="str">
        <f>IF(Инвестиционные_проекты!O682&lt;Инвестиционные_проекты!N682,"Ошибка!","")</f>
        <v/>
      </c>
      <c r="W677" s="4" t="str">
        <f>IF(Техлист!V677="","",CONCATENATE(ROW(Инвестиционные_проекты!$A682),", ",))</f>
        <v/>
      </c>
      <c r="X677" t="str">
        <f t="shared" si="117"/>
        <v xml:space="preserve">8, </v>
      </c>
      <c r="Y677" s="5" t="str">
        <f>IF(Инвестиционные_проекты!N682&lt;Инвестиционные_проекты!M682,"Ошибка!","")</f>
        <v/>
      </c>
      <c r="Z677" s="4" t="str">
        <f>IF(Техлист!Y677="","",CONCATENATE(ROW(Инвестиционные_проекты!$A682),", ",))</f>
        <v/>
      </c>
      <c r="AA677" t="str">
        <f t="shared" si="118"/>
        <v/>
      </c>
      <c r="AB677" s="5" t="str">
        <f ca="1">IF(Инвестиционные_проекты!K682="реализация",IF(Инвестиционные_проекты!M682&gt;TODAY(),"Ошибка!",""),"")</f>
        <v/>
      </c>
      <c r="AC677" s="4" t="str">
        <f ca="1">IF(Техлист!AB677="","",CONCATENATE(ROW(Инвестиционные_проекты!$A682),", ",))</f>
        <v/>
      </c>
      <c r="AD677" t="str">
        <f t="shared" ca="1" si="119"/>
        <v/>
      </c>
      <c r="AE677" s="5" t="str">
        <f>IFERROR(IF(OR(Инвестиционные_проекты!K682="идея",Инвестиционные_проекты!K682="проектная стадия"),IF(Инвестиционные_проекты!M682&gt;DATEVALUE(ФЛК!CV676),"","Ошибка!"),""),"")</f>
        <v/>
      </c>
      <c r="AF677" s="4" t="str">
        <f>IF(Техлист!AE677="","",CONCATENATE(ROW(Инвестиционные_проекты!$A682),", ",))</f>
        <v/>
      </c>
      <c r="AG677" t="str">
        <f t="shared" si="120"/>
        <v/>
      </c>
    </row>
    <row r="678" spans="1:33" x14ac:dyDescent="0.25">
      <c r="A678" s="5" t="str">
        <f>IF(AND(COUNTBLANK(Инвестиционные_проекты!H683:Q683)+COUNTBLANK(Инвестиционные_проекты!S683:T683)+COUNTBLANK(Инвестиционные_проекты!Z683)+COUNTBLANK(Инвестиционные_проекты!B683:E683)&lt;&gt;17,COUNTBLANK(Инвестиционные_проекты!H683:Q683)+COUNTBLANK(Инвестиционные_проекты!S683:T683)+COUNTBLANK(Инвестиционные_проекты!Z683)+COUNTBLANK(Инвестиционные_проекты!B683:E683)&lt;&gt;0),"Ошибка!","")</f>
        <v/>
      </c>
      <c r="B678" s="4" t="str">
        <f>IF(A678="","",CONCATENATE(ROW(Инвестиционные_проекты!$A683),", ",))</f>
        <v/>
      </c>
      <c r="C678" t="str">
        <f t="shared" si="110"/>
        <v xml:space="preserve">8, </v>
      </c>
      <c r="D678" s="5" t="str">
        <f>IF(AND(COUNTBLANK(Инвестиционные_проекты!AB683)=0,COUNTBLANK(Инвестиционные_проекты!W683:Y683)&lt;&gt;0),"Ошибка!","")</f>
        <v/>
      </c>
      <c r="E678" s="4" t="str">
        <f>IF(D678="","",CONCATENATE(ROW(Инвестиционные_проекты!$A683),", ",))</f>
        <v/>
      </c>
      <c r="F678" t="str">
        <f t="shared" si="111"/>
        <v xml:space="preserve">8, </v>
      </c>
      <c r="G678" s="8" t="str">
        <f>IF(AND(Инвестиционные_проекты!J683="создание нового",Инвестиционные_проекты!S683=""),"Ошибка!","")</f>
        <v/>
      </c>
      <c r="H678" s="4" t="str">
        <f>IF(Техлист!G678="","",CONCATENATE(ROW(Инвестиционные_проекты!$A683),", ",))</f>
        <v/>
      </c>
      <c r="I678" t="str">
        <f t="shared" si="112"/>
        <v/>
      </c>
      <c r="J678" s="5" t="str">
        <f>IF(Инвестиционные_проекты!J683="модернизация",IF(COUNTBLANK(Инвестиционные_проекты!R683:S683)&lt;&gt;0,"Ошибка!",""),"")</f>
        <v/>
      </c>
      <c r="K678" s="9" t="str">
        <f>IF(Техлист!J678="","",CONCATENATE(ROW(Инвестиционные_проекты!$A683),", ",))</f>
        <v/>
      </c>
      <c r="L678" t="str">
        <f t="shared" si="113"/>
        <v/>
      </c>
      <c r="M678" s="5" t="str">
        <f>IF(Инвестиционные_проекты!S683&lt;Инвестиционные_проекты!R683,"Ошибка!","")</f>
        <v/>
      </c>
      <c r="N678" s="4" t="str">
        <f>IF(Техлист!M678="","",CONCATENATE(ROW(Инвестиционные_проекты!$A683),", ",))</f>
        <v/>
      </c>
      <c r="O678" t="str">
        <f t="shared" si="114"/>
        <v/>
      </c>
      <c r="P678" s="5" t="str">
        <f>IF(Инвестиционные_проекты!Z683&lt;&gt;SUM(Инвестиционные_проекты!AA683:AB683),"Ошибка!","")</f>
        <v/>
      </c>
      <c r="Q678" s="4" t="str">
        <f>IF(Техлист!P678="","",CONCATENATE(ROW(Инвестиционные_проекты!$A683),", ",))</f>
        <v/>
      </c>
      <c r="R678" t="str">
        <f t="shared" si="115"/>
        <v/>
      </c>
      <c r="S678" s="5" t="str">
        <f>IF(Инвестиционные_проекты!Y683&gt;Инвестиционные_проекты!AB683,"Ошибка!","")</f>
        <v/>
      </c>
      <c r="T678" s="4" t="str">
        <f>IF(Техлист!S678="","",CONCATENATE(ROW(Инвестиционные_проекты!$A683),", ",))</f>
        <v/>
      </c>
      <c r="U678" t="str">
        <f t="shared" si="116"/>
        <v/>
      </c>
      <c r="V678" s="5" t="str">
        <f>IF(Инвестиционные_проекты!O683&lt;Инвестиционные_проекты!N683,"Ошибка!","")</f>
        <v/>
      </c>
      <c r="W678" s="4" t="str">
        <f>IF(Техлист!V678="","",CONCATENATE(ROW(Инвестиционные_проекты!$A683),", ",))</f>
        <v/>
      </c>
      <c r="X678" t="str">
        <f t="shared" si="117"/>
        <v xml:space="preserve">8, </v>
      </c>
      <c r="Y678" s="5" t="str">
        <f>IF(Инвестиционные_проекты!N683&lt;Инвестиционные_проекты!M683,"Ошибка!","")</f>
        <v/>
      </c>
      <c r="Z678" s="4" t="str">
        <f>IF(Техлист!Y678="","",CONCATENATE(ROW(Инвестиционные_проекты!$A683),", ",))</f>
        <v/>
      </c>
      <c r="AA678" t="str">
        <f t="shared" si="118"/>
        <v/>
      </c>
      <c r="AB678" s="5" t="str">
        <f ca="1">IF(Инвестиционные_проекты!K683="реализация",IF(Инвестиционные_проекты!M683&gt;TODAY(),"Ошибка!",""),"")</f>
        <v/>
      </c>
      <c r="AC678" s="4" t="str">
        <f ca="1">IF(Техлист!AB678="","",CONCATENATE(ROW(Инвестиционные_проекты!$A683),", ",))</f>
        <v/>
      </c>
      <c r="AD678" t="str">
        <f t="shared" ca="1" si="119"/>
        <v/>
      </c>
      <c r="AE678" s="5" t="str">
        <f>IFERROR(IF(OR(Инвестиционные_проекты!K683="идея",Инвестиционные_проекты!K683="проектная стадия"),IF(Инвестиционные_проекты!M683&gt;DATEVALUE(ФЛК!CV677),"","Ошибка!"),""),"")</f>
        <v/>
      </c>
      <c r="AF678" s="4" t="str">
        <f>IF(Техлист!AE678="","",CONCATENATE(ROW(Инвестиционные_проекты!$A683),", ",))</f>
        <v/>
      </c>
      <c r="AG678" t="str">
        <f t="shared" si="120"/>
        <v/>
      </c>
    </row>
    <row r="679" spans="1:33" x14ac:dyDescent="0.25">
      <c r="A679" s="5" t="str">
        <f>IF(AND(COUNTBLANK(Инвестиционные_проекты!H684:Q684)+COUNTBLANK(Инвестиционные_проекты!S684:T684)+COUNTBLANK(Инвестиционные_проекты!Z684)+COUNTBLANK(Инвестиционные_проекты!B684:E684)&lt;&gt;17,COUNTBLANK(Инвестиционные_проекты!H684:Q684)+COUNTBLANK(Инвестиционные_проекты!S684:T684)+COUNTBLANK(Инвестиционные_проекты!Z684)+COUNTBLANK(Инвестиционные_проекты!B684:E684)&lt;&gt;0),"Ошибка!","")</f>
        <v/>
      </c>
      <c r="B679" s="4" t="str">
        <f>IF(A679="","",CONCATENATE(ROW(Инвестиционные_проекты!$A684),", ",))</f>
        <v/>
      </c>
      <c r="C679" t="str">
        <f t="shared" si="110"/>
        <v xml:space="preserve">8, </v>
      </c>
      <c r="D679" s="5" t="str">
        <f>IF(AND(COUNTBLANK(Инвестиционные_проекты!AB684)=0,COUNTBLANK(Инвестиционные_проекты!W684:Y684)&lt;&gt;0),"Ошибка!","")</f>
        <v/>
      </c>
      <c r="E679" s="4" t="str">
        <f>IF(D679="","",CONCATENATE(ROW(Инвестиционные_проекты!$A684),", ",))</f>
        <v/>
      </c>
      <c r="F679" t="str">
        <f t="shared" si="111"/>
        <v xml:space="preserve">8, </v>
      </c>
      <c r="G679" s="8" t="str">
        <f>IF(AND(Инвестиционные_проекты!J684="создание нового",Инвестиционные_проекты!S684=""),"Ошибка!","")</f>
        <v/>
      </c>
      <c r="H679" s="4" t="str">
        <f>IF(Техлист!G679="","",CONCATENATE(ROW(Инвестиционные_проекты!$A684),", ",))</f>
        <v/>
      </c>
      <c r="I679" t="str">
        <f t="shared" si="112"/>
        <v/>
      </c>
      <c r="J679" s="5" t="str">
        <f>IF(Инвестиционные_проекты!J684="модернизация",IF(COUNTBLANK(Инвестиционные_проекты!R684:S684)&lt;&gt;0,"Ошибка!",""),"")</f>
        <v/>
      </c>
      <c r="K679" s="9" t="str">
        <f>IF(Техлист!J679="","",CONCATENATE(ROW(Инвестиционные_проекты!$A684),", ",))</f>
        <v/>
      </c>
      <c r="L679" t="str">
        <f t="shared" si="113"/>
        <v/>
      </c>
      <c r="M679" s="5" t="str">
        <f>IF(Инвестиционные_проекты!S684&lt;Инвестиционные_проекты!R684,"Ошибка!","")</f>
        <v/>
      </c>
      <c r="N679" s="4" t="str">
        <f>IF(Техлист!M679="","",CONCATENATE(ROW(Инвестиционные_проекты!$A684),", ",))</f>
        <v/>
      </c>
      <c r="O679" t="str">
        <f t="shared" si="114"/>
        <v/>
      </c>
      <c r="P679" s="5" t="str">
        <f>IF(Инвестиционные_проекты!Z684&lt;&gt;SUM(Инвестиционные_проекты!AA684:AB684),"Ошибка!","")</f>
        <v/>
      </c>
      <c r="Q679" s="4" t="str">
        <f>IF(Техлист!P679="","",CONCATENATE(ROW(Инвестиционные_проекты!$A684),", ",))</f>
        <v/>
      </c>
      <c r="R679" t="str">
        <f t="shared" si="115"/>
        <v/>
      </c>
      <c r="S679" s="5" t="str">
        <f>IF(Инвестиционные_проекты!Y684&gt;Инвестиционные_проекты!AB684,"Ошибка!","")</f>
        <v/>
      </c>
      <c r="T679" s="4" t="str">
        <f>IF(Техлист!S679="","",CONCATENATE(ROW(Инвестиционные_проекты!$A684),", ",))</f>
        <v/>
      </c>
      <c r="U679" t="str">
        <f t="shared" si="116"/>
        <v/>
      </c>
      <c r="V679" s="5" t="str">
        <f>IF(Инвестиционные_проекты!O684&lt;Инвестиционные_проекты!N684,"Ошибка!","")</f>
        <v/>
      </c>
      <c r="W679" s="4" t="str">
        <f>IF(Техлист!V679="","",CONCATENATE(ROW(Инвестиционные_проекты!$A684),", ",))</f>
        <v/>
      </c>
      <c r="X679" t="str">
        <f t="shared" si="117"/>
        <v xml:space="preserve">8, </v>
      </c>
      <c r="Y679" s="5" t="str">
        <f>IF(Инвестиционные_проекты!N684&lt;Инвестиционные_проекты!M684,"Ошибка!","")</f>
        <v/>
      </c>
      <c r="Z679" s="4" t="str">
        <f>IF(Техлист!Y679="","",CONCATENATE(ROW(Инвестиционные_проекты!$A684),", ",))</f>
        <v/>
      </c>
      <c r="AA679" t="str">
        <f t="shared" si="118"/>
        <v/>
      </c>
      <c r="AB679" s="5" t="str">
        <f ca="1">IF(Инвестиционные_проекты!K684="реализация",IF(Инвестиционные_проекты!M684&gt;TODAY(),"Ошибка!",""),"")</f>
        <v/>
      </c>
      <c r="AC679" s="4" t="str">
        <f ca="1">IF(Техлист!AB679="","",CONCATENATE(ROW(Инвестиционные_проекты!$A684),", ",))</f>
        <v/>
      </c>
      <c r="AD679" t="str">
        <f t="shared" ca="1" si="119"/>
        <v/>
      </c>
      <c r="AE679" s="5" t="str">
        <f>IFERROR(IF(OR(Инвестиционные_проекты!K684="идея",Инвестиционные_проекты!K684="проектная стадия"),IF(Инвестиционные_проекты!M684&gt;DATEVALUE(ФЛК!CV678),"","Ошибка!"),""),"")</f>
        <v/>
      </c>
      <c r="AF679" s="4" t="str">
        <f>IF(Техлист!AE679="","",CONCATENATE(ROW(Инвестиционные_проекты!$A684),", ",))</f>
        <v/>
      </c>
      <c r="AG679" t="str">
        <f t="shared" si="120"/>
        <v/>
      </c>
    </row>
    <row r="680" spans="1:33" x14ac:dyDescent="0.25">
      <c r="A680" s="5" t="str">
        <f>IF(AND(COUNTBLANK(Инвестиционные_проекты!H685:Q685)+COUNTBLANK(Инвестиционные_проекты!S685:T685)+COUNTBLANK(Инвестиционные_проекты!Z685)+COUNTBLANK(Инвестиционные_проекты!B685:E685)&lt;&gt;17,COUNTBLANK(Инвестиционные_проекты!H685:Q685)+COUNTBLANK(Инвестиционные_проекты!S685:T685)+COUNTBLANK(Инвестиционные_проекты!Z685)+COUNTBLANK(Инвестиционные_проекты!B685:E685)&lt;&gt;0),"Ошибка!","")</f>
        <v/>
      </c>
      <c r="B680" s="4" t="str">
        <f>IF(A680="","",CONCATENATE(ROW(Инвестиционные_проекты!$A685),", ",))</f>
        <v/>
      </c>
      <c r="C680" t="str">
        <f t="shared" si="110"/>
        <v xml:space="preserve">8, </v>
      </c>
      <c r="D680" s="5" t="str">
        <f>IF(AND(COUNTBLANK(Инвестиционные_проекты!AB685)=0,COUNTBLANK(Инвестиционные_проекты!W685:Y685)&lt;&gt;0),"Ошибка!","")</f>
        <v/>
      </c>
      <c r="E680" s="4" t="str">
        <f>IF(D680="","",CONCATENATE(ROW(Инвестиционные_проекты!$A685),", ",))</f>
        <v/>
      </c>
      <c r="F680" t="str">
        <f t="shared" si="111"/>
        <v xml:space="preserve">8, </v>
      </c>
      <c r="G680" s="8" t="str">
        <f>IF(AND(Инвестиционные_проекты!J685="создание нового",Инвестиционные_проекты!S685=""),"Ошибка!","")</f>
        <v/>
      </c>
      <c r="H680" s="4" t="str">
        <f>IF(Техлист!G680="","",CONCATENATE(ROW(Инвестиционные_проекты!$A685),", ",))</f>
        <v/>
      </c>
      <c r="I680" t="str">
        <f t="shared" si="112"/>
        <v/>
      </c>
      <c r="J680" s="5" t="str">
        <f>IF(Инвестиционные_проекты!J685="модернизация",IF(COUNTBLANK(Инвестиционные_проекты!R685:S685)&lt;&gt;0,"Ошибка!",""),"")</f>
        <v/>
      </c>
      <c r="K680" s="9" t="str">
        <f>IF(Техлист!J680="","",CONCATENATE(ROW(Инвестиционные_проекты!$A685),", ",))</f>
        <v/>
      </c>
      <c r="L680" t="str">
        <f t="shared" si="113"/>
        <v/>
      </c>
      <c r="M680" s="5" t="str">
        <f>IF(Инвестиционные_проекты!S685&lt;Инвестиционные_проекты!R685,"Ошибка!","")</f>
        <v/>
      </c>
      <c r="N680" s="4" t="str">
        <f>IF(Техлист!M680="","",CONCATENATE(ROW(Инвестиционные_проекты!$A685),", ",))</f>
        <v/>
      </c>
      <c r="O680" t="str">
        <f t="shared" si="114"/>
        <v/>
      </c>
      <c r="P680" s="5" t="str">
        <f>IF(Инвестиционные_проекты!Z685&lt;&gt;SUM(Инвестиционные_проекты!AA685:AB685),"Ошибка!","")</f>
        <v/>
      </c>
      <c r="Q680" s="4" t="str">
        <f>IF(Техлист!P680="","",CONCATENATE(ROW(Инвестиционные_проекты!$A685),", ",))</f>
        <v/>
      </c>
      <c r="R680" t="str">
        <f t="shared" si="115"/>
        <v/>
      </c>
      <c r="S680" s="5" t="str">
        <f>IF(Инвестиционные_проекты!Y685&gt;Инвестиционные_проекты!AB685,"Ошибка!","")</f>
        <v/>
      </c>
      <c r="T680" s="4" t="str">
        <f>IF(Техлист!S680="","",CONCATENATE(ROW(Инвестиционные_проекты!$A685),", ",))</f>
        <v/>
      </c>
      <c r="U680" t="str">
        <f t="shared" si="116"/>
        <v/>
      </c>
      <c r="V680" s="5" t="str">
        <f>IF(Инвестиционные_проекты!O685&lt;Инвестиционные_проекты!N685,"Ошибка!","")</f>
        <v/>
      </c>
      <c r="W680" s="4" t="str">
        <f>IF(Техлист!V680="","",CONCATENATE(ROW(Инвестиционные_проекты!$A685),", ",))</f>
        <v/>
      </c>
      <c r="X680" t="str">
        <f t="shared" si="117"/>
        <v xml:space="preserve">8, </v>
      </c>
      <c r="Y680" s="5" t="str">
        <f>IF(Инвестиционные_проекты!N685&lt;Инвестиционные_проекты!M685,"Ошибка!","")</f>
        <v/>
      </c>
      <c r="Z680" s="4" t="str">
        <f>IF(Техлист!Y680="","",CONCATENATE(ROW(Инвестиционные_проекты!$A685),", ",))</f>
        <v/>
      </c>
      <c r="AA680" t="str">
        <f t="shared" si="118"/>
        <v/>
      </c>
      <c r="AB680" s="5" t="str">
        <f ca="1">IF(Инвестиционные_проекты!K685="реализация",IF(Инвестиционные_проекты!M685&gt;TODAY(),"Ошибка!",""),"")</f>
        <v/>
      </c>
      <c r="AC680" s="4" t="str">
        <f ca="1">IF(Техлист!AB680="","",CONCATENATE(ROW(Инвестиционные_проекты!$A685),", ",))</f>
        <v/>
      </c>
      <c r="AD680" t="str">
        <f t="shared" ca="1" si="119"/>
        <v/>
      </c>
      <c r="AE680" s="5" t="str">
        <f>IFERROR(IF(OR(Инвестиционные_проекты!K685="идея",Инвестиционные_проекты!K685="проектная стадия"),IF(Инвестиционные_проекты!M685&gt;DATEVALUE(ФЛК!CV679),"","Ошибка!"),""),"")</f>
        <v/>
      </c>
      <c r="AF680" s="4" t="str">
        <f>IF(Техлист!AE680="","",CONCATENATE(ROW(Инвестиционные_проекты!$A685),", ",))</f>
        <v/>
      </c>
      <c r="AG680" t="str">
        <f t="shared" si="120"/>
        <v/>
      </c>
    </row>
    <row r="681" spans="1:33" x14ac:dyDescent="0.25">
      <c r="A681" s="5" t="str">
        <f>IF(AND(COUNTBLANK(Инвестиционные_проекты!H686:Q686)+COUNTBLANK(Инвестиционные_проекты!S686:T686)+COUNTBLANK(Инвестиционные_проекты!Z686)+COUNTBLANK(Инвестиционные_проекты!B686:E686)&lt;&gt;17,COUNTBLANK(Инвестиционные_проекты!H686:Q686)+COUNTBLANK(Инвестиционные_проекты!S686:T686)+COUNTBLANK(Инвестиционные_проекты!Z686)+COUNTBLANK(Инвестиционные_проекты!B686:E686)&lt;&gt;0),"Ошибка!","")</f>
        <v/>
      </c>
      <c r="B681" s="4" t="str">
        <f>IF(A681="","",CONCATENATE(ROW(Инвестиционные_проекты!$A686),", ",))</f>
        <v/>
      </c>
      <c r="C681" t="str">
        <f t="shared" si="110"/>
        <v xml:space="preserve">8, </v>
      </c>
      <c r="D681" s="5" t="str">
        <f>IF(AND(COUNTBLANK(Инвестиционные_проекты!AB686)=0,COUNTBLANK(Инвестиционные_проекты!W686:Y686)&lt;&gt;0),"Ошибка!","")</f>
        <v/>
      </c>
      <c r="E681" s="4" t="str">
        <f>IF(D681="","",CONCATENATE(ROW(Инвестиционные_проекты!$A686),", ",))</f>
        <v/>
      </c>
      <c r="F681" t="str">
        <f t="shared" si="111"/>
        <v xml:space="preserve">8, </v>
      </c>
      <c r="G681" s="8" t="str">
        <f>IF(AND(Инвестиционные_проекты!J686="создание нового",Инвестиционные_проекты!S686=""),"Ошибка!","")</f>
        <v/>
      </c>
      <c r="H681" s="4" t="str">
        <f>IF(Техлист!G681="","",CONCATENATE(ROW(Инвестиционные_проекты!$A686),", ",))</f>
        <v/>
      </c>
      <c r="I681" t="str">
        <f t="shared" si="112"/>
        <v/>
      </c>
      <c r="J681" s="5" t="str">
        <f>IF(Инвестиционные_проекты!J686="модернизация",IF(COUNTBLANK(Инвестиционные_проекты!R686:S686)&lt;&gt;0,"Ошибка!",""),"")</f>
        <v/>
      </c>
      <c r="K681" s="9" t="str">
        <f>IF(Техлист!J681="","",CONCATENATE(ROW(Инвестиционные_проекты!$A686),", ",))</f>
        <v/>
      </c>
      <c r="L681" t="str">
        <f t="shared" si="113"/>
        <v/>
      </c>
      <c r="M681" s="5" t="str">
        <f>IF(Инвестиционные_проекты!S686&lt;Инвестиционные_проекты!R686,"Ошибка!","")</f>
        <v/>
      </c>
      <c r="N681" s="4" t="str">
        <f>IF(Техлист!M681="","",CONCATENATE(ROW(Инвестиционные_проекты!$A686),", ",))</f>
        <v/>
      </c>
      <c r="O681" t="str">
        <f t="shared" si="114"/>
        <v/>
      </c>
      <c r="P681" s="5" t="str">
        <f>IF(Инвестиционные_проекты!Z686&lt;&gt;SUM(Инвестиционные_проекты!AA686:AB686),"Ошибка!","")</f>
        <v/>
      </c>
      <c r="Q681" s="4" t="str">
        <f>IF(Техлист!P681="","",CONCATENATE(ROW(Инвестиционные_проекты!$A686),", ",))</f>
        <v/>
      </c>
      <c r="R681" t="str">
        <f t="shared" si="115"/>
        <v/>
      </c>
      <c r="S681" s="5" t="str">
        <f>IF(Инвестиционные_проекты!Y686&gt;Инвестиционные_проекты!AB686,"Ошибка!","")</f>
        <v/>
      </c>
      <c r="T681" s="4" t="str">
        <f>IF(Техлист!S681="","",CONCATENATE(ROW(Инвестиционные_проекты!$A686),", ",))</f>
        <v/>
      </c>
      <c r="U681" t="str">
        <f t="shared" si="116"/>
        <v/>
      </c>
      <c r="V681" s="5" t="str">
        <f>IF(Инвестиционные_проекты!O686&lt;Инвестиционные_проекты!N686,"Ошибка!","")</f>
        <v/>
      </c>
      <c r="W681" s="4" t="str">
        <f>IF(Техлист!V681="","",CONCATENATE(ROW(Инвестиционные_проекты!$A686),", ",))</f>
        <v/>
      </c>
      <c r="X681" t="str">
        <f t="shared" si="117"/>
        <v xml:space="preserve">8, </v>
      </c>
      <c r="Y681" s="5" t="str">
        <f>IF(Инвестиционные_проекты!N686&lt;Инвестиционные_проекты!M686,"Ошибка!","")</f>
        <v/>
      </c>
      <c r="Z681" s="4" t="str">
        <f>IF(Техлист!Y681="","",CONCATENATE(ROW(Инвестиционные_проекты!$A686),", ",))</f>
        <v/>
      </c>
      <c r="AA681" t="str">
        <f t="shared" si="118"/>
        <v/>
      </c>
      <c r="AB681" s="5" t="str">
        <f ca="1">IF(Инвестиционные_проекты!K686="реализация",IF(Инвестиционные_проекты!M686&gt;TODAY(),"Ошибка!",""),"")</f>
        <v/>
      </c>
      <c r="AC681" s="4" t="str">
        <f ca="1">IF(Техлист!AB681="","",CONCATENATE(ROW(Инвестиционные_проекты!$A686),", ",))</f>
        <v/>
      </c>
      <c r="AD681" t="str">
        <f t="shared" ca="1" si="119"/>
        <v/>
      </c>
      <c r="AE681" s="5" t="str">
        <f>IFERROR(IF(OR(Инвестиционные_проекты!K686="идея",Инвестиционные_проекты!K686="проектная стадия"),IF(Инвестиционные_проекты!M686&gt;DATEVALUE(ФЛК!CV680),"","Ошибка!"),""),"")</f>
        <v/>
      </c>
      <c r="AF681" s="4" t="str">
        <f>IF(Техлист!AE681="","",CONCATENATE(ROW(Инвестиционные_проекты!$A686),", ",))</f>
        <v/>
      </c>
      <c r="AG681" t="str">
        <f t="shared" si="120"/>
        <v/>
      </c>
    </row>
    <row r="682" spans="1:33" x14ac:dyDescent="0.25">
      <c r="A682" s="5" t="str">
        <f>IF(AND(COUNTBLANK(Инвестиционные_проекты!H687:Q687)+COUNTBLANK(Инвестиционные_проекты!S687:T687)+COUNTBLANK(Инвестиционные_проекты!Z687)+COUNTBLANK(Инвестиционные_проекты!B687:E687)&lt;&gt;17,COUNTBLANK(Инвестиционные_проекты!H687:Q687)+COUNTBLANK(Инвестиционные_проекты!S687:T687)+COUNTBLANK(Инвестиционные_проекты!Z687)+COUNTBLANK(Инвестиционные_проекты!B687:E687)&lt;&gt;0),"Ошибка!","")</f>
        <v/>
      </c>
      <c r="B682" s="4" t="str">
        <f>IF(A682="","",CONCATENATE(ROW(Инвестиционные_проекты!$A687),", ",))</f>
        <v/>
      </c>
      <c r="C682" t="str">
        <f t="shared" si="110"/>
        <v xml:space="preserve">8, </v>
      </c>
      <c r="D682" s="5" t="str">
        <f>IF(AND(COUNTBLANK(Инвестиционные_проекты!AB687)=0,COUNTBLANK(Инвестиционные_проекты!W687:Y687)&lt;&gt;0),"Ошибка!","")</f>
        <v/>
      </c>
      <c r="E682" s="4" t="str">
        <f>IF(D682="","",CONCATENATE(ROW(Инвестиционные_проекты!$A687),", ",))</f>
        <v/>
      </c>
      <c r="F682" t="str">
        <f t="shared" si="111"/>
        <v xml:space="preserve">8, </v>
      </c>
      <c r="G682" s="8" t="str">
        <f>IF(AND(Инвестиционные_проекты!J687="создание нового",Инвестиционные_проекты!S687=""),"Ошибка!","")</f>
        <v/>
      </c>
      <c r="H682" s="4" t="str">
        <f>IF(Техлист!G682="","",CONCATENATE(ROW(Инвестиционные_проекты!$A687),", ",))</f>
        <v/>
      </c>
      <c r="I682" t="str">
        <f t="shared" si="112"/>
        <v/>
      </c>
      <c r="J682" s="5" t="str">
        <f>IF(Инвестиционные_проекты!J687="модернизация",IF(COUNTBLANK(Инвестиционные_проекты!R687:S687)&lt;&gt;0,"Ошибка!",""),"")</f>
        <v/>
      </c>
      <c r="K682" s="9" t="str">
        <f>IF(Техлист!J682="","",CONCATENATE(ROW(Инвестиционные_проекты!$A687),", ",))</f>
        <v/>
      </c>
      <c r="L682" t="str">
        <f t="shared" si="113"/>
        <v/>
      </c>
      <c r="M682" s="5" t="str">
        <f>IF(Инвестиционные_проекты!S687&lt;Инвестиционные_проекты!R687,"Ошибка!","")</f>
        <v/>
      </c>
      <c r="N682" s="4" t="str">
        <f>IF(Техлист!M682="","",CONCATENATE(ROW(Инвестиционные_проекты!$A687),", ",))</f>
        <v/>
      </c>
      <c r="O682" t="str">
        <f t="shared" si="114"/>
        <v/>
      </c>
      <c r="P682" s="5" t="str">
        <f>IF(Инвестиционные_проекты!Z687&lt;&gt;SUM(Инвестиционные_проекты!AA687:AB687),"Ошибка!","")</f>
        <v/>
      </c>
      <c r="Q682" s="4" t="str">
        <f>IF(Техлист!P682="","",CONCATENATE(ROW(Инвестиционные_проекты!$A687),", ",))</f>
        <v/>
      </c>
      <c r="R682" t="str">
        <f t="shared" si="115"/>
        <v/>
      </c>
      <c r="S682" s="5" t="str">
        <f>IF(Инвестиционные_проекты!Y687&gt;Инвестиционные_проекты!AB687,"Ошибка!","")</f>
        <v/>
      </c>
      <c r="T682" s="4" t="str">
        <f>IF(Техлист!S682="","",CONCATENATE(ROW(Инвестиционные_проекты!$A687),", ",))</f>
        <v/>
      </c>
      <c r="U682" t="str">
        <f t="shared" si="116"/>
        <v/>
      </c>
      <c r="V682" s="5" t="str">
        <f>IF(Инвестиционные_проекты!O687&lt;Инвестиционные_проекты!N687,"Ошибка!","")</f>
        <v/>
      </c>
      <c r="W682" s="4" t="str">
        <f>IF(Техлист!V682="","",CONCATENATE(ROW(Инвестиционные_проекты!$A687),", ",))</f>
        <v/>
      </c>
      <c r="X682" t="str">
        <f t="shared" si="117"/>
        <v xml:space="preserve">8, </v>
      </c>
      <c r="Y682" s="5" t="str">
        <f>IF(Инвестиционные_проекты!N687&lt;Инвестиционные_проекты!M687,"Ошибка!","")</f>
        <v/>
      </c>
      <c r="Z682" s="4" t="str">
        <f>IF(Техлист!Y682="","",CONCATENATE(ROW(Инвестиционные_проекты!$A687),", ",))</f>
        <v/>
      </c>
      <c r="AA682" t="str">
        <f t="shared" si="118"/>
        <v/>
      </c>
      <c r="AB682" s="5" t="str">
        <f ca="1">IF(Инвестиционные_проекты!K687="реализация",IF(Инвестиционные_проекты!M687&gt;TODAY(),"Ошибка!",""),"")</f>
        <v/>
      </c>
      <c r="AC682" s="4" t="str">
        <f ca="1">IF(Техлист!AB682="","",CONCATENATE(ROW(Инвестиционные_проекты!$A687),", ",))</f>
        <v/>
      </c>
      <c r="AD682" t="str">
        <f t="shared" ca="1" si="119"/>
        <v/>
      </c>
      <c r="AE682" s="5" t="str">
        <f>IFERROR(IF(OR(Инвестиционные_проекты!K687="идея",Инвестиционные_проекты!K687="проектная стадия"),IF(Инвестиционные_проекты!M687&gt;DATEVALUE(ФЛК!CV681),"","Ошибка!"),""),"")</f>
        <v/>
      </c>
      <c r="AF682" s="4" t="str">
        <f>IF(Техлист!AE682="","",CONCATENATE(ROW(Инвестиционные_проекты!$A687),", ",))</f>
        <v/>
      </c>
      <c r="AG682" t="str">
        <f t="shared" si="120"/>
        <v/>
      </c>
    </row>
    <row r="683" spans="1:33" x14ac:dyDescent="0.25">
      <c r="A683" s="5" t="str">
        <f>IF(AND(COUNTBLANK(Инвестиционные_проекты!H688:Q688)+COUNTBLANK(Инвестиционные_проекты!S688:T688)+COUNTBLANK(Инвестиционные_проекты!Z688)+COUNTBLANK(Инвестиционные_проекты!B688:E688)&lt;&gt;17,COUNTBLANK(Инвестиционные_проекты!H688:Q688)+COUNTBLANK(Инвестиционные_проекты!S688:T688)+COUNTBLANK(Инвестиционные_проекты!Z688)+COUNTBLANK(Инвестиционные_проекты!B688:E688)&lt;&gt;0),"Ошибка!","")</f>
        <v/>
      </c>
      <c r="B683" s="4" t="str">
        <f>IF(A683="","",CONCATENATE(ROW(Инвестиционные_проекты!$A688),", ",))</f>
        <v/>
      </c>
      <c r="C683" t="str">
        <f t="shared" si="110"/>
        <v xml:space="preserve">8, </v>
      </c>
      <c r="D683" s="5" t="str">
        <f>IF(AND(COUNTBLANK(Инвестиционные_проекты!AB688)=0,COUNTBLANK(Инвестиционные_проекты!W688:Y688)&lt;&gt;0),"Ошибка!","")</f>
        <v/>
      </c>
      <c r="E683" s="4" t="str">
        <f>IF(D683="","",CONCATENATE(ROW(Инвестиционные_проекты!$A688),", ",))</f>
        <v/>
      </c>
      <c r="F683" t="str">
        <f t="shared" si="111"/>
        <v xml:space="preserve">8, </v>
      </c>
      <c r="G683" s="8" t="str">
        <f>IF(AND(Инвестиционные_проекты!J688="создание нового",Инвестиционные_проекты!S688=""),"Ошибка!","")</f>
        <v/>
      </c>
      <c r="H683" s="4" t="str">
        <f>IF(Техлист!G683="","",CONCATENATE(ROW(Инвестиционные_проекты!$A688),", ",))</f>
        <v/>
      </c>
      <c r="I683" t="str">
        <f t="shared" si="112"/>
        <v/>
      </c>
      <c r="J683" s="5" t="str">
        <f>IF(Инвестиционные_проекты!J688="модернизация",IF(COUNTBLANK(Инвестиционные_проекты!R688:S688)&lt;&gt;0,"Ошибка!",""),"")</f>
        <v/>
      </c>
      <c r="K683" s="9" t="str">
        <f>IF(Техлист!J683="","",CONCATENATE(ROW(Инвестиционные_проекты!$A688),", ",))</f>
        <v/>
      </c>
      <c r="L683" t="str">
        <f t="shared" si="113"/>
        <v/>
      </c>
      <c r="M683" s="5" t="str">
        <f>IF(Инвестиционные_проекты!S688&lt;Инвестиционные_проекты!R688,"Ошибка!","")</f>
        <v/>
      </c>
      <c r="N683" s="4" t="str">
        <f>IF(Техлист!M683="","",CONCATENATE(ROW(Инвестиционные_проекты!$A688),", ",))</f>
        <v/>
      </c>
      <c r="O683" t="str">
        <f t="shared" si="114"/>
        <v/>
      </c>
      <c r="P683" s="5" t="str">
        <f>IF(Инвестиционные_проекты!Z688&lt;&gt;SUM(Инвестиционные_проекты!AA688:AB688),"Ошибка!","")</f>
        <v/>
      </c>
      <c r="Q683" s="4" t="str">
        <f>IF(Техлист!P683="","",CONCATENATE(ROW(Инвестиционные_проекты!$A688),", ",))</f>
        <v/>
      </c>
      <c r="R683" t="str">
        <f t="shared" si="115"/>
        <v/>
      </c>
      <c r="S683" s="5" t="str">
        <f>IF(Инвестиционные_проекты!Y688&gt;Инвестиционные_проекты!AB688,"Ошибка!","")</f>
        <v/>
      </c>
      <c r="T683" s="4" t="str">
        <f>IF(Техлист!S683="","",CONCATENATE(ROW(Инвестиционные_проекты!$A688),", ",))</f>
        <v/>
      </c>
      <c r="U683" t="str">
        <f t="shared" si="116"/>
        <v/>
      </c>
      <c r="V683" s="5" t="str">
        <f>IF(Инвестиционные_проекты!O688&lt;Инвестиционные_проекты!N688,"Ошибка!","")</f>
        <v/>
      </c>
      <c r="W683" s="4" t="str">
        <f>IF(Техлист!V683="","",CONCATENATE(ROW(Инвестиционные_проекты!$A688),", ",))</f>
        <v/>
      </c>
      <c r="X683" t="str">
        <f t="shared" si="117"/>
        <v xml:space="preserve">8, </v>
      </c>
      <c r="Y683" s="5" t="str">
        <f>IF(Инвестиционные_проекты!N688&lt;Инвестиционные_проекты!M688,"Ошибка!","")</f>
        <v/>
      </c>
      <c r="Z683" s="4" t="str">
        <f>IF(Техлист!Y683="","",CONCATENATE(ROW(Инвестиционные_проекты!$A688),", ",))</f>
        <v/>
      </c>
      <c r="AA683" t="str">
        <f t="shared" si="118"/>
        <v/>
      </c>
      <c r="AB683" s="5" t="str">
        <f ca="1">IF(Инвестиционные_проекты!K688="реализация",IF(Инвестиционные_проекты!M688&gt;TODAY(),"Ошибка!",""),"")</f>
        <v/>
      </c>
      <c r="AC683" s="4" t="str">
        <f ca="1">IF(Техлист!AB683="","",CONCATENATE(ROW(Инвестиционные_проекты!$A688),", ",))</f>
        <v/>
      </c>
      <c r="AD683" t="str">
        <f t="shared" ca="1" si="119"/>
        <v/>
      </c>
      <c r="AE683" s="5" t="str">
        <f>IFERROR(IF(OR(Инвестиционные_проекты!K688="идея",Инвестиционные_проекты!K688="проектная стадия"),IF(Инвестиционные_проекты!M688&gt;DATEVALUE(ФЛК!CV682),"","Ошибка!"),""),"")</f>
        <v/>
      </c>
      <c r="AF683" s="4" t="str">
        <f>IF(Техлист!AE683="","",CONCATENATE(ROW(Инвестиционные_проекты!$A688),", ",))</f>
        <v/>
      </c>
      <c r="AG683" t="str">
        <f t="shared" si="120"/>
        <v/>
      </c>
    </row>
    <row r="684" spans="1:33" x14ac:dyDescent="0.25">
      <c r="A684" s="5" t="str">
        <f>IF(AND(COUNTBLANK(Инвестиционные_проекты!H689:Q689)+COUNTBLANK(Инвестиционные_проекты!S689:T689)+COUNTBLANK(Инвестиционные_проекты!Z689)+COUNTBLANK(Инвестиционные_проекты!B689:E689)&lt;&gt;17,COUNTBLANK(Инвестиционные_проекты!H689:Q689)+COUNTBLANK(Инвестиционные_проекты!S689:T689)+COUNTBLANK(Инвестиционные_проекты!Z689)+COUNTBLANK(Инвестиционные_проекты!B689:E689)&lt;&gt;0),"Ошибка!","")</f>
        <v/>
      </c>
      <c r="B684" s="4" t="str">
        <f>IF(A684="","",CONCATENATE(ROW(Инвестиционные_проекты!$A689),", ",))</f>
        <v/>
      </c>
      <c r="C684" t="str">
        <f t="shared" si="110"/>
        <v xml:space="preserve">8, </v>
      </c>
      <c r="D684" s="5" t="str">
        <f>IF(AND(COUNTBLANK(Инвестиционные_проекты!AB689)=0,COUNTBLANK(Инвестиционные_проекты!W689:Y689)&lt;&gt;0),"Ошибка!","")</f>
        <v/>
      </c>
      <c r="E684" s="4" t="str">
        <f>IF(D684="","",CONCATENATE(ROW(Инвестиционные_проекты!$A689),", ",))</f>
        <v/>
      </c>
      <c r="F684" t="str">
        <f t="shared" si="111"/>
        <v xml:space="preserve">8, </v>
      </c>
      <c r="G684" s="8" t="str">
        <f>IF(AND(Инвестиционные_проекты!J689="создание нового",Инвестиционные_проекты!S689=""),"Ошибка!","")</f>
        <v/>
      </c>
      <c r="H684" s="4" t="str">
        <f>IF(Техлист!G684="","",CONCATENATE(ROW(Инвестиционные_проекты!$A689),", ",))</f>
        <v/>
      </c>
      <c r="I684" t="str">
        <f t="shared" si="112"/>
        <v/>
      </c>
      <c r="J684" s="5" t="str">
        <f>IF(Инвестиционные_проекты!J689="модернизация",IF(COUNTBLANK(Инвестиционные_проекты!R689:S689)&lt;&gt;0,"Ошибка!",""),"")</f>
        <v/>
      </c>
      <c r="K684" s="9" t="str">
        <f>IF(Техлист!J684="","",CONCATENATE(ROW(Инвестиционные_проекты!$A689),", ",))</f>
        <v/>
      </c>
      <c r="L684" t="str">
        <f t="shared" si="113"/>
        <v/>
      </c>
      <c r="M684" s="5" t="str">
        <f>IF(Инвестиционные_проекты!S689&lt;Инвестиционные_проекты!R689,"Ошибка!","")</f>
        <v/>
      </c>
      <c r="N684" s="4" t="str">
        <f>IF(Техлист!M684="","",CONCATENATE(ROW(Инвестиционные_проекты!$A689),", ",))</f>
        <v/>
      </c>
      <c r="O684" t="str">
        <f t="shared" si="114"/>
        <v/>
      </c>
      <c r="P684" s="5" t="str">
        <f>IF(Инвестиционные_проекты!Z689&lt;&gt;SUM(Инвестиционные_проекты!AA689:AB689),"Ошибка!","")</f>
        <v/>
      </c>
      <c r="Q684" s="4" t="str">
        <f>IF(Техлист!P684="","",CONCATENATE(ROW(Инвестиционные_проекты!$A689),", ",))</f>
        <v/>
      </c>
      <c r="R684" t="str">
        <f t="shared" si="115"/>
        <v/>
      </c>
      <c r="S684" s="5" t="str">
        <f>IF(Инвестиционные_проекты!Y689&gt;Инвестиционные_проекты!AB689,"Ошибка!","")</f>
        <v/>
      </c>
      <c r="T684" s="4" t="str">
        <f>IF(Техлист!S684="","",CONCATENATE(ROW(Инвестиционные_проекты!$A689),", ",))</f>
        <v/>
      </c>
      <c r="U684" t="str">
        <f t="shared" si="116"/>
        <v/>
      </c>
      <c r="V684" s="5" t="str">
        <f>IF(Инвестиционные_проекты!O689&lt;Инвестиционные_проекты!N689,"Ошибка!","")</f>
        <v/>
      </c>
      <c r="W684" s="4" t="str">
        <f>IF(Техлист!V684="","",CONCATENATE(ROW(Инвестиционные_проекты!$A689),", ",))</f>
        <v/>
      </c>
      <c r="X684" t="str">
        <f t="shared" si="117"/>
        <v xml:space="preserve">8, </v>
      </c>
      <c r="Y684" s="5" t="str">
        <f>IF(Инвестиционные_проекты!N689&lt;Инвестиционные_проекты!M689,"Ошибка!","")</f>
        <v/>
      </c>
      <c r="Z684" s="4" t="str">
        <f>IF(Техлист!Y684="","",CONCATENATE(ROW(Инвестиционные_проекты!$A689),", ",))</f>
        <v/>
      </c>
      <c r="AA684" t="str">
        <f t="shared" si="118"/>
        <v/>
      </c>
      <c r="AB684" s="5" t="str">
        <f ca="1">IF(Инвестиционные_проекты!K689="реализация",IF(Инвестиционные_проекты!M689&gt;TODAY(),"Ошибка!",""),"")</f>
        <v/>
      </c>
      <c r="AC684" s="4" t="str">
        <f ca="1">IF(Техлист!AB684="","",CONCATENATE(ROW(Инвестиционные_проекты!$A689),", ",))</f>
        <v/>
      </c>
      <c r="AD684" t="str">
        <f t="shared" ca="1" si="119"/>
        <v/>
      </c>
      <c r="AE684" s="5" t="str">
        <f>IFERROR(IF(OR(Инвестиционные_проекты!K689="идея",Инвестиционные_проекты!K689="проектная стадия"),IF(Инвестиционные_проекты!M689&gt;DATEVALUE(ФЛК!CV683),"","Ошибка!"),""),"")</f>
        <v/>
      </c>
      <c r="AF684" s="4" t="str">
        <f>IF(Техлист!AE684="","",CONCATENATE(ROW(Инвестиционные_проекты!$A689),", ",))</f>
        <v/>
      </c>
      <c r="AG684" t="str">
        <f t="shared" si="120"/>
        <v/>
      </c>
    </row>
    <row r="685" spans="1:33" x14ac:dyDescent="0.25">
      <c r="A685" s="5" t="str">
        <f>IF(AND(COUNTBLANK(Инвестиционные_проекты!H690:Q690)+COUNTBLANK(Инвестиционные_проекты!S690:T690)+COUNTBLANK(Инвестиционные_проекты!Z690)+COUNTBLANK(Инвестиционные_проекты!B690:E690)&lt;&gt;17,COUNTBLANK(Инвестиционные_проекты!H690:Q690)+COUNTBLANK(Инвестиционные_проекты!S690:T690)+COUNTBLANK(Инвестиционные_проекты!Z690)+COUNTBLANK(Инвестиционные_проекты!B690:E690)&lt;&gt;0),"Ошибка!","")</f>
        <v/>
      </c>
      <c r="B685" s="4" t="str">
        <f>IF(A685="","",CONCATENATE(ROW(Инвестиционные_проекты!$A690),", ",))</f>
        <v/>
      </c>
      <c r="C685" t="str">
        <f t="shared" si="110"/>
        <v xml:space="preserve">8, </v>
      </c>
      <c r="D685" s="5" t="str">
        <f>IF(AND(COUNTBLANK(Инвестиционные_проекты!AB690)=0,COUNTBLANK(Инвестиционные_проекты!W690:Y690)&lt;&gt;0),"Ошибка!","")</f>
        <v/>
      </c>
      <c r="E685" s="4" t="str">
        <f>IF(D685="","",CONCATENATE(ROW(Инвестиционные_проекты!$A690),", ",))</f>
        <v/>
      </c>
      <c r="F685" t="str">
        <f t="shared" si="111"/>
        <v xml:space="preserve">8, </v>
      </c>
      <c r="G685" s="8" t="str">
        <f>IF(AND(Инвестиционные_проекты!J690="создание нового",Инвестиционные_проекты!S690=""),"Ошибка!","")</f>
        <v/>
      </c>
      <c r="H685" s="4" t="str">
        <f>IF(Техлист!G685="","",CONCATENATE(ROW(Инвестиционные_проекты!$A690),", ",))</f>
        <v/>
      </c>
      <c r="I685" t="str">
        <f t="shared" si="112"/>
        <v/>
      </c>
      <c r="J685" s="5" t="str">
        <f>IF(Инвестиционные_проекты!J690="модернизация",IF(COUNTBLANK(Инвестиционные_проекты!R690:S690)&lt;&gt;0,"Ошибка!",""),"")</f>
        <v/>
      </c>
      <c r="K685" s="9" t="str">
        <f>IF(Техлист!J685="","",CONCATENATE(ROW(Инвестиционные_проекты!$A690),", ",))</f>
        <v/>
      </c>
      <c r="L685" t="str">
        <f t="shared" si="113"/>
        <v/>
      </c>
      <c r="M685" s="5" t="str">
        <f>IF(Инвестиционные_проекты!S690&lt;Инвестиционные_проекты!R690,"Ошибка!","")</f>
        <v/>
      </c>
      <c r="N685" s="4" t="str">
        <f>IF(Техлист!M685="","",CONCATENATE(ROW(Инвестиционные_проекты!$A690),", ",))</f>
        <v/>
      </c>
      <c r="O685" t="str">
        <f t="shared" si="114"/>
        <v/>
      </c>
      <c r="P685" s="5" t="str">
        <f>IF(Инвестиционные_проекты!Z690&lt;&gt;SUM(Инвестиционные_проекты!AA690:AB690),"Ошибка!","")</f>
        <v/>
      </c>
      <c r="Q685" s="4" t="str">
        <f>IF(Техлист!P685="","",CONCATENATE(ROW(Инвестиционные_проекты!$A690),", ",))</f>
        <v/>
      </c>
      <c r="R685" t="str">
        <f t="shared" si="115"/>
        <v/>
      </c>
      <c r="S685" s="5" t="str">
        <f>IF(Инвестиционные_проекты!Y690&gt;Инвестиционные_проекты!AB690,"Ошибка!","")</f>
        <v/>
      </c>
      <c r="T685" s="4" t="str">
        <f>IF(Техлист!S685="","",CONCATENATE(ROW(Инвестиционные_проекты!$A690),", ",))</f>
        <v/>
      </c>
      <c r="U685" t="str">
        <f t="shared" si="116"/>
        <v/>
      </c>
      <c r="V685" s="5" t="str">
        <f>IF(Инвестиционные_проекты!O690&lt;Инвестиционные_проекты!N690,"Ошибка!","")</f>
        <v/>
      </c>
      <c r="W685" s="4" t="str">
        <f>IF(Техлист!V685="","",CONCATENATE(ROW(Инвестиционные_проекты!$A690),", ",))</f>
        <v/>
      </c>
      <c r="X685" t="str">
        <f t="shared" si="117"/>
        <v xml:space="preserve">8, </v>
      </c>
      <c r="Y685" s="5" t="str">
        <f>IF(Инвестиционные_проекты!N690&lt;Инвестиционные_проекты!M690,"Ошибка!","")</f>
        <v/>
      </c>
      <c r="Z685" s="4" t="str">
        <f>IF(Техлист!Y685="","",CONCATENATE(ROW(Инвестиционные_проекты!$A690),", ",))</f>
        <v/>
      </c>
      <c r="AA685" t="str">
        <f t="shared" si="118"/>
        <v/>
      </c>
      <c r="AB685" s="5" t="str">
        <f ca="1">IF(Инвестиционные_проекты!K690="реализация",IF(Инвестиционные_проекты!M690&gt;TODAY(),"Ошибка!",""),"")</f>
        <v/>
      </c>
      <c r="AC685" s="4" t="str">
        <f ca="1">IF(Техлист!AB685="","",CONCATENATE(ROW(Инвестиционные_проекты!$A690),", ",))</f>
        <v/>
      </c>
      <c r="AD685" t="str">
        <f t="shared" ca="1" si="119"/>
        <v/>
      </c>
      <c r="AE685" s="5" t="str">
        <f>IFERROR(IF(OR(Инвестиционные_проекты!K690="идея",Инвестиционные_проекты!K690="проектная стадия"),IF(Инвестиционные_проекты!M690&gt;DATEVALUE(ФЛК!CV684),"","Ошибка!"),""),"")</f>
        <v/>
      </c>
      <c r="AF685" s="4" t="str">
        <f>IF(Техлист!AE685="","",CONCATENATE(ROW(Инвестиционные_проекты!$A690),", ",))</f>
        <v/>
      </c>
      <c r="AG685" t="str">
        <f t="shared" si="120"/>
        <v/>
      </c>
    </row>
    <row r="686" spans="1:33" x14ac:dyDescent="0.25">
      <c r="A686" s="5" t="str">
        <f>IF(AND(COUNTBLANK(Инвестиционные_проекты!H691:Q691)+COUNTBLANK(Инвестиционные_проекты!S691:T691)+COUNTBLANK(Инвестиционные_проекты!Z691)+COUNTBLANK(Инвестиционные_проекты!B691:E691)&lt;&gt;17,COUNTBLANK(Инвестиционные_проекты!H691:Q691)+COUNTBLANK(Инвестиционные_проекты!S691:T691)+COUNTBLANK(Инвестиционные_проекты!Z691)+COUNTBLANK(Инвестиционные_проекты!B691:E691)&lt;&gt;0),"Ошибка!","")</f>
        <v/>
      </c>
      <c r="B686" s="4" t="str">
        <f>IF(A686="","",CONCATENATE(ROW(Инвестиционные_проекты!$A691),", ",))</f>
        <v/>
      </c>
      <c r="C686" t="str">
        <f t="shared" si="110"/>
        <v xml:space="preserve">8, </v>
      </c>
      <c r="D686" s="5" t="str">
        <f>IF(AND(COUNTBLANK(Инвестиционные_проекты!AB691)=0,COUNTBLANK(Инвестиционные_проекты!W691:Y691)&lt;&gt;0),"Ошибка!","")</f>
        <v/>
      </c>
      <c r="E686" s="4" t="str">
        <f>IF(D686="","",CONCATENATE(ROW(Инвестиционные_проекты!$A691),", ",))</f>
        <v/>
      </c>
      <c r="F686" t="str">
        <f t="shared" si="111"/>
        <v xml:space="preserve">8, </v>
      </c>
      <c r="G686" s="8" t="str">
        <f>IF(AND(Инвестиционные_проекты!J691="создание нового",Инвестиционные_проекты!S691=""),"Ошибка!","")</f>
        <v/>
      </c>
      <c r="H686" s="4" t="str">
        <f>IF(Техлист!G686="","",CONCATENATE(ROW(Инвестиционные_проекты!$A691),", ",))</f>
        <v/>
      </c>
      <c r="I686" t="str">
        <f t="shared" si="112"/>
        <v/>
      </c>
      <c r="J686" s="5" t="str">
        <f>IF(Инвестиционные_проекты!J691="модернизация",IF(COUNTBLANK(Инвестиционные_проекты!R691:S691)&lt;&gt;0,"Ошибка!",""),"")</f>
        <v/>
      </c>
      <c r="K686" s="9" t="str">
        <f>IF(Техлист!J686="","",CONCATENATE(ROW(Инвестиционные_проекты!$A691),", ",))</f>
        <v/>
      </c>
      <c r="L686" t="str">
        <f t="shared" si="113"/>
        <v/>
      </c>
      <c r="M686" s="5" t="str">
        <f>IF(Инвестиционные_проекты!S691&lt;Инвестиционные_проекты!R691,"Ошибка!","")</f>
        <v/>
      </c>
      <c r="N686" s="4" t="str">
        <f>IF(Техлист!M686="","",CONCATENATE(ROW(Инвестиционные_проекты!$A691),", ",))</f>
        <v/>
      </c>
      <c r="O686" t="str">
        <f t="shared" si="114"/>
        <v/>
      </c>
      <c r="P686" s="5" t="str">
        <f>IF(Инвестиционные_проекты!Z691&lt;&gt;SUM(Инвестиционные_проекты!AA691:AB691),"Ошибка!","")</f>
        <v/>
      </c>
      <c r="Q686" s="4" t="str">
        <f>IF(Техлист!P686="","",CONCATENATE(ROW(Инвестиционные_проекты!$A691),", ",))</f>
        <v/>
      </c>
      <c r="R686" t="str">
        <f t="shared" si="115"/>
        <v/>
      </c>
      <c r="S686" s="5" t="str">
        <f>IF(Инвестиционные_проекты!Y691&gt;Инвестиционные_проекты!AB691,"Ошибка!","")</f>
        <v/>
      </c>
      <c r="T686" s="4" t="str">
        <f>IF(Техлист!S686="","",CONCATENATE(ROW(Инвестиционные_проекты!$A691),", ",))</f>
        <v/>
      </c>
      <c r="U686" t="str">
        <f t="shared" si="116"/>
        <v/>
      </c>
      <c r="V686" s="5" t="str">
        <f>IF(Инвестиционные_проекты!O691&lt;Инвестиционные_проекты!N691,"Ошибка!","")</f>
        <v/>
      </c>
      <c r="W686" s="4" t="str">
        <f>IF(Техлист!V686="","",CONCATENATE(ROW(Инвестиционные_проекты!$A691),", ",))</f>
        <v/>
      </c>
      <c r="X686" t="str">
        <f t="shared" si="117"/>
        <v xml:space="preserve">8, </v>
      </c>
      <c r="Y686" s="5" t="str">
        <f>IF(Инвестиционные_проекты!N691&lt;Инвестиционные_проекты!M691,"Ошибка!","")</f>
        <v/>
      </c>
      <c r="Z686" s="4" t="str">
        <f>IF(Техлист!Y686="","",CONCATENATE(ROW(Инвестиционные_проекты!$A691),", ",))</f>
        <v/>
      </c>
      <c r="AA686" t="str">
        <f t="shared" si="118"/>
        <v/>
      </c>
      <c r="AB686" s="5" t="str">
        <f ca="1">IF(Инвестиционные_проекты!K691="реализация",IF(Инвестиционные_проекты!M691&gt;TODAY(),"Ошибка!",""),"")</f>
        <v/>
      </c>
      <c r="AC686" s="4" t="str">
        <f ca="1">IF(Техлист!AB686="","",CONCATENATE(ROW(Инвестиционные_проекты!$A691),", ",))</f>
        <v/>
      </c>
      <c r="AD686" t="str">
        <f t="shared" ca="1" si="119"/>
        <v/>
      </c>
      <c r="AE686" s="5" t="str">
        <f>IFERROR(IF(OR(Инвестиционные_проекты!K691="идея",Инвестиционные_проекты!K691="проектная стадия"),IF(Инвестиционные_проекты!M691&gt;DATEVALUE(ФЛК!CV685),"","Ошибка!"),""),"")</f>
        <v/>
      </c>
      <c r="AF686" s="4" t="str">
        <f>IF(Техлист!AE686="","",CONCATENATE(ROW(Инвестиционные_проекты!$A691),", ",))</f>
        <v/>
      </c>
      <c r="AG686" t="str">
        <f t="shared" si="120"/>
        <v/>
      </c>
    </row>
    <row r="687" spans="1:33" x14ac:dyDescent="0.25">
      <c r="A687" s="5" t="str">
        <f>IF(AND(COUNTBLANK(Инвестиционные_проекты!H692:Q692)+COUNTBLANK(Инвестиционные_проекты!S692:T692)+COUNTBLANK(Инвестиционные_проекты!Z692)+COUNTBLANK(Инвестиционные_проекты!B692:E692)&lt;&gt;17,COUNTBLANK(Инвестиционные_проекты!H692:Q692)+COUNTBLANK(Инвестиционные_проекты!S692:T692)+COUNTBLANK(Инвестиционные_проекты!Z692)+COUNTBLANK(Инвестиционные_проекты!B692:E692)&lt;&gt;0),"Ошибка!","")</f>
        <v/>
      </c>
      <c r="B687" s="4" t="str">
        <f>IF(A687="","",CONCATENATE(ROW(Инвестиционные_проекты!$A692),", ",))</f>
        <v/>
      </c>
      <c r="C687" t="str">
        <f t="shared" si="110"/>
        <v xml:space="preserve">8, </v>
      </c>
      <c r="D687" s="5" t="str">
        <f>IF(AND(COUNTBLANK(Инвестиционные_проекты!AB692)=0,COUNTBLANK(Инвестиционные_проекты!W692:Y692)&lt;&gt;0),"Ошибка!","")</f>
        <v/>
      </c>
      <c r="E687" s="4" t="str">
        <f>IF(D687="","",CONCATENATE(ROW(Инвестиционные_проекты!$A692),", ",))</f>
        <v/>
      </c>
      <c r="F687" t="str">
        <f t="shared" si="111"/>
        <v xml:space="preserve">8, </v>
      </c>
      <c r="G687" s="8" t="str">
        <f>IF(AND(Инвестиционные_проекты!J692="создание нового",Инвестиционные_проекты!S692=""),"Ошибка!","")</f>
        <v/>
      </c>
      <c r="H687" s="4" t="str">
        <f>IF(Техлист!G687="","",CONCATENATE(ROW(Инвестиционные_проекты!$A692),", ",))</f>
        <v/>
      </c>
      <c r="I687" t="str">
        <f t="shared" si="112"/>
        <v/>
      </c>
      <c r="J687" s="5" t="str">
        <f>IF(Инвестиционные_проекты!J692="модернизация",IF(COUNTBLANK(Инвестиционные_проекты!R692:S692)&lt;&gt;0,"Ошибка!",""),"")</f>
        <v/>
      </c>
      <c r="K687" s="9" t="str">
        <f>IF(Техлист!J687="","",CONCATENATE(ROW(Инвестиционные_проекты!$A692),", ",))</f>
        <v/>
      </c>
      <c r="L687" t="str">
        <f t="shared" si="113"/>
        <v/>
      </c>
      <c r="M687" s="5" t="str">
        <f>IF(Инвестиционные_проекты!S692&lt;Инвестиционные_проекты!R692,"Ошибка!","")</f>
        <v/>
      </c>
      <c r="N687" s="4" t="str">
        <f>IF(Техлист!M687="","",CONCATENATE(ROW(Инвестиционные_проекты!$A692),", ",))</f>
        <v/>
      </c>
      <c r="O687" t="str">
        <f t="shared" si="114"/>
        <v/>
      </c>
      <c r="P687" s="5" t="str">
        <f>IF(Инвестиционные_проекты!Z692&lt;&gt;SUM(Инвестиционные_проекты!AA692:AB692),"Ошибка!","")</f>
        <v/>
      </c>
      <c r="Q687" s="4" t="str">
        <f>IF(Техлист!P687="","",CONCATENATE(ROW(Инвестиционные_проекты!$A692),", ",))</f>
        <v/>
      </c>
      <c r="R687" t="str">
        <f t="shared" si="115"/>
        <v/>
      </c>
      <c r="S687" s="5" t="str">
        <f>IF(Инвестиционные_проекты!Y692&gt;Инвестиционные_проекты!AB692,"Ошибка!","")</f>
        <v/>
      </c>
      <c r="T687" s="4" t="str">
        <f>IF(Техлист!S687="","",CONCATENATE(ROW(Инвестиционные_проекты!$A692),", ",))</f>
        <v/>
      </c>
      <c r="U687" t="str">
        <f t="shared" si="116"/>
        <v/>
      </c>
      <c r="V687" s="5" t="str">
        <f>IF(Инвестиционные_проекты!O692&lt;Инвестиционные_проекты!N692,"Ошибка!","")</f>
        <v/>
      </c>
      <c r="W687" s="4" t="str">
        <f>IF(Техлист!V687="","",CONCATENATE(ROW(Инвестиционные_проекты!$A692),", ",))</f>
        <v/>
      </c>
      <c r="X687" t="str">
        <f t="shared" si="117"/>
        <v xml:space="preserve">8, </v>
      </c>
      <c r="Y687" s="5" t="str">
        <f>IF(Инвестиционные_проекты!N692&lt;Инвестиционные_проекты!M692,"Ошибка!","")</f>
        <v/>
      </c>
      <c r="Z687" s="4" t="str">
        <f>IF(Техлист!Y687="","",CONCATENATE(ROW(Инвестиционные_проекты!$A692),", ",))</f>
        <v/>
      </c>
      <c r="AA687" t="str">
        <f t="shared" si="118"/>
        <v/>
      </c>
      <c r="AB687" s="5" t="str">
        <f ca="1">IF(Инвестиционные_проекты!K692="реализация",IF(Инвестиционные_проекты!M692&gt;TODAY(),"Ошибка!",""),"")</f>
        <v/>
      </c>
      <c r="AC687" s="4" t="str">
        <f ca="1">IF(Техлист!AB687="","",CONCATENATE(ROW(Инвестиционные_проекты!$A692),", ",))</f>
        <v/>
      </c>
      <c r="AD687" t="str">
        <f t="shared" ca="1" si="119"/>
        <v/>
      </c>
      <c r="AE687" s="5" t="str">
        <f>IFERROR(IF(OR(Инвестиционные_проекты!K692="идея",Инвестиционные_проекты!K692="проектная стадия"),IF(Инвестиционные_проекты!M692&gt;DATEVALUE(ФЛК!CV686),"","Ошибка!"),""),"")</f>
        <v/>
      </c>
      <c r="AF687" s="4" t="str">
        <f>IF(Техлист!AE687="","",CONCATENATE(ROW(Инвестиционные_проекты!$A692),", ",))</f>
        <v/>
      </c>
      <c r="AG687" t="str">
        <f t="shared" si="120"/>
        <v/>
      </c>
    </row>
    <row r="688" spans="1:33" x14ac:dyDescent="0.25">
      <c r="A688" s="5" t="str">
        <f>IF(AND(COUNTBLANK(Инвестиционные_проекты!H693:Q693)+COUNTBLANK(Инвестиционные_проекты!S693:T693)+COUNTBLANK(Инвестиционные_проекты!Z693)+COUNTBLANK(Инвестиционные_проекты!B693:E693)&lt;&gt;17,COUNTBLANK(Инвестиционные_проекты!H693:Q693)+COUNTBLANK(Инвестиционные_проекты!S693:T693)+COUNTBLANK(Инвестиционные_проекты!Z693)+COUNTBLANK(Инвестиционные_проекты!B693:E693)&lt;&gt;0),"Ошибка!","")</f>
        <v/>
      </c>
      <c r="B688" s="4" t="str">
        <f>IF(A688="","",CONCATENATE(ROW(Инвестиционные_проекты!$A693),", ",))</f>
        <v/>
      </c>
      <c r="C688" t="str">
        <f t="shared" si="110"/>
        <v xml:space="preserve">8, </v>
      </c>
      <c r="D688" s="5" t="str">
        <f>IF(AND(COUNTBLANK(Инвестиционные_проекты!AB693)=0,COUNTBLANK(Инвестиционные_проекты!W693:Y693)&lt;&gt;0),"Ошибка!","")</f>
        <v/>
      </c>
      <c r="E688" s="4" t="str">
        <f>IF(D688="","",CONCATENATE(ROW(Инвестиционные_проекты!$A693),", ",))</f>
        <v/>
      </c>
      <c r="F688" t="str">
        <f t="shared" si="111"/>
        <v xml:space="preserve">8, </v>
      </c>
      <c r="G688" s="8" t="str">
        <f>IF(AND(Инвестиционные_проекты!J693="создание нового",Инвестиционные_проекты!S693=""),"Ошибка!","")</f>
        <v/>
      </c>
      <c r="H688" s="4" t="str">
        <f>IF(Техлист!G688="","",CONCATENATE(ROW(Инвестиционные_проекты!$A693),", ",))</f>
        <v/>
      </c>
      <c r="I688" t="str">
        <f t="shared" si="112"/>
        <v/>
      </c>
      <c r="J688" s="5" t="str">
        <f>IF(Инвестиционные_проекты!J693="модернизация",IF(COUNTBLANK(Инвестиционные_проекты!R693:S693)&lt;&gt;0,"Ошибка!",""),"")</f>
        <v/>
      </c>
      <c r="K688" s="9" t="str">
        <f>IF(Техлист!J688="","",CONCATENATE(ROW(Инвестиционные_проекты!$A693),", ",))</f>
        <v/>
      </c>
      <c r="L688" t="str">
        <f t="shared" si="113"/>
        <v/>
      </c>
      <c r="M688" s="5" t="str">
        <f>IF(Инвестиционные_проекты!S693&lt;Инвестиционные_проекты!R693,"Ошибка!","")</f>
        <v/>
      </c>
      <c r="N688" s="4" t="str">
        <f>IF(Техлист!M688="","",CONCATENATE(ROW(Инвестиционные_проекты!$A693),", ",))</f>
        <v/>
      </c>
      <c r="O688" t="str">
        <f t="shared" si="114"/>
        <v/>
      </c>
      <c r="P688" s="5" t="str">
        <f>IF(Инвестиционные_проекты!Z693&lt;&gt;SUM(Инвестиционные_проекты!AA693:AB693),"Ошибка!","")</f>
        <v/>
      </c>
      <c r="Q688" s="4" t="str">
        <f>IF(Техлист!P688="","",CONCATENATE(ROW(Инвестиционные_проекты!$A693),", ",))</f>
        <v/>
      </c>
      <c r="R688" t="str">
        <f t="shared" si="115"/>
        <v/>
      </c>
      <c r="S688" s="5" t="str">
        <f>IF(Инвестиционные_проекты!Y693&gt;Инвестиционные_проекты!AB693,"Ошибка!","")</f>
        <v/>
      </c>
      <c r="T688" s="4" t="str">
        <f>IF(Техлист!S688="","",CONCATENATE(ROW(Инвестиционные_проекты!$A693),", ",))</f>
        <v/>
      </c>
      <c r="U688" t="str">
        <f t="shared" si="116"/>
        <v/>
      </c>
      <c r="V688" s="5" t="str">
        <f>IF(Инвестиционные_проекты!O693&lt;Инвестиционные_проекты!N693,"Ошибка!","")</f>
        <v/>
      </c>
      <c r="W688" s="4" t="str">
        <f>IF(Техлист!V688="","",CONCATENATE(ROW(Инвестиционные_проекты!$A693),", ",))</f>
        <v/>
      </c>
      <c r="X688" t="str">
        <f t="shared" si="117"/>
        <v xml:space="preserve">8, </v>
      </c>
      <c r="Y688" s="5" t="str">
        <f>IF(Инвестиционные_проекты!N693&lt;Инвестиционные_проекты!M693,"Ошибка!","")</f>
        <v/>
      </c>
      <c r="Z688" s="4" t="str">
        <f>IF(Техлист!Y688="","",CONCATENATE(ROW(Инвестиционные_проекты!$A693),", ",))</f>
        <v/>
      </c>
      <c r="AA688" t="str">
        <f t="shared" si="118"/>
        <v/>
      </c>
      <c r="AB688" s="5" t="str">
        <f ca="1">IF(Инвестиционные_проекты!K693="реализация",IF(Инвестиционные_проекты!M693&gt;TODAY(),"Ошибка!",""),"")</f>
        <v/>
      </c>
      <c r="AC688" s="4" t="str">
        <f ca="1">IF(Техлист!AB688="","",CONCATENATE(ROW(Инвестиционные_проекты!$A693),", ",))</f>
        <v/>
      </c>
      <c r="AD688" t="str">
        <f t="shared" ca="1" si="119"/>
        <v/>
      </c>
      <c r="AE688" s="5" t="str">
        <f>IFERROR(IF(OR(Инвестиционные_проекты!K693="идея",Инвестиционные_проекты!K693="проектная стадия"),IF(Инвестиционные_проекты!M693&gt;DATEVALUE(ФЛК!CV687),"","Ошибка!"),""),"")</f>
        <v/>
      </c>
      <c r="AF688" s="4" t="str">
        <f>IF(Техлист!AE688="","",CONCATENATE(ROW(Инвестиционные_проекты!$A693),", ",))</f>
        <v/>
      </c>
      <c r="AG688" t="str">
        <f t="shared" si="120"/>
        <v/>
      </c>
    </row>
    <row r="689" spans="1:33" x14ac:dyDescent="0.25">
      <c r="A689" s="5" t="str">
        <f>IF(AND(COUNTBLANK(Инвестиционные_проекты!H694:Q694)+COUNTBLANK(Инвестиционные_проекты!S694:T694)+COUNTBLANK(Инвестиционные_проекты!Z694)+COUNTBLANK(Инвестиционные_проекты!B694:E694)&lt;&gt;17,COUNTBLANK(Инвестиционные_проекты!H694:Q694)+COUNTBLANK(Инвестиционные_проекты!S694:T694)+COUNTBLANK(Инвестиционные_проекты!Z694)+COUNTBLANK(Инвестиционные_проекты!B694:E694)&lt;&gt;0),"Ошибка!","")</f>
        <v/>
      </c>
      <c r="B689" s="4" t="str">
        <f>IF(A689="","",CONCATENATE(ROW(Инвестиционные_проекты!$A694),", ",))</f>
        <v/>
      </c>
      <c r="C689" t="str">
        <f t="shared" si="110"/>
        <v xml:space="preserve">8, </v>
      </c>
      <c r="D689" s="5" t="str">
        <f>IF(AND(COUNTBLANK(Инвестиционные_проекты!AB694)=0,COUNTBLANK(Инвестиционные_проекты!W694:Y694)&lt;&gt;0),"Ошибка!","")</f>
        <v/>
      </c>
      <c r="E689" s="4" t="str">
        <f>IF(D689="","",CONCATENATE(ROW(Инвестиционные_проекты!$A694),", ",))</f>
        <v/>
      </c>
      <c r="F689" t="str">
        <f t="shared" si="111"/>
        <v xml:space="preserve">8, </v>
      </c>
      <c r="G689" s="8" t="str">
        <f>IF(AND(Инвестиционные_проекты!J694="создание нового",Инвестиционные_проекты!S694=""),"Ошибка!","")</f>
        <v/>
      </c>
      <c r="H689" s="4" t="str">
        <f>IF(Техлист!G689="","",CONCATENATE(ROW(Инвестиционные_проекты!$A694),", ",))</f>
        <v/>
      </c>
      <c r="I689" t="str">
        <f t="shared" si="112"/>
        <v/>
      </c>
      <c r="J689" s="5" t="str">
        <f>IF(Инвестиционные_проекты!J694="модернизация",IF(COUNTBLANK(Инвестиционные_проекты!R694:S694)&lt;&gt;0,"Ошибка!",""),"")</f>
        <v/>
      </c>
      <c r="K689" s="9" t="str">
        <f>IF(Техлист!J689="","",CONCATENATE(ROW(Инвестиционные_проекты!$A694),", ",))</f>
        <v/>
      </c>
      <c r="L689" t="str">
        <f t="shared" si="113"/>
        <v/>
      </c>
      <c r="M689" s="5" t="str">
        <f>IF(Инвестиционные_проекты!S694&lt;Инвестиционные_проекты!R694,"Ошибка!","")</f>
        <v/>
      </c>
      <c r="N689" s="4" t="str">
        <f>IF(Техлист!M689="","",CONCATENATE(ROW(Инвестиционные_проекты!$A694),", ",))</f>
        <v/>
      </c>
      <c r="O689" t="str">
        <f t="shared" si="114"/>
        <v/>
      </c>
      <c r="P689" s="5" t="str">
        <f>IF(Инвестиционные_проекты!Z694&lt;&gt;SUM(Инвестиционные_проекты!AA694:AB694),"Ошибка!","")</f>
        <v/>
      </c>
      <c r="Q689" s="4" t="str">
        <f>IF(Техлист!P689="","",CONCATENATE(ROW(Инвестиционные_проекты!$A694),", ",))</f>
        <v/>
      </c>
      <c r="R689" t="str">
        <f t="shared" si="115"/>
        <v/>
      </c>
      <c r="S689" s="5" t="str">
        <f>IF(Инвестиционные_проекты!Y694&gt;Инвестиционные_проекты!AB694,"Ошибка!","")</f>
        <v/>
      </c>
      <c r="T689" s="4" t="str">
        <f>IF(Техлист!S689="","",CONCATENATE(ROW(Инвестиционные_проекты!$A694),", ",))</f>
        <v/>
      </c>
      <c r="U689" t="str">
        <f t="shared" si="116"/>
        <v/>
      </c>
      <c r="V689" s="5" t="str">
        <f>IF(Инвестиционные_проекты!O694&lt;Инвестиционные_проекты!N694,"Ошибка!","")</f>
        <v/>
      </c>
      <c r="W689" s="4" t="str">
        <f>IF(Техлист!V689="","",CONCATENATE(ROW(Инвестиционные_проекты!$A694),", ",))</f>
        <v/>
      </c>
      <c r="X689" t="str">
        <f t="shared" si="117"/>
        <v xml:space="preserve">8, </v>
      </c>
      <c r="Y689" s="5" t="str">
        <f>IF(Инвестиционные_проекты!N694&lt;Инвестиционные_проекты!M694,"Ошибка!","")</f>
        <v/>
      </c>
      <c r="Z689" s="4" t="str">
        <f>IF(Техлист!Y689="","",CONCATENATE(ROW(Инвестиционные_проекты!$A694),", ",))</f>
        <v/>
      </c>
      <c r="AA689" t="str">
        <f t="shared" si="118"/>
        <v/>
      </c>
      <c r="AB689" s="5" t="str">
        <f ca="1">IF(Инвестиционные_проекты!K694="реализация",IF(Инвестиционные_проекты!M694&gt;TODAY(),"Ошибка!",""),"")</f>
        <v/>
      </c>
      <c r="AC689" s="4" t="str">
        <f ca="1">IF(Техлист!AB689="","",CONCATENATE(ROW(Инвестиционные_проекты!$A694),", ",))</f>
        <v/>
      </c>
      <c r="AD689" t="str">
        <f t="shared" ca="1" si="119"/>
        <v/>
      </c>
      <c r="AE689" s="5" t="str">
        <f>IFERROR(IF(OR(Инвестиционные_проекты!K694="идея",Инвестиционные_проекты!K694="проектная стадия"),IF(Инвестиционные_проекты!M694&gt;DATEVALUE(ФЛК!CV688),"","Ошибка!"),""),"")</f>
        <v/>
      </c>
      <c r="AF689" s="4" t="str">
        <f>IF(Техлист!AE689="","",CONCATENATE(ROW(Инвестиционные_проекты!$A694),", ",))</f>
        <v/>
      </c>
      <c r="AG689" t="str">
        <f t="shared" si="120"/>
        <v/>
      </c>
    </row>
    <row r="690" spans="1:33" x14ac:dyDescent="0.25">
      <c r="A690" s="5" t="str">
        <f>IF(AND(COUNTBLANK(Инвестиционные_проекты!H695:Q695)+COUNTBLANK(Инвестиционные_проекты!S695:T695)+COUNTBLANK(Инвестиционные_проекты!Z695)+COUNTBLANK(Инвестиционные_проекты!B695:E695)&lt;&gt;17,COUNTBLANK(Инвестиционные_проекты!H695:Q695)+COUNTBLANK(Инвестиционные_проекты!S695:T695)+COUNTBLANK(Инвестиционные_проекты!Z695)+COUNTBLANK(Инвестиционные_проекты!B695:E695)&lt;&gt;0),"Ошибка!","")</f>
        <v/>
      </c>
      <c r="B690" s="4" t="str">
        <f>IF(A690="","",CONCATENATE(ROW(Инвестиционные_проекты!$A695),", ",))</f>
        <v/>
      </c>
      <c r="C690" t="str">
        <f t="shared" si="110"/>
        <v xml:space="preserve">8, </v>
      </c>
      <c r="D690" s="5" t="str">
        <f>IF(AND(COUNTBLANK(Инвестиционные_проекты!AB695)=0,COUNTBLANK(Инвестиционные_проекты!W695:Y695)&lt;&gt;0),"Ошибка!","")</f>
        <v/>
      </c>
      <c r="E690" s="4" t="str">
        <f>IF(D690="","",CONCATENATE(ROW(Инвестиционные_проекты!$A695),", ",))</f>
        <v/>
      </c>
      <c r="F690" t="str">
        <f t="shared" si="111"/>
        <v xml:space="preserve">8, </v>
      </c>
      <c r="G690" s="8" t="str">
        <f>IF(AND(Инвестиционные_проекты!J695="создание нового",Инвестиционные_проекты!S695=""),"Ошибка!","")</f>
        <v/>
      </c>
      <c r="H690" s="4" t="str">
        <f>IF(Техлист!G690="","",CONCATENATE(ROW(Инвестиционные_проекты!$A695),", ",))</f>
        <v/>
      </c>
      <c r="I690" t="str">
        <f t="shared" si="112"/>
        <v/>
      </c>
      <c r="J690" s="5" t="str">
        <f>IF(Инвестиционные_проекты!J695="модернизация",IF(COUNTBLANK(Инвестиционные_проекты!R695:S695)&lt;&gt;0,"Ошибка!",""),"")</f>
        <v/>
      </c>
      <c r="K690" s="9" t="str">
        <f>IF(Техлист!J690="","",CONCATENATE(ROW(Инвестиционные_проекты!$A695),", ",))</f>
        <v/>
      </c>
      <c r="L690" t="str">
        <f t="shared" si="113"/>
        <v/>
      </c>
      <c r="M690" s="5" t="str">
        <f>IF(Инвестиционные_проекты!S695&lt;Инвестиционные_проекты!R695,"Ошибка!","")</f>
        <v/>
      </c>
      <c r="N690" s="4" t="str">
        <f>IF(Техлист!M690="","",CONCATENATE(ROW(Инвестиционные_проекты!$A695),", ",))</f>
        <v/>
      </c>
      <c r="O690" t="str">
        <f t="shared" si="114"/>
        <v/>
      </c>
      <c r="P690" s="5" t="str">
        <f>IF(Инвестиционные_проекты!Z695&lt;&gt;SUM(Инвестиционные_проекты!AA695:AB695),"Ошибка!","")</f>
        <v/>
      </c>
      <c r="Q690" s="4" t="str">
        <f>IF(Техлист!P690="","",CONCATENATE(ROW(Инвестиционные_проекты!$A695),", ",))</f>
        <v/>
      </c>
      <c r="R690" t="str">
        <f t="shared" si="115"/>
        <v/>
      </c>
      <c r="S690" s="5" t="str">
        <f>IF(Инвестиционные_проекты!Y695&gt;Инвестиционные_проекты!AB695,"Ошибка!","")</f>
        <v/>
      </c>
      <c r="T690" s="4" t="str">
        <f>IF(Техлист!S690="","",CONCATENATE(ROW(Инвестиционные_проекты!$A695),", ",))</f>
        <v/>
      </c>
      <c r="U690" t="str">
        <f t="shared" si="116"/>
        <v/>
      </c>
      <c r="V690" s="5" t="str">
        <f>IF(Инвестиционные_проекты!O695&lt;Инвестиционные_проекты!N695,"Ошибка!","")</f>
        <v/>
      </c>
      <c r="W690" s="4" t="str">
        <f>IF(Техлист!V690="","",CONCATENATE(ROW(Инвестиционные_проекты!$A695),", ",))</f>
        <v/>
      </c>
      <c r="X690" t="str">
        <f t="shared" si="117"/>
        <v xml:space="preserve">8, </v>
      </c>
      <c r="Y690" s="5" t="str">
        <f>IF(Инвестиционные_проекты!N695&lt;Инвестиционные_проекты!M695,"Ошибка!","")</f>
        <v/>
      </c>
      <c r="Z690" s="4" t="str">
        <f>IF(Техлист!Y690="","",CONCATENATE(ROW(Инвестиционные_проекты!$A695),", ",))</f>
        <v/>
      </c>
      <c r="AA690" t="str">
        <f t="shared" si="118"/>
        <v/>
      </c>
      <c r="AB690" s="5" t="str">
        <f ca="1">IF(Инвестиционные_проекты!K695="реализация",IF(Инвестиционные_проекты!M695&gt;TODAY(),"Ошибка!",""),"")</f>
        <v/>
      </c>
      <c r="AC690" s="4" t="str">
        <f ca="1">IF(Техлист!AB690="","",CONCATENATE(ROW(Инвестиционные_проекты!$A695),", ",))</f>
        <v/>
      </c>
      <c r="AD690" t="str">
        <f t="shared" ca="1" si="119"/>
        <v/>
      </c>
      <c r="AE690" s="5" t="str">
        <f>IFERROR(IF(OR(Инвестиционные_проекты!K695="идея",Инвестиционные_проекты!K695="проектная стадия"),IF(Инвестиционные_проекты!M695&gt;DATEVALUE(ФЛК!CV689),"","Ошибка!"),""),"")</f>
        <v/>
      </c>
      <c r="AF690" s="4" t="str">
        <f>IF(Техлист!AE690="","",CONCATENATE(ROW(Инвестиционные_проекты!$A695),", ",))</f>
        <v/>
      </c>
      <c r="AG690" t="str">
        <f t="shared" si="120"/>
        <v/>
      </c>
    </row>
    <row r="691" spans="1:33" x14ac:dyDescent="0.25">
      <c r="A691" s="5" t="str">
        <f>IF(AND(COUNTBLANK(Инвестиционные_проекты!H696:Q696)+COUNTBLANK(Инвестиционные_проекты!S696:T696)+COUNTBLANK(Инвестиционные_проекты!Z696)+COUNTBLANK(Инвестиционные_проекты!B696:E696)&lt;&gt;17,COUNTBLANK(Инвестиционные_проекты!H696:Q696)+COUNTBLANK(Инвестиционные_проекты!S696:T696)+COUNTBLANK(Инвестиционные_проекты!Z696)+COUNTBLANK(Инвестиционные_проекты!B696:E696)&lt;&gt;0),"Ошибка!","")</f>
        <v/>
      </c>
      <c r="B691" s="4" t="str">
        <f>IF(A691="","",CONCATENATE(ROW(Инвестиционные_проекты!$A696),", ",))</f>
        <v/>
      </c>
      <c r="C691" t="str">
        <f t="shared" si="110"/>
        <v xml:space="preserve">8, </v>
      </c>
      <c r="D691" s="5" t="str">
        <f>IF(AND(COUNTBLANK(Инвестиционные_проекты!AB696)=0,COUNTBLANK(Инвестиционные_проекты!W696:Y696)&lt;&gt;0),"Ошибка!","")</f>
        <v/>
      </c>
      <c r="E691" s="4" t="str">
        <f>IF(D691="","",CONCATENATE(ROW(Инвестиционные_проекты!$A696),", ",))</f>
        <v/>
      </c>
      <c r="F691" t="str">
        <f t="shared" si="111"/>
        <v xml:space="preserve">8, </v>
      </c>
      <c r="G691" s="8" t="str">
        <f>IF(AND(Инвестиционные_проекты!J696="создание нового",Инвестиционные_проекты!S696=""),"Ошибка!","")</f>
        <v/>
      </c>
      <c r="H691" s="4" t="str">
        <f>IF(Техлист!G691="","",CONCATENATE(ROW(Инвестиционные_проекты!$A696),", ",))</f>
        <v/>
      </c>
      <c r="I691" t="str">
        <f t="shared" si="112"/>
        <v/>
      </c>
      <c r="J691" s="5" t="str">
        <f>IF(Инвестиционные_проекты!J696="модернизация",IF(COUNTBLANK(Инвестиционные_проекты!R696:S696)&lt;&gt;0,"Ошибка!",""),"")</f>
        <v/>
      </c>
      <c r="K691" s="9" t="str">
        <f>IF(Техлист!J691="","",CONCATENATE(ROW(Инвестиционные_проекты!$A696),", ",))</f>
        <v/>
      </c>
      <c r="L691" t="str">
        <f t="shared" si="113"/>
        <v/>
      </c>
      <c r="M691" s="5" t="str">
        <f>IF(Инвестиционные_проекты!S696&lt;Инвестиционные_проекты!R696,"Ошибка!","")</f>
        <v/>
      </c>
      <c r="N691" s="4" t="str">
        <f>IF(Техлист!M691="","",CONCATENATE(ROW(Инвестиционные_проекты!$A696),", ",))</f>
        <v/>
      </c>
      <c r="O691" t="str">
        <f t="shared" si="114"/>
        <v/>
      </c>
      <c r="P691" s="5" t="str">
        <f>IF(Инвестиционные_проекты!Z696&lt;&gt;SUM(Инвестиционные_проекты!AA696:AB696),"Ошибка!","")</f>
        <v/>
      </c>
      <c r="Q691" s="4" t="str">
        <f>IF(Техлист!P691="","",CONCATENATE(ROW(Инвестиционные_проекты!$A696),", ",))</f>
        <v/>
      </c>
      <c r="R691" t="str">
        <f t="shared" si="115"/>
        <v/>
      </c>
      <c r="S691" s="5" t="str">
        <f>IF(Инвестиционные_проекты!Y696&gt;Инвестиционные_проекты!AB696,"Ошибка!","")</f>
        <v/>
      </c>
      <c r="T691" s="4" t="str">
        <f>IF(Техлист!S691="","",CONCATENATE(ROW(Инвестиционные_проекты!$A696),", ",))</f>
        <v/>
      </c>
      <c r="U691" t="str">
        <f t="shared" si="116"/>
        <v/>
      </c>
      <c r="V691" s="5" t="str">
        <f>IF(Инвестиционные_проекты!O696&lt;Инвестиционные_проекты!N696,"Ошибка!","")</f>
        <v/>
      </c>
      <c r="W691" s="4" t="str">
        <f>IF(Техлист!V691="","",CONCATENATE(ROW(Инвестиционные_проекты!$A696),", ",))</f>
        <v/>
      </c>
      <c r="X691" t="str">
        <f t="shared" si="117"/>
        <v xml:space="preserve">8, </v>
      </c>
      <c r="Y691" s="5" t="str">
        <f>IF(Инвестиционные_проекты!N696&lt;Инвестиционные_проекты!M696,"Ошибка!","")</f>
        <v/>
      </c>
      <c r="Z691" s="4" t="str">
        <f>IF(Техлист!Y691="","",CONCATENATE(ROW(Инвестиционные_проекты!$A696),", ",))</f>
        <v/>
      </c>
      <c r="AA691" t="str">
        <f t="shared" si="118"/>
        <v/>
      </c>
      <c r="AB691" s="5" t="str">
        <f ca="1">IF(Инвестиционные_проекты!K696="реализация",IF(Инвестиционные_проекты!M696&gt;TODAY(),"Ошибка!",""),"")</f>
        <v/>
      </c>
      <c r="AC691" s="4" t="str">
        <f ca="1">IF(Техлист!AB691="","",CONCATENATE(ROW(Инвестиционные_проекты!$A696),", ",))</f>
        <v/>
      </c>
      <c r="AD691" t="str">
        <f t="shared" ca="1" si="119"/>
        <v/>
      </c>
      <c r="AE691" s="5" t="str">
        <f>IFERROR(IF(OR(Инвестиционные_проекты!K696="идея",Инвестиционные_проекты!K696="проектная стадия"),IF(Инвестиционные_проекты!M696&gt;DATEVALUE(ФЛК!CV690),"","Ошибка!"),""),"")</f>
        <v/>
      </c>
      <c r="AF691" s="4" t="str">
        <f>IF(Техлист!AE691="","",CONCATENATE(ROW(Инвестиционные_проекты!$A696),", ",))</f>
        <v/>
      </c>
      <c r="AG691" t="str">
        <f t="shared" si="120"/>
        <v/>
      </c>
    </row>
    <row r="692" spans="1:33" x14ac:dyDescent="0.25">
      <c r="A692" s="5" t="str">
        <f>IF(AND(COUNTBLANK(Инвестиционные_проекты!H697:Q697)+COUNTBLANK(Инвестиционные_проекты!S697:T697)+COUNTBLANK(Инвестиционные_проекты!Z697)+COUNTBLANK(Инвестиционные_проекты!B697:E697)&lt;&gt;17,COUNTBLANK(Инвестиционные_проекты!H697:Q697)+COUNTBLANK(Инвестиционные_проекты!S697:T697)+COUNTBLANK(Инвестиционные_проекты!Z697)+COUNTBLANK(Инвестиционные_проекты!B697:E697)&lt;&gt;0),"Ошибка!","")</f>
        <v/>
      </c>
      <c r="B692" s="4" t="str">
        <f>IF(A692="","",CONCATENATE(ROW(Инвестиционные_проекты!$A697),", ",))</f>
        <v/>
      </c>
      <c r="C692" t="str">
        <f t="shared" si="110"/>
        <v xml:space="preserve">8, </v>
      </c>
      <c r="D692" s="5" t="str">
        <f>IF(AND(COUNTBLANK(Инвестиционные_проекты!AB697)=0,COUNTBLANK(Инвестиционные_проекты!W697:Y697)&lt;&gt;0),"Ошибка!","")</f>
        <v/>
      </c>
      <c r="E692" s="4" t="str">
        <f>IF(D692="","",CONCATENATE(ROW(Инвестиционные_проекты!$A697),", ",))</f>
        <v/>
      </c>
      <c r="F692" t="str">
        <f t="shared" si="111"/>
        <v xml:space="preserve">8, </v>
      </c>
      <c r="G692" s="8" t="str">
        <f>IF(AND(Инвестиционные_проекты!J697="создание нового",Инвестиционные_проекты!S697=""),"Ошибка!","")</f>
        <v/>
      </c>
      <c r="H692" s="4" t="str">
        <f>IF(Техлист!G692="","",CONCATENATE(ROW(Инвестиционные_проекты!$A697),", ",))</f>
        <v/>
      </c>
      <c r="I692" t="str">
        <f t="shared" si="112"/>
        <v/>
      </c>
      <c r="J692" s="5" t="str">
        <f>IF(Инвестиционные_проекты!J697="модернизация",IF(COUNTBLANK(Инвестиционные_проекты!R697:S697)&lt;&gt;0,"Ошибка!",""),"")</f>
        <v/>
      </c>
      <c r="K692" s="9" t="str">
        <f>IF(Техлист!J692="","",CONCATENATE(ROW(Инвестиционные_проекты!$A697),", ",))</f>
        <v/>
      </c>
      <c r="L692" t="str">
        <f t="shared" si="113"/>
        <v/>
      </c>
      <c r="M692" s="5" t="str">
        <f>IF(Инвестиционные_проекты!S697&lt;Инвестиционные_проекты!R697,"Ошибка!","")</f>
        <v/>
      </c>
      <c r="N692" s="4" t="str">
        <f>IF(Техлист!M692="","",CONCATENATE(ROW(Инвестиционные_проекты!$A697),", ",))</f>
        <v/>
      </c>
      <c r="O692" t="str">
        <f t="shared" si="114"/>
        <v/>
      </c>
      <c r="P692" s="5" t="str">
        <f>IF(Инвестиционные_проекты!Z697&lt;&gt;SUM(Инвестиционные_проекты!AA697:AB697),"Ошибка!","")</f>
        <v/>
      </c>
      <c r="Q692" s="4" t="str">
        <f>IF(Техлист!P692="","",CONCATENATE(ROW(Инвестиционные_проекты!$A697),", ",))</f>
        <v/>
      </c>
      <c r="R692" t="str">
        <f t="shared" si="115"/>
        <v/>
      </c>
      <c r="S692" s="5" t="str">
        <f>IF(Инвестиционные_проекты!Y697&gt;Инвестиционные_проекты!AB697,"Ошибка!","")</f>
        <v/>
      </c>
      <c r="T692" s="4" t="str">
        <f>IF(Техлист!S692="","",CONCATENATE(ROW(Инвестиционные_проекты!$A697),", ",))</f>
        <v/>
      </c>
      <c r="U692" t="str">
        <f t="shared" si="116"/>
        <v/>
      </c>
      <c r="V692" s="5" t="str">
        <f>IF(Инвестиционные_проекты!O697&lt;Инвестиционные_проекты!N697,"Ошибка!","")</f>
        <v/>
      </c>
      <c r="W692" s="4" t="str">
        <f>IF(Техлист!V692="","",CONCATENATE(ROW(Инвестиционные_проекты!$A697),", ",))</f>
        <v/>
      </c>
      <c r="X692" t="str">
        <f t="shared" si="117"/>
        <v xml:space="preserve">8, </v>
      </c>
      <c r="Y692" s="5" t="str">
        <f>IF(Инвестиционные_проекты!N697&lt;Инвестиционные_проекты!M697,"Ошибка!","")</f>
        <v/>
      </c>
      <c r="Z692" s="4" t="str">
        <f>IF(Техлист!Y692="","",CONCATENATE(ROW(Инвестиционные_проекты!$A697),", ",))</f>
        <v/>
      </c>
      <c r="AA692" t="str">
        <f t="shared" si="118"/>
        <v/>
      </c>
      <c r="AB692" s="5" t="str">
        <f ca="1">IF(Инвестиционные_проекты!K697="реализация",IF(Инвестиционные_проекты!M697&gt;TODAY(),"Ошибка!",""),"")</f>
        <v/>
      </c>
      <c r="AC692" s="4" t="str">
        <f ca="1">IF(Техлист!AB692="","",CONCATENATE(ROW(Инвестиционные_проекты!$A697),", ",))</f>
        <v/>
      </c>
      <c r="AD692" t="str">
        <f t="shared" ca="1" si="119"/>
        <v/>
      </c>
      <c r="AE692" s="5" t="str">
        <f>IFERROR(IF(OR(Инвестиционные_проекты!K697="идея",Инвестиционные_проекты!K697="проектная стадия"),IF(Инвестиционные_проекты!M697&gt;DATEVALUE(ФЛК!CV691),"","Ошибка!"),""),"")</f>
        <v/>
      </c>
      <c r="AF692" s="4" t="str">
        <f>IF(Техлист!AE692="","",CONCATENATE(ROW(Инвестиционные_проекты!$A697),", ",))</f>
        <v/>
      </c>
      <c r="AG692" t="str">
        <f t="shared" si="120"/>
        <v/>
      </c>
    </row>
    <row r="693" spans="1:33" x14ac:dyDescent="0.25">
      <c r="A693" s="5" t="str">
        <f>IF(AND(COUNTBLANK(Инвестиционные_проекты!H698:Q698)+COUNTBLANK(Инвестиционные_проекты!S698:T698)+COUNTBLANK(Инвестиционные_проекты!Z698)+COUNTBLANK(Инвестиционные_проекты!B698:E698)&lt;&gt;17,COUNTBLANK(Инвестиционные_проекты!H698:Q698)+COUNTBLANK(Инвестиционные_проекты!S698:T698)+COUNTBLANK(Инвестиционные_проекты!Z698)+COUNTBLANK(Инвестиционные_проекты!B698:E698)&lt;&gt;0),"Ошибка!","")</f>
        <v/>
      </c>
      <c r="B693" s="4" t="str">
        <f>IF(A693="","",CONCATENATE(ROW(Инвестиционные_проекты!$A698),", ",))</f>
        <v/>
      </c>
      <c r="C693" t="str">
        <f t="shared" si="110"/>
        <v xml:space="preserve">8, </v>
      </c>
      <c r="D693" s="5" t="str">
        <f>IF(AND(COUNTBLANK(Инвестиционные_проекты!AB698)=0,COUNTBLANK(Инвестиционные_проекты!W698:Y698)&lt;&gt;0),"Ошибка!","")</f>
        <v/>
      </c>
      <c r="E693" s="4" t="str">
        <f>IF(D693="","",CONCATENATE(ROW(Инвестиционные_проекты!$A698),", ",))</f>
        <v/>
      </c>
      <c r="F693" t="str">
        <f t="shared" si="111"/>
        <v xml:space="preserve">8, </v>
      </c>
      <c r="G693" s="8" t="str">
        <f>IF(AND(Инвестиционные_проекты!J698="создание нового",Инвестиционные_проекты!S698=""),"Ошибка!","")</f>
        <v/>
      </c>
      <c r="H693" s="4" t="str">
        <f>IF(Техлист!G693="","",CONCATENATE(ROW(Инвестиционные_проекты!$A698),", ",))</f>
        <v/>
      </c>
      <c r="I693" t="str">
        <f t="shared" si="112"/>
        <v/>
      </c>
      <c r="J693" s="5" t="str">
        <f>IF(Инвестиционные_проекты!J698="модернизация",IF(COUNTBLANK(Инвестиционные_проекты!R698:S698)&lt;&gt;0,"Ошибка!",""),"")</f>
        <v/>
      </c>
      <c r="K693" s="9" t="str">
        <f>IF(Техлист!J693="","",CONCATENATE(ROW(Инвестиционные_проекты!$A698),", ",))</f>
        <v/>
      </c>
      <c r="L693" t="str">
        <f t="shared" si="113"/>
        <v/>
      </c>
      <c r="M693" s="5" t="str">
        <f>IF(Инвестиционные_проекты!S698&lt;Инвестиционные_проекты!R698,"Ошибка!","")</f>
        <v/>
      </c>
      <c r="N693" s="4" t="str">
        <f>IF(Техлист!M693="","",CONCATENATE(ROW(Инвестиционные_проекты!$A698),", ",))</f>
        <v/>
      </c>
      <c r="O693" t="str">
        <f t="shared" si="114"/>
        <v/>
      </c>
      <c r="P693" s="5" t="str">
        <f>IF(Инвестиционные_проекты!Z698&lt;&gt;SUM(Инвестиционные_проекты!AA698:AB698),"Ошибка!","")</f>
        <v/>
      </c>
      <c r="Q693" s="4" t="str">
        <f>IF(Техлист!P693="","",CONCATENATE(ROW(Инвестиционные_проекты!$A698),", ",))</f>
        <v/>
      </c>
      <c r="R693" t="str">
        <f t="shared" si="115"/>
        <v/>
      </c>
      <c r="S693" s="5" t="str">
        <f>IF(Инвестиционные_проекты!Y698&gt;Инвестиционные_проекты!AB698,"Ошибка!","")</f>
        <v/>
      </c>
      <c r="T693" s="4" t="str">
        <f>IF(Техлист!S693="","",CONCATENATE(ROW(Инвестиционные_проекты!$A698),", ",))</f>
        <v/>
      </c>
      <c r="U693" t="str">
        <f t="shared" si="116"/>
        <v/>
      </c>
      <c r="V693" s="5" t="str">
        <f>IF(Инвестиционные_проекты!O698&lt;Инвестиционные_проекты!N698,"Ошибка!","")</f>
        <v/>
      </c>
      <c r="W693" s="4" t="str">
        <f>IF(Техлист!V693="","",CONCATENATE(ROW(Инвестиционные_проекты!$A698),", ",))</f>
        <v/>
      </c>
      <c r="X693" t="str">
        <f t="shared" si="117"/>
        <v xml:space="preserve">8, </v>
      </c>
      <c r="Y693" s="5" t="str">
        <f>IF(Инвестиционные_проекты!N698&lt;Инвестиционные_проекты!M698,"Ошибка!","")</f>
        <v/>
      </c>
      <c r="Z693" s="4" t="str">
        <f>IF(Техлист!Y693="","",CONCATENATE(ROW(Инвестиционные_проекты!$A698),", ",))</f>
        <v/>
      </c>
      <c r="AA693" t="str">
        <f t="shared" si="118"/>
        <v/>
      </c>
      <c r="AB693" s="5" t="str">
        <f ca="1">IF(Инвестиционные_проекты!K698="реализация",IF(Инвестиционные_проекты!M698&gt;TODAY(),"Ошибка!",""),"")</f>
        <v/>
      </c>
      <c r="AC693" s="4" t="str">
        <f ca="1">IF(Техлист!AB693="","",CONCATENATE(ROW(Инвестиционные_проекты!$A698),", ",))</f>
        <v/>
      </c>
      <c r="AD693" t="str">
        <f t="shared" ca="1" si="119"/>
        <v/>
      </c>
      <c r="AE693" s="5" t="str">
        <f>IFERROR(IF(OR(Инвестиционные_проекты!K698="идея",Инвестиционные_проекты!K698="проектная стадия"),IF(Инвестиционные_проекты!M698&gt;DATEVALUE(ФЛК!CV692),"","Ошибка!"),""),"")</f>
        <v/>
      </c>
      <c r="AF693" s="4" t="str">
        <f>IF(Техлист!AE693="","",CONCATENATE(ROW(Инвестиционные_проекты!$A698),", ",))</f>
        <v/>
      </c>
      <c r="AG693" t="str">
        <f t="shared" si="120"/>
        <v/>
      </c>
    </row>
    <row r="694" spans="1:33" x14ac:dyDescent="0.25">
      <c r="A694" s="5" t="str">
        <f>IF(AND(COUNTBLANK(Инвестиционные_проекты!H699:Q699)+COUNTBLANK(Инвестиционные_проекты!S699:T699)+COUNTBLANK(Инвестиционные_проекты!Z699)+COUNTBLANK(Инвестиционные_проекты!B699:E699)&lt;&gt;17,COUNTBLANK(Инвестиционные_проекты!H699:Q699)+COUNTBLANK(Инвестиционные_проекты!S699:T699)+COUNTBLANK(Инвестиционные_проекты!Z699)+COUNTBLANK(Инвестиционные_проекты!B699:E699)&lt;&gt;0),"Ошибка!","")</f>
        <v/>
      </c>
      <c r="B694" s="4" t="str">
        <f>IF(A694="","",CONCATENATE(ROW(Инвестиционные_проекты!$A699),", ",))</f>
        <v/>
      </c>
      <c r="C694" t="str">
        <f t="shared" si="110"/>
        <v xml:space="preserve">8, </v>
      </c>
      <c r="D694" s="5" t="str">
        <f>IF(AND(COUNTBLANK(Инвестиционные_проекты!AB699)=0,COUNTBLANK(Инвестиционные_проекты!W699:Y699)&lt;&gt;0),"Ошибка!","")</f>
        <v/>
      </c>
      <c r="E694" s="4" t="str">
        <f>IF(D694="","",CONCATENATE(ROW(Инвестиционные_проекты!$A699),", ",))</f>
        <v/>
      </c>
      <c r="F694" t="str">
        <f t="shared" si="111"/>
        <v xml:space="preserve">8, </v>
      </c>
      <c r="G694" s="8" t="str">
        <f>IF(AND(Инвестиционные_проекты!J699="создание нового",Инвестиционные_проекты!S699=""),"Ошибка!","")</f>
        <v/>
      </c>
      <c r="H694" s="4" t="str">
        <f>IF(Техлист!G694="","",CONCATENATE(ROW(Инвестиционные_проекты!$A699),", ",))</f>
        <v/>
      </c>
      <c r="I694" t="str">
        <f t="shared" si="112"/>
        <v/>
      </c>
      <c r="J694" s="5" t="str">
        <f>IF(Инвестиционные_проекты!J699="модернизация",IF(COUNTBLANK(Инвестиционные_проекты!R699:S699)&lt;&gt;0,"Ошибка!",""),"")</f>
        <v/>
      </c>
      <c r="K694" s="9" t="str">
        <f>IF(Техлист!J694="","",CONCATENATE(ROW(Инвестиционные_проекты!$A699),", ",))</f>
        <v/>
      </c>
      <c r="L694" t="str">
        <f t="shared" si="113"/>
        <v/>
      </c>
      <c r="M694" s="5" t="str">
        <f>IF(Инвестиционные_проекты!S699&lt;Инвестиционные_проекты!R699,"Ошибка!","")</f>
        <v/>
      </c>
      <c r="N694" s="4" t="str">
        <f>IF(Техлист!M694="","",CONCATENATE(ROW(Инвестиционные_проекты!$A699),", ",))</f>
        <v/>
      </c>
      <c r="O694" t="str">
        <f t="shared" si="114"/>
        <v/>
      </c>
      <c r="P694" s="5" t="str">
        <f>IF(Инвестиционные_проекты!Z699&lt;&gt;SUM(Инвестиционные_проекты!AA699:AB699),"Ошибка!","")</f>
        <v/>
      </c>
      <c r="Q694" s="4" t="str">
        <f>IF(Техлист!P694="","",CONCATENATE(ROW(Инвестиционные_проекты!$A699),", ",))</f>
        <v/>
      </c>
      <c r="R694" t="str">
        <f t="shared" si="115"/>
        <v/>
      </c>
      <c r="S694" s="5" t="str">
        <f>IF(Инвестиционные_проекты!Y699&gt;Инвестиционные_проекты!AB699,"Ошибка!","")</f>
        <v/>
      </c>
      <c r="T694" s="4" t="str">
        <f>IF(Техлист!S694="","",CONCATENATE(ROW(Инвестиционные_проекты!$A699),", ",))</f>
        <v/>
      </c>
      <c r="U694" t="str">
        <f t="shared" si="116"/>
        <v/>
      </c>
      <c r="V694" s="5" t="str">
        <f>IF(Инвестиционные_проекты!O699&lt;Инвестиционные_проекты!N699,"Ошибка!","")</f>
        <v/>
      </c>
      <c r="W694" s="4" t="str">
        <f>IF(Техлист!V694="","",CONCATENATE(ROW(Инвестиционные_проекты!$A699),", ",))</f>
        <v/>
      </c>
      <c r="X694" t="str">
        <f t="shared" si="117"/>
        <v xml:space="preserve">8, </v>
      </c>
      <c r="Y694" s="5" t="str">
        <f>IF(Инвестиционные_проекты!N699&lt;Инвестиционные_проекты!M699,"Ошибка!","")</f>
        <v/>
      </c>
      <c r="Z694" s="4" t="str">
        <f>IF(Техлист!Y694="","",CONCATENATE(ROW(Инвестиционные_проекты!$A699),", ",))</f>
        <v/>
      </c>
      <c r="AA694" t="str">
        <f t="shared" si="118"/>
        <v/>
      </c>
      <c r="AB694" s="5" t="str">
        <f ca="1">IF(Инвестиционные_проекты!K699="реализация",IF(Инвестиционные_проекты!M699&gt;TODAY(),"Ошибка!",""),"")</f>
        <v/>
      </c>
      <c r="AC694" s="4" t="str">
        <f ca="1">IF(Техлист!AB694="","",CONCATENATE(ROW(Инвестиционные_проекты!$A699),", ",))</f>
        <v/>
      </c>
      <c r="AD694" t="str">
        <f t="shared" ca="1" si="119"/>
        <v/>
      </c>
      <c r="AE694" s="5" t="str">
        <f>IFERROR(IF(OR(Инвестиционные_проекты!K699="идея",Инвестиционные_проекты!K699="проектная стадия"),IF(Инвестиционные_проекты!M699&gt;DATEVALUE(ФЛК!CV693),"","Ошибка!"),""),"")</f>
        <v/>
      </c>
      <c r="AF694" s="4" t="str">
        <f>IF(Техлист!AE694="","",CONCATENATE(ROW(Инвестиционные_проекты!$A699),", ",))</f>
        <v/>
      </c>
      <c r="AG694" t="str">
        <f t="shared" si="120"/>
        <v/>
      </c>
    </row>
    <row r="695" spans="1:33" x14ac:dyDescent="0.25">
      <c r="A695" s="5" t="str">
        <f>IF(AND(COUNTBLANK(Инвестиционные_проекты!H700:Q700)+COUNTBLANK(Инвестиционные_проекты!S700:T700)+COUNTBLANK(Инвестиционные_проекты!Z700)+COUNTBLANK(Инвестиционные_проекты!B700:E700)&lt;&gt;17,COUNTBLANK(Инвестиционные_проекты!H700:Q700)+COUNTBLANK(Инвестиционные_проекты!S700:T700)+COUNTBLANK(Инвестиционные_проекты!Z700)+COUNTBLANK(Инвестиционные_проекты!B700:E700)&lt;&gt;0),"Ошибка!","")</f>
        <v/>
      </c>
      <c r="B695" s="4" t="str">
        <f>IF(A695="","",CONCATENATE(ROW(Инвестиционные_проекты!$A700),", ",))</f>
        <v/>
      </c>
      <c r="C695" t="str">
        <f t="shared" si="110"/>
        <v xml:space="preserve">8, </v>
      </c>
      <c r="D695" s="5" t="str">
        <f>IF(AND(COUNTBLANK(Инвестиционные_проекты!AB700)=0,COUNTBLANK(Инвестиционные_проекты!W700:Y700)&lt;&gt;0),"Ошибка!","")</f>
        <v/>
      </c>
      <c r="E695" s="4" t="str">
        <f>IF(D695="","",CONCATENATE(ROW(Инвестиционные_проекты!$A700),", ",))</f>
        <v/>
      </c>
      <c r="F695" t="str">
        <f t="shared" si="111"/>
        <v xml:space="preserve">8, </v>
      </c>
      <c r="G695" s="8" t="str">
        <f>IF(AND(Инвестиционные_проекты!J700="создание нового",Инвестиционные_проекты!S700=""),"Ошибка!","")</f>
        <v/>
      </c>
      <c r="H695" s="4" t="str">
        <f>IF(Техлист!G695="","",CONCATENATE(ROW(Инвестиционные_проекты!$A700),", ",))</f>
        <v/>
      </c>
      <c r="I695" t="str">
        <f t="shared" si="112"/>
        <v/>
      </c>
      <c r="J695" s="5" t="str">
        <f>IF(Инвестиционные_проекты!J700="модернизация",IF(COUNTBLANK(Инвестиционные_проекты!R700:S700)&lt;&gt;0,"Ошибка!",""),"")</f>
        <v/>
      </c>
      <c r="K695" s="9" t="str">
        <f>IF(Техлист!J695="","",CONCATENATE(ROW(Инвестиционные_проекты!$A700),", ",))</f>
        <v/>
      </c>
      <c r="L695" t="str">
        <f t="shared" si="113"/>
        <v/>
      </c>
      <c r="M695" s="5" t="str">
        <f>IF(Инвестиционные_проекты!S700&lt;Инвестиционные_проекты!R700,"Ошибка!","")</f>
        <v/>
      </c>
      <c r="N695" s="4" t="str">
        <f>IF(Техлист!M695="","",CONCATENATE(ROW(Инвестиционные_проекты!$A700),", ",))</f>
        <v/>
      </c>
      <c r="O695" t="str">
        <f t="shared" si="114"/>
        <v/>
      </c>
      <c r="P695" s="5" t="str">
        <f>IF(Инвестиционные_проекты!Z700&lt;&gt;SUM(Инвестиционные_проекты!AA700:AB700),"Ошибка!","")</f>
        <v/>
      </c>
      <c r="Q695" s="4" t="str">
        <f>IF(Техлист!P695="","",CONCATENATE(ROW(Инвестиционные_проекты!$A700),", ",))</f>
        <v/>
      </c>
      <c r="R695" t="str">
        <f t="shared" si="115"/>
        <v/>
      </c>
      <c r="S695" s="5" t="str">
        <f>IF(Инвестиционные_проекты!Y700&gt;Инвестиционные_проекты!AB700,"Ошибка!","")</f>
        <v/>
      </c>
      <c r="T695" s="4" t="str">
        <f>IF(Техлист!S695="","",CONCATENATE(ROW(Инвестиционные_проекты!$A700),", ",))</f>
        <v/>
      </c>
      <c r="U695" t="str">
        <f t="shared" si="116"/>
        <v/>
      </c>
      <c r="V695" s="5" t="str">
        <f>IF(Инвестиционные_проекты!O700&lt;Инвестиционные_проекты!N700,"Ошибка!","")</f>
        <v/>
      </c>
      <c r="W695" s="4" t="str">
        <f>IF(Техлист!V695="","",CONCATENATE(ROW(Инвестиционные_проекты!$A700),", ",))</f>
        <v/>
      </c>
      <c r="X695" t="str">
        <f t="shared" si="117"/>
        <v xml:space="preserve">8, </v>
      </c>
      <c r="Y695" s="5" t="str">
        <f>IF(Инвестиционные_проекты!N700&lt;Инвестиционные_проекты!M700,"Ошибка!","")</f>
        <v/>
      </c>
      <c r="Z695" s="4" t="str">
        <f>IF(Техлист!Y695="","",CONCATENATE(ROW(Инвестиционные_проекты!$A700),", ",))</f>
        <v/>
      </c>
      <c r="AA695" t="str">
        <f t="shared" si="118"/>
        <v/>
      </c>
      <c r="AB695" s="5" t="str">
        <f ca="1">IF(Инвестиционные_проекты!K700="реализация",IF(Инвестиционные_проекты!M700&gt;TODAY(),"Ошибка!",""),"")</f>
        <v/>
      </c>
      <c r="AC695" s="4" t="str">
        <f ca="1">IF(Техлист!AB695="","",CONCATENATE(ROW(Инвестиционные_проекты!$A700),", ",))</f>
        <v/>
      </c>
      <c r="AD695" t="str">
        <f t="shared" ca="1" si="119"/>
        <v/>
      </c>
      <c r="AE695" s="5" t="str">
        <f>IFERROR(IF(OR(Инвестиционные_проекты!K700="идея",Инвестиционные_проекты!K700="проектная стадия"),IF(Инвестиционные_проекты!M700&gt;DATEVALUE(ФЛК!CV694),"","Ошибка!"),""),"")</f>
        <v/>
      </c>
      <c r="AF695" s="4" t="str">
        <f>IF(Техлист!AE695="","",CONCATENATE(ROW(Инвестиционные_проекты!$A700),", ",))</f>
        <v/>
      </c>
      <c r="AG695" t="str">
        <f t="shared" si="120"/>
        <v/>
      </c>
    </row>
    <row r="696" spans="1:33" x14ac:dyDescent="0.25">
      <c r="A696" s="5" t="str">
        <f>IF(AND(COUNTBLANK(Инвестиционные_проекты!H701:Q701)+COUNTBLANK(Инвестиционные_проекты!S701:T701)+COUNTBLANK(Инвестиционные_проекты!Z701)+COUNTBLANK(Инвестиционные_проекты!B701:E701)&lt;&gt;17,COUNTBLANK(Инвестиционные_проекты!H701:Q701)+COUNTBLANK(Инвестиционные_проекты!S701:T701)+COUNTBLANK(Инвестиционные_проекты!Z701)+COUNTBLANK(Инвестиционные_проекты!B701:E701)&lt;&gt;0),"Ошибка!","")</f>
        <v/>
      </c>
      <c r="B696" s="4" t="str">
        <f>IF(A696="","",CONCATENATE(ROW(Инвестиционные_проекты!$A701),", ",))</f>
        <v/>
      </c>
      <c r="C696" t="str">
        <f t="shared" si="110"/>
        <v xml:space="preserve">8, </v>
      </c>
      <c r="D696" s="5" t="str">
        <f>IF(AND(COUNTBLANK(Инвестиционные_проекты!AB701)=0,COUNTBLANK(Инвестиционные_проекты!W701:Y701)&lt;&gt;0),"Ошибка!","")</f>
        <v/>
      </c>
      <c r="E696" s="4" t="str">
        <f>IF(D696="","",CONCATENATE(ROW(Инвестиционные_проекты!$A701),", ",))</f>
        <v/>
      </c>
      <c r="F696" t="str">
        <f t="shared" si="111"/>
        <v xml:space="preserve">8, </v>
      </c>
      <c r="G696" s="8" t="str">
        <f>IF(AND(Инвестиционные_проекты!J701="создание нового",Инвестиционные_проекты!S701=""),"Ошибка!","")</f>
        <v/>
      </c>
      <c r="H696" s="4" t="str">
        <f>IF(Техлист!G696="","",CONCATENATE(ROW(Инвестиционные_проекты!$A701),", ",))</f>
        <v/>
      </c>
      <c r="I696" t="str">
        <f t="shared" si="112"/>
        <v/>
      </c>
      <c r="J696" s="5" t="str">
        <f>IF(Инвестиционные_проекты!J701="модернизация",IF(COUNTBLANK(Инвестиционные_проекты!R701:S701)&lt;&gt;0,"Ошибка!",""),"")</f>
        <v/>
      </c>
      <c r="K696" s="9" t="str">
        <f>IF(Техлист!J696="","",CONCATENATE(ROW(Инвестиционные_проекты!$A701),", ",))</f>
        <v/>
      </c>
      <c r="L696" t="str">
        <f t="shared" si="113"/>
        <v/>
      </c>
      <c r="M696" s="5" t="str">
        <f>IF(Инвестиционные_проекты!S701&lt;Инвестиционные_проекты!R701,"Ошибка!","")</f>
        <v/>
      </c>
      <c r="N696" s="4" t="str">
        <f>IF(Техлист!M696="","",CONCATENATE(ROW(Инвестиционные_проекты!$A701),", ",))</f>
        <v/>
      </c>
      <c r="O696" t="str">
        <f t="shared" si="114"/>
        <v/>
      </c>
      <c r="P696" s="5" t="str">
        <f>IF(Инвестиционные_проекты!Z701&lt;&gt;SUM(Инвестиционные_проекты!AA701:AB701),"Ошибка!","")</f>
        <v/>
      </c>
      <c r="Q696" s="4" t="str">
        <f>IF(Техлист!P696="","",CONCATENATE(ROW(Инвестиционные_проекты!$A701),", ",))</f>
        <v/>
      </c>
      <c r="R696" t="str">
        <f t="shared" si="115"/>
        <v/>
      </c>
      <c r="S696" s="5" t="str">
        <f>IF(Инвестиционные_проекты!Y701&gt;Инвестиционные_проекты!AB701,"Ошибка!","")</f>
        <v/>
      </c>
      <c r="T696" s="4" t="str">
        <f>IF(Техлист!S696="","",CONCATENATE(ROW(Инвестиционные_проекты!$A701),", ",))</f>
        <v/>
      </c>
      <c r="U696" t="str">
        <f t="shared" si="116"/>
        <v/>
      </c>
      <c r="V696" s="5" t="str">
        <f>IF(Инвестиционные_проекты!O701&lt;Инвестиционные_проекты!N701,"Ошибка!","")</f>
        <v/>
      </c>
      <c r="W696" s="4" t="str">
        <f>IF(Техлист!V696="","",CONCATENATE(ROW(Инвестиционные_проекты!$A701),", ",))</f>
        <v/>
      </c>
      <c r="X696" t="str">
        <f t="shared" si="117"/>
        <v xml:space="preserve">8, </v>
      </c>
      <c r="Y696" s="5" t="str">
        <f>IF(Инвестиционные_проекты!N701&lt;Инвестиционные_проекты!M701,"Ошибка!","")</f>
        <v/>
      </c>
      <c r="Z696" s="4" t="str">
        <f>IF(Техлист!Y696="","",CONCATENATE(ROW(Инвестиционные_проекты!$A701),", ",))</f>
        <v/>
      </c>
      <c r="AA696" t="str">
        <f t="shared" si="118"/>
        <v/>
      </c>
      <c r="AB696" s="5" t="str">
        <f ca="1">IF(Инвестиционные_проекты!K701="реализация",IF(Инвестиционные_проекты!M701&gt;TODAY(),"Ошибка!",""),"")</f>
        <v/>
      </c>
      <c r="AC696" s="4" t="str">
        <f ca="1">IF(Техлист!AB696="","",CONCATENATE(ROW(Инвестиционные_проекты!$A701),", ",))</f>
        <v/>
      </c>
      <c r="AD696" t="str">
        <f t="shared" ca="1" si="119"/>
        <v/>
      </c>
      <c r="AE696" s="5" t="str">
        <f>IFERROR(IF(OR(Инвестиционные_проекты!K701="идея",Инвестиционные_проекты!K701="проектная стадия"),IF(Инвестиционные_проекты!M701&gt;DATEVALUE(ФЛК!CV695),"","Ошибка!"),""),"")</f>
        <v/>
      </c>
      <c r="AF696" s="4" t="str">
        <f>IF(Техлист!AE696="","",CONCATENATE(ROW(Инвестиционные_проекты!$A701),", ",))</f>
        <v/>
      </c>
      <c r="AG696" t="str">
        <f t="shared" si="120"/>
        <v/>
      </c>
    </row>
    <row r="697" spans="1:33" x14ac:dyDescent="0.25">
      <c r="A697" s="5" t="str">
        <f>IF(AND(COUNTBLANK(Инвестиционные_проекты!H702:Q702)+COUNTBLANK(Инвестиционные_проекты!S702:T702)+COUNTBLANK(Инвестиционные_проекты!Z702)+COUNTBLANK(Инвестиционные_проекты!B702:E702)&lt;&gt;17,COUNTBLANK(Инвестиционные_проекты!H702:Q702)+COUNTBLANK(Инвестиционные_проекты!S702:T702)+COUNTBLANK(Инвестиционные_проекты!Z702)+COUNTBLANK(Инвестиционные_проекты!B702:E702)&lt;&gt;0),"Ошибка!","")</f>
        <v/>
      </c>
      <c r="B697" s="4" t="str">
        <f>IF(A697="","",CONCATENATE(ROW(Инвестиционные_проекты!$A702),", ",))</f>
        <v/>
      </c>
      <c r="C697" t="str">
        <f t="shared" si="110"/>
        <v xml:space="preserve">8, </v>
      </c>
      <c r="D697" s="5" t="str">
        <f>IF(AND(COUNTBLANK(Инвестиционные_проекты!AB702)=0,COUNTBLANK(Инвестиционные_проекты!W702:Y702)&lt;&gt;0),"Ошибка!","")</f>
        <v/>
      </c>
      <c r="E697" s="4" t="str">
        <f>IF(D697="","",CONCATENATE(ROW(Инвестиционные_проекты!$A702),", ",))</f>
        <v/>
      </c>
      <c r="F697" t="str">
        <f t="shared" si="111"/>
        <v xml:space="preserve">8, </v>
      </c>
      <c r="G697" s="8" t="str">
        <f>IF(AND(Инвестиционные_проекты!J702="создание нового",Инвестиционные_проекты!S702=""),"Ошибка!","")</f>
        <v/>
      </c>
      <c r="H697" s="4" t="str">
        <f>IF(Техлист!G697="","",CONCATENATE(ROW(Инвестиционные_проекты!$A702),", ",))</f>
        <v/>
      </c>
      <c r="I697" t="str">
        <f t="shared" si="112"/>
        <v/>
      </c>
      <c r="J697" s="5" t="str">
        <f>IF(Инвестиционные_проекты!J702="модернизация",IF(COUNTBLANK(Инвестиционные_проекты!R702:S702)&lt;&gt;0,"Ошибка!",""),"")</f>
        <v/>
      </c>
      <c r="K697" s="9" t="str">
        <f>IF(Техлист!J697="","",CONCATENATE(ROW(Инвестиционные_проекты!$A702),", ",))</f>
        <v/>
      </c>
      <c r="L697" t="str">
        <f t="shared" si="113"/>
        <v/>
      </c>
      <c r="M697" s="5" t="str">
        <f>IF(Инвестиционные_проекты!S702&lt;Инвестиционные_проекты!R702,"Ошибка!","")</f>
        <v/>
      </c>
      <c r="N697" s="4" t="str">
        <f>IF(Техлист!M697="","",CONCATENATE(ROW(Инвестиционные_проекты!$A702),", ",))</f>
        <v/>
      </c>
      <c r="O697" t="str">
        <f t="shared" si="114"/>
        <v/>
      </c>
      <c r="P697" s="5" t="str">
        <f>IF(Инвестиционные_проекты!Z702&lt;&gt;SUM(Инвестиционные_проекты!AA702:AB702),"Ошибка!","")</f>
        <v/>
      </c>
      <c r="Q697" s="4" t="str">
        <f>IF(Техлист!P697="","",CONCATENATE(ROW(Инвестиционные_проекты!$A702),", ",))</f>
        <v/>
      </c>
      <c r="R697" t="str">
        <f t="shared" si="115"/>
        <v/>
      </c>
      <c r="S697" s="5" t="str">
        <f>IF(Инвестиционные_проекты!Y702&gt;Инвестиционные_проекты!AB702,"Ошибка!","")</f>
        <v/>
      </c>
      <c r="T697" s="4" t="str">
        <f>IF(Техлист!S697="","",CONCATENATE(ROW(Инвестиционные_проекты!$A702),", ",))</f>
        <v/>
      </c>
      <c r="U697" t="str">
        <f t="shared" si="116"/>
        <v/>
      </c>
      <c r="V697" s="5" t="str">
        <f>IF(Инвестиционные_проекты!O702&lt;Инвестиционные_проекты!N702,"Ошибка!","")</f>
        <v/>
      </c>
      <c r="W697" s="4" t="str">
        <f>IF(Техлист!V697="","",CONCATENATE(ROW(Инвестиционные_проекты!$A702),", ",))</f>
        <v/>
      </c>
      <c r="X697" t="str">
        <f t="shared" si="117"/>
        <v xml:space="preserve">8, </v>
      </c>
      <c r="Y697" s="5" t="str">
        <f>IF(Инвестиционные_проекты!N702&lt;Инвестиционные_проекты!M702,"Ошибка!","")</f>
        <v/>
      </c>
      <c r="Z697" s="4" t="str">
        <f>IF(Техлист!Y697="","",CONCATENATE(ROW(Инвестиционные_проекты!$A702),", ",))</f>
        <v/>
      </c>
      <c r="AA697" t="str">
        <f t="shared" si="118"/>
        <v/>
      </c>
      <c r="AB697" s="5" t="str">
        <f ca="1">IF(Инвестиционные_проекты!K702="реализация",IF(Инвестиционные_проекты!M702&gt;TODAY(),"Ошибка!",""),"")</f>
        <v/>
      </c>
      <c r="AC697" s="4" t="str">
        <f ca="1">IF(Техлист!AB697="","",CONCATENATE(ROW(Инвестиционные_проекты!$A702),", ",))</f>
        <v/>
      </c>
      <c r="AD697" t="str">
        <f t="shared" ca="1" si="119"/>
        <v/>
      </c>
      <c r="AE697" s="5" t="str">
        <f>IFERROR(IF(OR(Инвестиционные_проекты!K702="идея",Инвестиционные_проекты!K702="проектная стадия"),IF(Инвестиционные_проекты!M702&gt;DATEVALUE(ФЛК!CV696),"","Ошибка!"),""),"")</f>
        <v/>
      </c>
      <c r="AF697" s="4" t="str">
        <f>IF(Техлист!AE697="","",CONCATENATE(ROW(Инвестиционные_проекты!$A702),", ",))</f>
        <v/>
      </c>
      <c r="AG697" t="str">
        <f t="shared" si="120"/>
        <v/>
      </c>
    </row>
    <row r="698" spans="1:33" x14ac:dyDescent="0.25">
      <c r="A698" s="5" t="str">
        <f>IF(AND(COUNTBLANK(Инвестиционные_проекты!H703:Q703)+COUNTBLANK(Инвестиционные_проекты!S703:T703)+COUNTBLANK(Инвестиционные_проекты!Z703)+COUNTBLANK(Инвестиционные_проекты!B703:E703)&lt;&gt;17,COUNTBLANK(Инвестиционные_проекты!H703:Q703)+COUNTBLANK(Инвестиционные_проекты!S703:T703)+COUNTBLANK(Инвестиционные_проекты!Z703)+COUNTBLANK(Инвестиционные_проекты!B703:E703)&lt;&gt;0),"Ошибка!","")</f>
        <v/>
      </c>
      <c r="B698" s="4" t="str">
        <f>IF(A698="","",CONCATENATE(ROW(Инвестиционные_проекты!$A703),", ",))</f>
        <v/>
      </c>
      <c r="C698" t="str">
        <f t="shared" si="110"/>
        <v xml:space="preserve">8, </v>
      </c>
      <c r="D698" s="5" t="str">
        <f>IF(AND(COUNTBLANK(Инвестиционные_проекты!AB703)=0,COUNTBLANK(Инвестиционные_проекты!W703:Y703)&lt;&gt;0),"Ошибка!","")</f>
        <v/>
      </c>
      <c r="E698" s="4" t="str">
        <f>IF(D698="","",CONCATENATE(ROW(Инвестиционные_проекты!$A703),", ",))</f>
        <v/>
      </c>
      <c r="F698" t="str">
        <f t="shared" si="111"/>
        <v xml:space="preserve">8, </v>
      </c>
      <c r="G698" s="8" t="str">
        <f>IF(AND(Инвестиционные_проекты!J703="создание нового",Инвестиционные_проекты!S703=""),"Ошибка!","")</f>
        <v/>
      </c>
      <c r="H698" s="4" t="str">
        <f>IF(Техлист!G698="","",CONCATENATE(ROW(Инвестиционные_проекты!$A703),", ",))</f>
        <v/>
      </c>
      <c r="I698" t="str">
        <f t="shared" si="112"/>
        <v/>
      </c>
      <c r="J698" s="5" t="str">
        <f>IF(Инвестиционные_проекты!J703="модернизация",IF(COUNTBLANK(Инвестиционные_проекты!R703:S703)&lt;&gt;0,"Ошибка!",""),"")</f>
        <v/>
      </c>
      <c r="K698" s="9" t="str">
        <f>IF(Техлист!J698="","",CONCATENATE(ROW(Инвестиционные_проекты!$A703),", ",))</f>
        <v/>
      </c>
      <c r="L698" t="str">
        <f t="shared" si="113"/>
        <v/>
      </c>
      <c r="M698" s="5" t="str">
        <f>IF(Инвестиционные_проекты!S703&lt;Инвестиционные_проекты!R703,"Ошибка!","")</f>
        <v/>
      </c>
      <c r="N698" s="4" t="str">
        <f>IF(Техлист!M698="","",CONCATENATE(ROW(Инвестиционные_проекты!$A703),", ",))</f>
        <v/>
      </c>
      <c r="O698" t="str">
        <f t="shared" si="114"/>
        <v/>
      </c>
      <c r="P698" s="5" t="str">
        <f>IF(Инвестиционные_проекты!Z703&lt;&gt;SUM(Инвестиционные_проекты!AA703:AB703),"Ошибка!","")</f>
        <v/>
      </c>
      <c r="Q698" s="4" t="str">
        <f>IF(Техлист!P698="","",CONCATENATE(ROW(Инвестиционные_проекты!$A703),", ",))</f>
        <v/>
      </c>
      <c r="R698" t="str">
        <f t="shared" si="115"/>
        <v/>
      </c>
      <c r="S698" s="5" t="str">
        <f>IF(Инвестиционные_проекты!Y703&gt;Инвестиционные_проекты!AB703,"Ошибка!","")</f>
        <v/>
      </c>
      <c r="T698" s="4" t="str">
        <f>IF(Техлист!S698="","",CONCATENATE(ROW(Инвестиционные_проекты!$A703),", ",))</f>
        <v/>
      </c>
      <c r="U698" t="str">
        <f t="shared" si="116"/>
        <v/>
      </c>
      <c r="V698" s="5" t="str">
        <f>IF(Инвестиционные_проекты!O703&lt;Инвестиционные_проекты!N703,"Ошибка!","")</f>
        <v/>
      </c>
      <c r="W698" s="4" t="str">
        <f>IF(Техлист!V698="","",CONCATENATE(ROW(Инвестиционные_проекты!$A703),", ",))</f>
        <v/>
      </c>
      <c r="X698" t="str">
        <f t="shared" si="117"/>
        <v xml:space="preserve">8, </v>
      </c>
      <c r="Y698" s="5" t="str">
        <f>IF(Инвестиционные_проекты!N703&lt;Инвестиционные_проекты!M703,"Ошибка!","")</f>
        <v/>
      </c>
      <c r="Z698" s="4" t="str">
        <f>IF(Техлист!Y698="","",CONCATENATE(ROW(Инвестиционные_проекты!$A703),", ",))</f>
        <v/>
      </c>
      <c r="AA698" t="str">
        <f t="shared" si="118"/>
        <v/>
      </c>
      <c r="AB698" s="5" t="str">
        <f ca="1">IF(Инвестиционные_проекты!K703="реализация",IF(Инвестиционные_проекты!M703&gt;TODAY(),"Ошибка!",""),"")</f>
        <v/>
      </c>
      <c r="AC698" s="4" t="str">
        <f ca="1">IF(Техлист!AB698="","",CONCATENATE(ROW(Инвестиционные_проекты!$A703),", ",))</f>
        <v/>
      </c>
      <c r="AD698" t="str">
        <f t="shared" ca="1" si="119"/>
        <v/>
      </c>
      <c r="AE698" s="5" t="str">
        <f>IFERROR(IF(OR(Инвестиционные_проекты!K703="идея",Инвестиционные_проекты!K703="проектная стадия"),IF(Инвестиционные_проекты!M703&gt;DATEVALUE(ФЛК!CV697),"","Ошибка!"),""),"")</f>
        <v/>
      </c>
      <c r="AF698" s="4" t="str">
        <f>IF(Техлист!AE698="","",CONCATENATE(ROW(Инвестиционные_проекты!$A703),", ",))</f>
        <v/>
      </c>
      <c r="AG698" t="str">
        <f t="shared" si="120"/>
        <v/>
      </c>
    </row>
    <row r="699" spans="1:33" x14ac:dyDescent="0.25">
      <c r="A699" s="5" t="str">
        <f>IF(AND(COUNTBLANK(Инвестиционные_проекты!H704:Q704)+COUNTBLANK(Инвестиционные_проекты!S704:T704)+COUNTBLANK(Инвестиционные_проекты!Z704)+COUNTBLANK(Инвестиционные_проекты!B704:E704)&lt;&gt;17,COUNTBLANK(Инвестиционные_проекты!H704:Q704)+COUNTBLANK(Инвестиционные_проекты!S704:T704)+COUNTBLANK(Инвестиционные_проекты!Z704)+COUNTBLANK(Инвестиционные_проекты!B704:E704)&lt;&gt;0),"Ошибка!","")</f>
        <v/>
      </c>
      <c r="B699" s="4" t="str">
        <f>IF(A699="","",CONCATENATE(ROW(Инвестиционные_проекты!$A704),", ",))</f>
        <v/>
      </c>
      <c r="C699" t="str">
        <f t="shared" si="110"/>
        <v xml:space="preserve">8, </v>
      </c>
      <c r="D699" s="5" t="str">
        <f>IF(AND(COUNTBLANK(Инвестиционные_проекты!AB704)=0,COUNTBLANK(Инвестиционные_проекты!W704:Y704)&lt;&gt;0),"Ошибка!","")</f>
        <v/>
      </c>
      <c r="E699" s="4" t="str">
        <f>IF(D699="","",CONCATENATE(ROW(Инвестиционные_проекты!$A704),", ",))</f>
        <v/>
      </c>
      <c r="F699" t="str">
        <f t="shared" si="111"/>
        <v xml:space="preserve">8, </v>
      </c>
      <c r="G699" s="8" t="str">
        <f>IF(AND(Инвестиционные_проекты!J704="создание нового",Инвестиционные_проекты!S704=""),"Ошибка!","")</f>
        <v/>
      </c>
      <c r="H699" s="4" t="str">
        <f>IF(Техлист!G699="","",CONCATENATE(ROW(Инвестиционные_проекты!$A704),", ",))</f>
        <v/>
      </c>
      <c r="I699" t="str">
        <f t="shared" si="112"/>
        <v/>
      </c>
      <c r="J699" s="5" t="str">
        <f>IF(Инвестиционные_проекты!J704="модернизация",IF(COUNTBLANK(Инвестиционные_проекты!R704:S704)&lt;&gt;0,"Ошибка!",""),"")</f>
        <v/>
      </c>
      <c r="K699" s="9" t="str">
        <f>IF(Техлист!J699="","",CONCATENATE(ROW(Инвестиционные_проекты!$A704),", ",))</f>
        <v/>
      </c>
      <c r="L699" t="str">
        <f t="shared" si="113"/>
        <v/>
      </c>
      <c r="M699" s="5" t="str">
        <f>IF(Инвестиционные_проекты!S704&lt;Инвестиционные_проекты!R704,"Ошибка!","")</f>
        <v/>
      </c>
      <c r="N699" s="4" t="str">
        <f>IF(Техлист!M699="","",CONCATENATE(ROW(Инвестиционные_проекты!$A704),", ",))</f>
        <v/>
      </c>
      <c r="O699" t="str">
        <f t="shared" si="114"/>
        <v/>
      </c>
      <c r="P699" s="5" t="str">
        <f>IF(Инвестиционные_проекты!Z704&lt;&gt;SUM(Инвестиционные_проекты!AA704:AB704),"Ошибка!","")</f>
        <v/>
      </c>
      <c r="Q699" s="4" t="str">
        <f>IF(Техлист!P699="","",CONCATENATE(ROW(Инвестиционные_проекты!$A704),", ",))</f>
        <v/>
      </c>
      <c r="R699" t="str">
        <f t="shared" si="115"/>
        <v/>
      </c>
      <c r="S699" s="5" t="str">
        <f>IF(Инвестиционные_проекты!Y704&gt;Инвестиционные_проекты!AB704,"Ошибка!","")</f>
        <v/>
      </c>
      <c r="T699" s="4" t="str">
        <f>IF(Техлист!S699="","",CONCATENATE(ROW(Инвестиционные_проекты!$A704),", ",))</f>
        <v/>
      </c>
      <c r="U699" t="str">
        <f t="shared" si="116"/>
        <v/>
      </c>
      <c r="V699" s="5" t="str">
        <f>IF(Инвестиционные_проекты!O704&lt;Инвестиционные_проекты!N704,"Ошибка!","")</f>
        <v/>
      </c>
      <c r="W699" s="4" t="str">
        <f>IF(Техлист!V699="","",CONCATENATE(ROW(Инвестиционные_проекты!$A704),", ",))</f>
        <v/>
      </c>
      <c r="X699" t="str">
        <f t="shared" si="117"/>
        <v xml:space="preserve">8, </v>
      </c>
      <c r="Y699" s="5" t="str">
        <f>IF(Инвестиционные_проекты!N704&lt;Инвестиционные_проекты!M704,"Ошибка!","")</f>
        <v/>
      </c>
      <c r="Z699" s="4" t="str">
        <f>IF(Техлист!Y699="","",CONCATENATE(ROW(Инвестиционные_проекты!$A704),", ",))</f>
        <v/>
      </c>
      <c r="AA699" t="str">
        <f t="shared" si="118"/>
        <v/>
      </c>
      <c r="AB699" s="5" t="str">
        <f ca="1">IF(Инвестиционные_проекты!K704="реализация",IF(Инвестиционные_проекты!M704&gt;TODAY(),"Ошибка!",""),"")</f>
        <v/>
      </c>
      <c r="AC699" s="4" t="str">
        <f ca="1">IF(Техлист!AB699="","",CONCATENATE(ROW(Инвестиционные_проекты!$A704),", ",))</f>
        <v/>
      </c>
      <c r="AD699" t="str">
        <f t="shared" ca="1" si="119"/>
        <v/>
      </c>
      <c r="AE699" s="5" t="str">
        <f>IFERROR(IF(OR(Инвестиционные_проекты!K704="идея",Инвестиционные_проекты!K704="проектная стадия"),IF(Инвестиционные_проекты!M704&gt;DATEVALUE(ФЛК!CV698),"","Ошибка!"),""),"")</f>
        <v/>
      </c>
      <c r="AF699" s="4" t="str">
        <f>IF(Техлист!AE699="","",CONCATENATE(ROW(Инвестиционные_проекты!$A704),", ",))</f>
        <v/>
      </c>
      <c r="AG699" t="str">
        <f t="shared" si="120"/>
        <v/>
      </c>
    </row>
    <row r="700" spans="1:33" x14ac:dyDescent="0.25">
      <c r="A700" s="5" t="str">
        <f>IF(AND(COUNTBLANK(Инвестиционные_проекты!H705:Q705)+COUNTBLANK(Инвестиционные_проекты!S705:T705)+COUNTBLANK(Инвестиционные_проекты!Z705)+COUNTBLANK(Инвестиционные_проекты!B705:E705)&lt;&gt;17,COUNTBLANK(Инвестиционные_проекты!H705:Q705)+COUNTBLANK(Инвестиционные_проекты!S705:T705)+COUNTBLANK(Инвестиционные_проекты!Z705)+COUNTBLANK(Инвестиционные_проекты!B705:E705)&lt;&gt;0),"Ошибка!","")</f>
        <v/>
      </c>
      <c r="B700" s="4" t="str">
        <f>IF(A700="","",CONCATENATE(ROW(Инвестиционные_проекты!$A705),", ",))</f>
        <v/>
      </c>
      <c r="C700" t="str">
        <f t="shared" si="110"/>
        <v xml:space="preserve">8, </v>
      </c>
      <c r="D700" s="5" t="str">
        <f>IF(AND(COUNTBLANK(Инвестиционные_проекты!AB705)=0,COUNTBLANK(Инвестиционные_проекты!W705:Y705)&lt;&gt;0),"Ошибка!","")</f>
        <v/>
      </c>
      <c r="E700" s="4" t="str">
        <f>IF(D700="","",CONCATENATE(ROW(Инвестиционные_проекты!$A705),", ",))</f>
        <v/>
      </c>
      <c r="F700" t="str">
        <f t="shared" si="111"/>
        <v xml:space="preserve">8, </v>
      </c>
      <c r="G700" s="8" t="str">
        <f>IF(AND(Инвестиционные_проекты!J705="создание нового",Инвестиционные_проекты!S705=""),"Ошибка!","")</f>
        <v/>
      </c>
      <c r="H700" s="4" t="str">
        <f>IF(Техлист!G700="","",CONCATENATE(ROW(Инвестиционные_проекты!$A705),", ",))</f>
        <v/>
      </c>
      <c r="I700" t="str">
        <f t="shared" si="112"/>
        <v/>
      </c>
      <c r="J700" s="5" t="str">
        <f>IF(Инвестиционные_проекты!J705="модернизация",IF(COUNTBLANK(Инвестиционные_проекты!R705:S705)&lt;&gt;0,"Ошибка!",""),"")</f>
        <v/>
      </c>
      <c r="K700" s="9" t="str">
        <f>IF(Техлист!J700="","",CONCATENATE(ROW(Инвестиционные_проекты!$A705),", ",))</f>
        <v/>
      </c>
      <c r="L700" t="str">
        <f t="shared" si="113"/>
        <v/>
      </c>
      <c r="M700" s="5" t="str">
        <f>IF(Инвестиционные_проекты!S705&lt;Инвестиционные_проекты!R705,"Ошибка!","")</f>
        <v/>
      </c>
      <c r="N700" s="4" t="str">
        <f>IF(Техлист!M700="","",CONCATENATE(ROW(Инвестиционные_проекты!$A705),", ",))</f>
        <v/>
      </c>
      <c r="O700" t="str">
        <f t="shared" si="114"/>
        <v/>
      </c>
      <c r="P700" s="5" t="str">
        <f>IF(Инвестиционные_проекты!Z705&lt;&gt;SUM(Инвестиционные_проекты!AA705:AB705),"Ошибка!","")</f>
        <v/>
      </c>
      <c r="Q700" s="4" t="str">
        <f>IF(Техлист!P700="","",CONCATENATE(ROW(Инвестиционные_проекты!$A705),", ",))</f>
        <v/>
      </c>
      <c r="R700" t="str">
        <f t="shared" si="115"/>
        <v/>
      </c>
      <c r="S700" s="5" t="str">
        <f>IF(Инвестиционные_проекты!Y705&gt;Инвестиционные_проекты!AB705,"Ошибка!","")</f>
        <v/>
      </c>
      <c r="T700" s="4" t="str">
        <f>IF(Техлист!S700="","",CONCATENATE(ROW(Инвестиционные_проекты!$A705),", ",))</f>
        <v/>
      </c>
      <c r="U700" t="str">
        <f t="shared" si="116"/>
        <v/>
      </c>
      <c r="V700" s="5" t="str">
        <f>IF(Инвестиционные_проекты!O705&lt;Инвестиционные_проекты!N705,"Ошибка!","")</f>
        <v/>
      </c>
      <c r="W700" s="4" t="str">
        <f>IF(Техлист!V700="","",CONCATENATE(ROW(Инвестиционные_проекты!$A705),", ",))</f>
        <v/>
      </c>
      <c r="X700" t="str">
        <f t="shared" si="117"/>
        <v xml:space="preserve">8, </v>
      </c>
      <c r="Y700" s="5" t="str">
        <f>IF(Инвестиционные_проекты!N705&lt;Инвестиционные_проекты!M705,"Ошибка!","")</f>
        <v/>
      </c>
      <c r="Z700" s="4" t="str">
        <f>IF(Техлист!Y700="","",CONCATENATE(ROW(Инвестиционные_проекты!$A705),", ",))</f>
        <v/>
      </c>
      <c r="AA700" t="str">
        <f t="shared" si="118"/>
        <v/>
      </c>
      <c r="AB700" s="5" t="str">
        <f ca="1">IF(Инвестиционные_проекты!K705="реализация",IF(Инвестиционные_проекты!M705&gt;TODAY(),"Ошибка!",""),"")</f>
        <v/>
      </c>
      <c r="AC700" s="4" t="str">
        <f ca="1">IF(Техлист!AB700="","",CONCATENATE(ROW(Инвестиционные_проекты!$A705),", ",))</f>
        <v/>
      </c>
      <c r="AD700" t="str">
        <f t="shared" ca="1" si="119"/>
        <v/>
      </c>
      <c r="AE700" s="5" t="str">
        <f>IFERROR(IF(OR(Инвестиционные_проекты!K705="идея",Инвестиционные_проекты!K705="проектная стадия"),IF(Инвестиционные_проекты!M705&gt;DATEVALUE(ФЛК!CV699),"","Ошибка!"),""),"")</f>
        <v/>
      </c>
      <c r="AF700" s="4" t="str">
        <f>IF(Техлист!AE700="","",CONCATENATE(ROW(Инвестиционные_проекты!$A705),", ",))</f>
        <v/>
      </c>
      <c r="AG700" t="str">
        <f t="shared" si="120"/>
        <v/>
      </c>
    </row>
    <row r="701" spans="1:33" x14ac:dyDescent="0.25">
      <c r="A701" s="5" t="str">
        <f>IF(AND(COUNTBLANK(Инвестиционные_проекты!H706:Q706)+COUNTBLANK(Инвестиционные_проекты!S706:T706)+COUNTBLANK(Инвестиционные_проекты!Z706)+COUNTBLANK(Инвестиционные_проекты!B706:E706)&lt;&gt;17,COUNTBLANK(Инвестиционные_проекты!H706:Q706)+COUNTBLANK(Инвестиционные_проекты!S706:T706)+COUNTBLANK(Инвестиционные_проекты!Z706)+COUNTBLANK(Инвестиционные_проекты!B706:E706)&lt;&gt;0),"Ошибка!","")</f>
        <v/>
      </c>
      <c r="B701" s="4" t="str">
        <f>IF(A701="","",CONCATENATE(ROW(Инвестиционные_проекты!$A706),", ",))</f>
        <v/>
      </c>
      <c r="C701" t="str">
        <f t="shared" si="110"/>
        <v xml:space="preserve">8, </v>
      </c>
      <c r="D701" s="5" t="str">
        <f>IF(AND(COUNTBLANK(Инвестиционные_проекты!AB706)=0,COUNTBLANK(Инвестиционные_проекты!W706:Y706)&lt;&gt;0),"Ошибка!","")</f>
        <v/>
      </c>
      <c r="E701" s="4" t="str">
        <f>IF(D701="","",CONCATENATE(ROW(Инвестиционные_проекты!$A706),", ",))</f>
        <v/>
      </c>
      <c r="F701" t="str">
        <f t="shared" si="111"/>
        <v xml:space="preserve">8, </v>
      </c>
      <c r="G701" s="8" t="str">
        <f>IF(AND(Инвестиционные_проекты!J706="создание нового",Инвестиционные_проекты!S706=""),"Ошибка!","")</f>
        <v/>
      </c>
      <c r="H701" s="4" t="str">
        <f>IF(Техлист!G701="","",CONCATENATE(ROW(Инвестиционные_проекты!$A706),", ",))</f>
        <v/>
      </c>
      <c r="I701" t="str">
        <f t="shared" si="112"/>
        <v/>
      </c>
      <c r="J701" s="5" t="str">
        <f>IF(Инвестиционные_проекты!J706="модернизация",IF(COUNTBLANK(Инвестиционные_проекты!R706:S706)&lt;&gt;0,"Ошибка!",""),"")</f>
        <v/>
      </c>
      <c r="K701" s="9" t="str">
        <f>IF(Техлист!J701="","",CONCATENATE(ROW(Инвестиционные_проекты!$A706),", ",))</f>
        <v/>
      </c>
      <c r="L701" t="str">
        <f t="shared" si="113"/>
        <v/>
      </c>
      <c r="M701" s="5" t="str">
        <f>IF(Инвестиционные_проекты!S706&lt;Инвестиционные_проекты!R706,"Ошибка!","")</f>
        <v/>
      </c>
      <c r="N701" s="4" t="str">
        <f>IF(Техлист!M701="","",CONCATENATE(ROW(Инвестиционные_проекты!$A706),", ",))</f>
        <v/>
      </c>
      <c r="O701" t="str">
        <f t="shared" si="114"/>
        <v/>
      </c>
      <c r="P701" s="5" t="str">
        <f>IF(Инвестиционные_проекты!Z706&lt;&gt;SUM(Инвестиционные_проекты!AA706:AB706),"Ошибка!","")</f>
        <v/>
      </c>
      <c r="Q701" s="4" t="str">
        <f>IF(Техлист!P701="","",CONCATENATE(ROW(Инвестиционные_проекты!$A706),", ",))</f>
        <v/>
      </c>
      <c r="R701" t="str">
        <f t="shared" si="115"/>
        <v/>
      </c>
      <c r="S701" s="5" t="str">
        <f>IF(Инвестиционные_проекты!Y706&gt;Инвестиционные_проекты!AB706,"Ошибка!","")</f>
        <v/>
      </c>
      <c r="T701" s="4" t="str">
        <f>IF(Техлист!S701="","",CONCATENATE(ROW(Инвестиционные_проекты!$A706),", ",))</f>
        <v/>
      </c>
      <c r="U701" t="str">
        <f t="shared" si="116"/>
        <v/>
      </c>
      <c r="V701" s="5" t="str">
        <f>IF(Инвестиционные_проекты!O706&lt;Инвестиционные_проекты!N706,"Ошибка!","")</f>
        <v/>
      </c>
      <c r="W701" s="4" t="str">
        <f>IF(Техлист!V701="","",CONCATENATE(ROW(Инвестиционные_проекты!$A706),", ",))</f>
        <v/>
      </c>
      <c r="X701" t="str">
        <f t="shared" si="117"/>
        <v xml:space="preserve">8, </v>
      </c>
      <c r="Y701" s="5" t="str">
        <f>IF(Инвестиционные_проекты!N706&lt;Инвестиционные_проекты!M706,"Ошибка!","")</f>
        <v/>
      </c>
      <c r="Z701" s="4" t="str">
        <f>IF(Техлист!Y701="","",CONCATENATE(ROW(Инвестиционные_проекты!$A706),", ",))</f>
        <v/>
      </c>
      <c r="AA701" t="str">
        <f t="shared" si="118"/>
        <v/>
      </c>
      <c r="AB701" s="5" t="str">
        <f ca="1">IF(Инвестиционные_проекты!K706="реализация",IF(Инвестиционные_проекты!M706&gt;TODAY(),"Ошибка!",""),"")</f>
        <v/>
      </c>
      <c r="AC701" s="4" t="str">
        <f ca="1">IF(Техлист!AB701="","",CONCATENATE(ROW(Инвестиционные_проекты!$A706),", ",))</f>
        <v/>
      </c>
      <c r="AD701" t="str">
        <f t="shared" ca="1" si="119"/>
        <v/>
      </c>
      <c r="AE701" s="5" t="str">
        <f>IFERROR(IF(OR(Инвестиционные_проекты!K706="идея",Инвестиционные_проекты!K706="проектная стадия"),IF(Инвестиционные_проекты!M706&gt;DATEVALUE(ФЛК!CV700),"","Ошибка!"),""),"")</f>
        <v/>
      </c>
      <c r="AF701" s="4" t="str">
        <f>IF(Техлист!AE701="","",CONCATENATE(ROW(Инвестиционные_проекты!$A706),", ",))</f>
        <v/>
      </c>
      <c r="AG701" t="str">
        <f t="shared" si="120"/>
        <v/>
      </c>
    </row>
    <row r="702" spans="1:33" x14ac:dyDescent="0.25">
      <c r="A702" s="5" t="str">
        <f>IF(AND(COUNTBLANK(Инвестиционные_проекты!H707:Q707)+COUNTBLANK(Инвестиционные_проекты!S707:T707)+COUNTBLANK(Инвестиционные_проекты!Z707)+COUNTBLANK(Инвестиционные_проекты!B707:E707)&lt;&gt;17,COUNTBLANK(Инвестиционные_проекты!H707:Q707)+COUNTBLANK(Инвестиционные_проекты!S707:T707)+COUNTBLANK(Инвестиционные_проекты!Z707)+COUNTBLANK(Инвестиционные_проекты!B707:E707)&lt;&gt;0),"Ошибка!","")</f>
        <v/>
      </c>
      <c r="B702" s="4" t="str">
        <f>IF(A702="","",CONCATENATE(ROW(Инвестиционные_проекты!$A707),", ",))</f>
        <v/>
      </c>
      <c r="C702" t="str">
        <f t="shared" si="110"/>
        <v xml:space="preserve">8, </v>
      </c>
      <c r="D702" s="5" t="str">
        <f>IF(AND(COUNTBLANK(Инвестиционные_проекты!AB707)=0,COUNTBLANK(Инвестиционные_проекты!W707:Y707)&lt;&gt;0),"Ошибка!","")</f>
        <v/>
      </c>
      <c r="E702" s="4" t="str">
        <f>IF(D702="","",CONCATENATE(ROW(Инвестиционные_проекты!$A707),", ",))</f>
        <v/>
      </c>
      <c r="F702" t="str">
        <f t="shared" si="111"/>
        <v xml:space="preserve">8, </v>
      </c>
      <c r="G702" s="8" t="str">
        <f>IF(AND(Инвестиционные_проекты!J707="создание нового",Инвестиционные_проекты!S707=""),"Ошибка!","")</f>
        <v/>
      </c>
      <c r="H702" s="4" t="str">
        <f>IF(Техлист!G702="","",CONCATENATE(ROW(Инвестиционные_проекты!$A707),", ",))</f>
        <v/>
      </c>
      <c r="I702" t="str">
        <f t="shared" si="112"/>
        <v/>
      </c>
      <c r="J702" s="5" t="str">
        <f>IF(Инвестиционные_проекты!J707="модернизация",IF(COUNTBLANK(Инвестиционные_проекты!R707:S707)&lt;&gt;0,"Ошибка!",""),"")</f>
        <v/>
      </c>
      <c r="K702" s="9" t="str">
        <f>IF(Техлист!J702="","",CONCATENATE(ROW(Инвестиционные_проекты!$A707),", ",))</f>
        <v/>
      </c>
      <c r="L702" t="str">
        <f t="shared" si="113"/>
        <v/>
      </c>
      <c r="M702" s="5" t="str">
        <f>IF(Инвестиционные_проекты!S707&lt;Инвестиционные_проекты!R707,"Ошибка!","")</f>
        <v/>
      </c>
      <c r="N702" s="4" t="str">
        <f>IF(Техлист!M702="","",CONCATENATE(ROW(Инвестиционные_проекты!$A707),", ",))</f>
        <v/>
      </c>
      <c r="O702" t="str">
        <f t="shared" si="114"/>
        <v/>
      </c>
      <c r="P702" s="5" t="str">
        <f>IF(Инвестиционные_проекты!Z707&lt;&gt;SUM(Инвестиционные_проекты!AA707:AB707),"Ошибка!","")</f>
        <v/>
      </c>
      <c r="Q702" s="4" t="str">
        <f>IF(Техлист!P702="","",CONCATENATE(ROW(Инвестиционные_проекты!$A707),", ",))</f>
        <v/>
      </c>
      <c r="R702" t="str">
        <f t="shared" si="115"/>
        <v/>
      </c>
      <c r="S702" s="5" t="str">
        <f>IF(Инвестиционные_проекты!Y707&gt;Инвестиционные_проекты!AB707,"Ошибка!","")</f>
        <v/>
      </c>
      <c r="T702" s="4" t="str">
        <f>IF(Техлист!S702="","",CONCATENATE(ROW(Инвестиционные_проекты!$A707),", ",))</f>
        <v/>
      </c>
      <c r="U702" t="str">
        <f t="shared" si="116"/>
        <v/>
      </c>
      <c r="V702" s="5" t="str">
        <f>IF(Инвестиционные_проекты!O707&lt;Инвестиционные_проекты!N707,"Ошибка!","")</f>
        <v/>
      </c>
      <c r="W702" s="4" t="str">
        <f>IF(Техлист!V702="","",CONCATENATE(ROW(Инвестиционные_проекты!$A707),", ",))</f>
        <v/>
      </c>
      <c r="X702" t="str">
        <f t="shared" si="117"/>
        <v xml:space="preserve">8, </v>
      </c>
      <c r="Y702" s="5" t="str">
        <f>IF(Инвестиционные_проекты!N707&lt;Инвестиционные_проекты!M707,"Ошибка!","")</f>
        <v/>
      </c>
      <c r="Z702" s="4" t="str">
        <f>IF(Техлист!Y702="","",CONCATENATE(ROW(Инвестиционные_проекты!$A707),", ",))</f>
        <v/>
      </c>
      <c r="AA702" t="str">
        <f t="shared" si="118"/>
        <v/>
      </c>
      <c r="AB702" s="5" t="str">
        <f ca="1">IF(Инвестиционные_проекты!K707="реализация",IF(Инвестиционные_проекты!M707&gt;TODAY(),"Ошибка!",""),"")</f>
        <v/>
      </c>
      <c r="AC702" s="4" t="str">
        <f ca="1">IF(Техлист!AB702="","",CONCATENATE(ROW(Инвестиционные_проекты!$A707),", ",))</f>
        <v/>
      </c>
      <c r="AD702" t="str">
        <f t="shared" ca="1" si="119"/>
        <v/>
      </c>
      <c r="AE702" s="5" t="str">
        <f>IFERROR(IF(OR(Инвестиционные_проекты!K707="идея",Инвестиционные_проекты!K707="проектная стадия"),IF(Инвестиционные_проекты!M707&gt;DATEVALUE(ФЛК!CV701),"","Ошибка!"),""),"")</f>
        <v/>
      </c>
      <c r="AF702" s="4" t="str">
        <f>IF(Техлист!AE702="","",CONCATENATE(ROW(Инвестиционные_проекты!$A707),", ",))</f>
        <v/>
      </c>
      <c r="AG702" t="str">
        <f t="shared" si="120"/>
        <v/>
      </c>
    </row>
    <row r="703" spans="1:33" x14ac:dyDescent="0.25">
      <c r="A703" s="5" t="str">
        <f>IF(AND(COUNTBLANK(Инвестиционные_проекты!H708:Q708)+COUNTBLANK(Инвестиционные_проекты!S708:T708)+COUNTBLANK(Инвестиционные_проекты!Z708)+COUNTBLANK(Инвестиционные_проекты!B708:E708)&lt;&gt;17,COUNTBLANK(Инвестиционные_проекты!H708:Q708)+COUNTBLANK(Инвестиционные_проекты!S708:T708)+COUNTBLANK(Инвестиционные_проекты!Z708)+COUNTBLANK(Инвестиционные_проекты!B708:E708)&lt;&gt;0),"Ошибка!","")</f>
        <v/>
      </c>
      <c r="B703" s="4" t="str">
        <f>IF(A703="","",CONCATENATE(ROW(Инвестиционные_проекты!$A708),", ",))</f>
        <v/>
      </c>
      <c r="C703" t="str">
        <f t="shared" si="110"/>
        <v xml:space="preserve">8, </v>
      </c>
      <c r="D703" s="5" t="str">
        <f>IF(AND(COUNTBLANK(Инвестиционные_проекты!AB708)=0,COUNTBLANK(Инвестиционные_проекты!W708:Y708)&lt;&gt;0),"Ошибка!","")</f>
        <v/>
      </c>
      <c r="E703" s="4" t="str">
        <f>IF(D703="","",CONCATENATE(ROW(Инвестиционные_проекты!$A708),", ",))</f>
        <v/>
      </c>
      <c r="F703" t="str">
        <f t="shared" si="111"/>
        <v xml:space="preserve">8, </v>
      </c>
      <c r="G703" s="8" t="str">
        <f>IF(AND(Инвестиционные_проекты!J708="создание нового",Инвестиционные_проекты!S708=""),"Ошибка!","")</f>
        <v/>
      </c>
      <c r="H703" s="4" t="str">
        <f>IF(Техлист!G703="","",CONCATENATE(ROW(Инвестиционные_проекты!$A708),", ",))</f>
        <v/>
      </c>
      <c r="I703" t="str">
        <f t="shared" si="112"/>
        <v/>
      </c>
      <c r="J703" s="5" t="str">
        <f>IF(Инвестиционные_проекты!J708="модернизация",IF(COUNTBLANK(Инвестиционные_проекты!R708:S708)&lt;&gt;0,"Ошибка!",""),"")</f>
        <v/>
      </c>
      <c r="K703" s="9" t="str">
        <f>IF(Техлист!J703="","",CONCATENATE(ROW(Инвестиционные_проекты!$A708),", ",))</f>
        <v/>
      </c>
      <c r="L703" t="str">
        <f t="shared" si="113"/>
        <v/>
      </c>
      <c r="M703" s="5" t="str">
        <f>IF(Инвестиционные_проекты!S708&lt;Инвестиционные_проекты!R708,"Ошибка!","")</f>
        <v/>
      </c>
      <c r="N703" s="4" t="str">
        <f>IF(Техлист!M703="","",CONCATENATE(ROW(Инвестиционные_проекты!$A708),", ",))</f>
        <v/>
      </c>
      <c r="O703" t="str">
        <f t="shared" si="114"/>
        <v/>
      </c>
      <c r="P703" s="5" t="str">
        <f>IF(Инвестиционные_проекты!Z708&lt;&gt;SUM(Инвестиционные_проекты!AA708:AB708),"Ошибка!","")</f>
        <v/>
      </c>
      <c r="Q703" s="4" t="str">
        <f>IF(Техлист!P703="","",CONCATENATE(ROW(Инвестиционные_проекты!$A708),", ",))</f>
        <v/>
      </c>
      <c r="R703" t="str">
        <f t="shared" si="115"/>
        <v/>
      </c>
      <c r="S703" s="5" t="str">
        <f>IF(Инвестиционные_проекты!Y708&gt;Инвестиционные_проекты!AB708,"Ошибка!","")</f>
        <v/>
      </c>
      <c r="T703" s="4" t="str">
        <f>IF(Техлист!S703="","",CONCATENATE(ROW(Инвестиционные_проекты!$A708),", ",))</f>
        <v/>
      </c>
      <c r="U703" t="str">
        <f t="shared" si="116"/>
        <v/>
      </c>
      <c r="V703" s="5" t="str">
        <f>IF(Инвестиционные_проекты!O708&lt;Инвестиционные_проекты!N708,"Ошибка!","")</f>
        <v/>
      </c>
      <c r="W703" s="4" t="str">
        <f>IF(Техлист!V703="","",CONCATENATE(ROW(Инвестиционные_проекты!$A708),", ",))</f>
        <v/>
      </c>
      <c r="X703" t="str">
        <f t="shared" si="117"/>
        <v xml:space="preserve">8, </v>
      </c>
      <c r="Y703" s="5" t="str">
        <f>IF(Инвестиционные_проекты!N708&lt;Инвестиционные_проекты!M708,"Ошибка!","")</f>
        <v/>
      </c>
      <c r="Z703" s="4" t="str">
        <f>IF(Техлист!Y703="","",CONCATENATE(ROW(Инвестиционные_проекты!$A708),", ",))</f>
        <v/>
      </c>
      <c r="AA703" t="str">
        <f t="shared" si="118"/>
        <v/>
      </c>
      <c r="AB703" s="5" t="str">
        <f ca="1">IF(Инвестиционные_проекты!K708="реализация",IF(Инвестиционные_проекты!M708&gt;TODAY(),"Ошибка!",""),"")</f>
        <v/>
      </c>
      <c r="AC703" s="4" t="str">
        <f ca="1">IF(Техлист!AB703="","",CONCATENATE(ROW(Инвестиционные_проекты!$A708),", ",))</f>
        <v/>
      </c>
      <c r="AD703" t="str">
        <f t="shared" ca="1" si="119"/>
        <v/>
      </c>
      <c r="AE703" s="5" t="str">
        <f>IFERROR(IF(OR(Инвестиционные_проекты!K708="идея",Инвестиционные_проекты!K708="проектная стадия"),IF(Инвестиционные_проекты!M708&gt;DATEVALUE(ФЛК!CV702),"","Ошибка!"),""),"")</f>
        <v/>
      </c>
      <c r="AF703" s="4" t="str">
        <f>IF(Техлист!AE703="","",CONCATENATE(ROW(Инвестиционные_проекты!$A708),", ",))</f>
        <v/>
      </c>
      <c r="AG703" t="str">
        <f t="shared" si="120"/>
        <v/>
      </c>
    </row>
    <row r="704" spans="1:33" x14ac:dyDescent="0.25">
      <c r="A704" s="5" t="str">
        <f>IF(AND(COUNTBLANK(Инвестиционные_проекты!H709:Q709)+COUNTBLANK(Инвестиционные_проекты!S709:T709)+COUNTBLANK(Инвестиционные_проекты!Z709)+COUNTBLANK(Инвестиционные_проекты!B709:E709)&lt;&gt;17,COUNTBLANK(Инвестиционные_проекты!H709:Q709)+COUNTBLANK(Инвестиционные_проекты!S709:T709)+COUNTBLANK(Инвестиционные_проекты!Z709)+COUNTBLANK(Инвестиционные_проекты!B709:E709)&lt;&gt;0),"Ошибка!","")</f>
        <v/>
      </c>
      <c r="B704" s="4" t="str">
        <f>IF(A704="","",CONCATENATE(ROW(Инвестиционные_проекты!$A709),", ",))</f>
        <v/>
      </c>
      <c r="C704" t="str">
        <f t="shared" si="110"/>
        <v xml:space="preserve">8, </v>
      </c>
      <c r="D704" s="5" t="str">
        <f>IF(AND(COUNTBLANK(Инвестиционные_проекты!AB709)=0,COUNTBLANK(Инвестиционные_проекты!W709:Y709)&lt;&gt;0),"Ошибка!","")</f>
        <v/>
      </c>
      <c r="E704" s="4" t="str">
        <f>IF(D704="","",CONCATENATE(ROW(Инвестиционные_проекты!$A709),", ",))</f>
        <v/>
      </c>
      <c r="F704" t="str">
        <f t="shared" si="111"/>
        <v xml:space="preserve">8, </v>
      </c>
      <c r="G704" s="8" t="str">
        <f>IF(AND(Инвестиционные_проекты!J709="создание нового",Инвестиционные_проекты!S709=""),"Ошибка!","")</f>
        <v/>
      </c>
      <c r="H704" s="4" t="str">
        <f>IF(Техлист!G704="","",CONCATENATE(ROW(Инвестиционные_проекты!$A709),", ",))</f>
        <v/>
      </c>
      <c r="I704" t="str">
        <f t="shared" si="112"/>
        <v/>
      </c>
      <c r="J704" s="5" t="str">
        <f>IF(Инвестиционные_проекты!J709="модернизация",IF(COUNTBLANK(Инвестиционные_проекты!R709:S709)&lt;&gt;0,"Ошибка!",""),"")</f>
        <v/>
      </c>
      <c r="K704" s="9" t="str">
        <f>IF(Техлист!J704="","",CONCATENATE(ROW(Инвестиционные_проекты!$A709),", ",))</f>
        <v/>
      </c>
      <c r="L704" t="str">
        <f t="shared" si="113"/>
        <v/>
      </c>
      <c r="M704" s="5" t="str">
        <f>IF(Инвестиционные_проекты!S709&lt;Инвестиционные_проекты!R709,"Ошибка!","")</f>
        <v/>
      </c>
      <c r="N704" s="4" t="str">
        <f>IF(Техлист!M704="","",CONCATENATE(ROW(Инвестиционные_проекты!$A709),", ",))</f>
        <v/>
      </c>
      <c r="O704" t="str">
        <f t="shared" si="114"/>
        <v/>
      </c>
      <c r="P704" s="5" t="str">
        <f>IF(Инвестиционные_проекты!Z709&lt;&gt;SUM(Инвестиционные_проекты!AA709:AB709),"Ошибка!","")</f>
        <v/>
      </c>
      <c r="Q704" s="4" t="str">
        <f>IF(Техлист!P704="","",CONCATENATE(ROW(Инвестиционные_проекты!$A709),", ",))</f>
        <v/>
      </c>
      <c r="R704" t="str">
        <f t="shared" si="115"/>
        <v/>
      </c>
      <c r="S704" s="5" t="str">
        <f>IF(Инвестиционные_проекты!Y709&gt;Инвестиционные_проекты!AB709,"Ошибка!","")</f>
        <v/>
      </c>
      <c r="T704" s="4" t="str">
        <f>IF(Техлист!S704="","",CONCATENATE(ROW(Инвестиционные_проекты!$A709),", ",))</f>
        <v/>
      </c>
      <c r="U704" t="str">
        <f t="shared" si="116"/>
        <v/>
      </c>
      <c r="V704" s="5" t="str">
        <f>IF(Инвестиционные_проекты!O709&lt;Инвестиционные_проекты!N709,"Ошибка!","")</f>
        <v/>
      </c>
      <c r="W704" s="4" t="str">
        <f>IF(Техлист!V704="","",CONCATENATE(ROW(Инвестиционные_проекты!$A709),", ",))</f>
        <v/>
      </c>
      <c r="X704" t="str">
        <f t="shared" si="117"/>
        <v xml:space="preserve">8, </v>
      </c>
      <c r="Y704" s="5" t="str">
        <f>IF(Инвестиционные_проекты!N709&lt;Инвестиционные_проекты!M709,"Ошибка!","")</f>
        <v/>
      </c>
      <c r="Z704" s="4" t="str">
        <f>IF(Техлист!Y704="","",CONCATENATE(ROW(Инвестиционные_проекты!$A709),", ",))</f>
        <v/>
      </c>
      <c r="AA704" t="str">
        <f t="shared" si="118"/>
        <v/>
      </c>
      <c r="AB704" s="5" t="str">
        <f ca="1">IF(Инвестиционные_проекты!K709="реализация",IF(Инвестиционные_проекты!M709&gt;TODAY(),"Ошибка!",""),"")</f>
        <v/>
      </c>
      <c r="AC704" s="4" t="str">
        <f ca="1">IF(Техлист!AB704="","",CONCATENATE(ROW(Инвестиционные_проекты!$A709),", ",))</f>
        <v/>
      </c>
      <c r="AD704" t="str">
        <f t="shared" ca="1" si="119"/>
        <v/>
      </c>
      <c r="AE704" s="5" t="str">
        <f>IFERROR(IF(OR(Инвестиционные_проекты!K709="идея",Инвестиционные_проекты!K709="проектная стадия"),IF(Инвестиционные_проекты!M709&gt;DATEVALUE(ФЛК!CV703),"","Ошибка!"),""),"")</f>
        <v/>
      </c>
      <c r="AF704" s="4" t="str">
        <f>IF(Техлист!AE704="","",CONCATENATE(ROW(Инвестиционные_проекты!$A709),", ",))</f>
        <v/>
      </c>
      <c r="AG704" t="str">
        <f t="shared" si="120"/>
        <v/>
      </c>
    </row>
    <row r="705" spans="1:33" x14ac:dyDescent="0.25">
      <c r="A705" s="5" t="str">
        <f>IF(AND(COUNTBLANK(Инвестиционные_проекты!H710:Q710)+COUNTBLANK(Инвестиционные_проекты!S710:T710)+COUNTBLANK(Инвестиционные_проекты!Z710)+COUNTBLANK(Инвестиционные_проекты!B710:E710)&lt;&gt;17,COUNTBLANK(Инвестиционные_проекты!H710:Q710)+COUNTBLANK(Инвестиционные_проекты!S710:T710)+COUNTBLANK(Инвестиционные_проекты!Z710)+COUNTBLANK(Инвестиционные_проекты!B710:E710)&lt;&gt;0),"Ошибка!","")</f>
        <v/>
      </c>
      <c r="B705" s="4" t="str">
        <f>IF(A705="","",CONCATENATE(ROW(Инвестиционные_проекты!$A710),", ",))</f>
        <v/>
      </c>
      <c r="C705" t="str">
        <f t="shared" si="110"/>
        <v xml:space="preserve">8, </v>
      </c>
      <c r="D705" s="5" t="str">
        <f>IF(AND(COUNTBLANK(Инвестиционные_проекты!AB710)=0,COUNTBLANK(Инвестиционные_проекты!W710:Y710)&lt;&gt;0),"Ошибка!","")</f>
        <v/>
      </c>
      <c r="E705" s="4" t="str">
        <f>IF(D705="","",CONCATENATE(ROW(Инвестиционные_проекты!$A710),", ",))</f>
        <v/>
      </c>
      <c r="F705" t="str">
        <f t="shared" si="111"/>
        <v xml:space="preserve">8, </v>
      </c>
      <c r="G705" s="8" t="str">
        <f>IF(AND(Инвестиционные_проекты!J710="создание нового",Инвестиционные_проекты!S710=""),"Ошибка!","")</f>
        <v/>
      </c>
      <c r="H705" s="4" t="str">
        <f>IF(Техлист!G705="","",CONCATENATE(ROW(Инвестиционные_проекты!$A710),", ",))</f>
        <v/>
      </c>
      <c r="I705" t="str">
        <f t="shared" si="112"/>
        <v/>
      </c>
      <c r="J705" s="5" t="str">
        <f>IF(Инвестиционные_проекты!J710="модернизация",IF(COUNTBLANK(Инвестиционные_проекты!R710:S710)&lt;&gt;0,"Ошибка!",""),"")</f>
        <v/>
      </c>
      <c r="K705" s="9" t="str">
        <f>IF(Техлист!J705="","",CONCATENATE(ROW(Инвестиционные_проекты!$A710),", ",))</f>
        <v/>
      </c>
      <c r="L705" t="str">
        <f t="shared" si="113"/>
        <v/>
      </c>
      <c r="M705" s="5" t="str">
        <f>IF(Инвестиционные_проекты!S710&lt;Инвестиционные_проекты!R710,"Ошибка!","")</f>
        <v/>
      </c>
      <c r="N705" s="4" t="str">
        <f>IF(Техлист!M705="","",CONCATENATE(ROW(Инвестиционные_проекты!$A710),", ",))</f>
        <v/>
      </c>
      <c r="O705" t="str">
        <f t="shared" si="114"/>
        <v/>
      </c>
      <c r="P705" s="5" t="str">
        <f>IF(Инвестиционные_проекты!Z710&lt;&gt;SUM(Инвестиционные_проекты!AA710:AB710),"Ошибка!","")</f>
        <v/>
      </c>
      <c r="Q705" s="4" t="str">
        <f>IF(Техлист!P705="","",CONCATENATE(ROW(Инвестиционные_проекты!$A710),", ",))</f>
        <v/>
      </c>
      <c r="R705" t="str">
        <f t="shared" si="115"/>
        <v/>
      </c>
      <c r="S705" s="5" t="str">
        <f>IF(Инвестиционные_проекты!Y710&gt;Инвестиционные_проекты!AB710,"Ошибка!","")</f>
        <v/>
      </c>
      <c r="T705" s="4" t="str">
        <f>IF(Техлист!S705="","",CONCATENATE(ROW(Инвестиционные_проекты!$A710),", ",))</f>
        <v/>
      </c>
      <c r="U705" t="str">
        <f t="shared" si="116"/>
        <v/>
      </c>
      <c r="V705" s="5" t="str">
        <f>IF(Инвестиционные_проекты!O710&lt;Инвестиционные_проекты!N710,"Ошибка!","")</f>
        <v/>
      </c>
      <c r="W705" s="4" t="str">
        <f>IF(Техлист!V705="","",CONCATENATE(ROW(Инвестиционные_проекты!$A710),", ",))</f>
        <v/>
      </c>
      <c r="X705" t="str">
        <f t="shared" si="117"/>
        <v xml:space="preserve">8, </v>
      </c>
      <c r="Y705" s="5" t="str">
        <f>IF(Инвестиционные_проекты!N710&lt;Инвестиционные_проекты!M710,"Ошибка!","")</f>
        <v/>
      </c>
      <c r="Z705" s="4" t="str">
        <f>IF(Техлист!Y705="","",CONCATENATE(ROW(Инвестиционные_проекты!$A710),", ",))</f>
        <v/>
      </c>
      <c r="AA705" t="str">
        <f t="shared" si="118"/>
        <v/>
      </c>
      <c r="AB705" s="5" t="str">
        <f ca="1">IF(Инвестиционные_проекты!K710="реализация",IF(Инвестиционные_проекты!M710&gt;TODAY(),"Ошибка!",""),"")</f>
        <v/>
      </c>
      <c r="AC705" s="4" t="str">
        <f ca="1">IF(Техлист!AB705="","",CONCATENATE(ROW(Инвестиционные_проекты!$A710),", ",))</f>
        <v/>
      </c>
      <c r="AD705" t="str">
        <f t="shared" ca="1" si="119"/>
        <v/>
      </c>
      <c r="AE705" s="5" t="str">
        <f>IFERROR(IF(OR(Инвестиционные_проекты!K710="идея",Инвестиционные_проекты!K710="проектная стадия"),IF(Инвестиционные_проекты!M710&gt;DATEVALUE(ФЛК!CV704),"","Ошибка!"),""),"")</f>
        <v/>
      </c>
      <c r="AF705" s="4" t="str">
        <f>IF(Техлист!AE705="","",CONCATENATE(ROW(Инвестиционные_проекты!$A710),", ",))</f>
        <v/>
      </c>
      <c r="AG705" t="str">
        <f t="shared" si="120"/>
        <v/>
      </c>
    </row>
    <row r="706" spans="1:33" x14ac:dyDescent="0.25">
      <c r="A706" s="5" t="str">
        <f>IF(AND(COUNTBLANK(Инвестиционные_проекты!H711:Q711)+COUNTBLANK(Инвестиционные_проекты!S711:T711)+COUNTBLANK(Инвестиционные_проекты!Z711)+COUNTBLANK(Инвестиционные_проекты!B711:E711)&lt;&gt;17,COUNTBLANK(Инвестиционные_проекты!H711:Q711)+COUNTBLANK(Инвестиционные_проекты!S711:T711)+COUNTBLANK(Инвестиционные_проекты!Z711)+COUNTBLANK(Инвестиционные_проекты!B711:E711)&lt;&gt;0),"Ошибка!","")</f>
        <v/>
      </c>
      <c r="B706" s="4" t="str">
        <f>IF(A706="","",CONCATENATE(ROW(Инвестиционные_проекты!$A711),", ",))</f>
        <v/>
      </c>
      <c r="C706" t="str">
        <f t="shared" si="110"/>
        <v xml:space="preserve">8, </v>
      </c>
      <c r="D706" s="5" t="str">
        <f>IF(AND(COUNTBLANK(Инвестиционные_проекты!AB711)=0,COUNTBLANK(Инвестиционные_проекты!W711:Y711)&lt;&gt;0),"Ошибка!","")</f>
        <v/>
      </c>
      <c r="E706" s="4" t="str">
        <f>IF(D706="","",CONCATENATE(ROW(Инвестиционные_проекты!$A711),", ",))</f>
        <v/>
      </c>
      <c r="F706" t="str">
        <f t="shared" si="111"/>
        <v xml:space="preserve">8, </v>
      </c>
      <c r="G706" s="8" t="str">
        <f>IF(AND(Инвестиционные_проекты!J711="создание нового",Инвестиционные_проекты!S711=""),"Ошибка!","")</f>
        <v/>
      </c>
      <c r="H706" s="4" t="str">
        <f>IF(Техлист!G706="","",CONCATENATE(ROW(Инвестиционные_проекты!$A711),", ",))</f>
        <v/>
      </c>
      <c r="I706" t="str">
        <f t="shared" si="112"/>
        <v/>
      </c>
      <c r="J706" s="5" t="str">
        <f>IF(Инвестиционные_проекты!J711="модернизация",IF(COUNTBLANK(Инвестиционные_проекты!R711:S711)&lt;&gt;0,"Ошибка!",""),"")</f>
        <v/>
      </c>
      <c r="K706" s="9" t="str">
        <f>IF(Техлист!J706="","",CONCATENATE(ROW(Инвестиционные_проекты!$A711),", ",))</f>
        <v/>
      </c>
      <c r="L706" t="str">
        <f t="shared" si="113"/>
        <v/>
      </c>
      <c r="M706" s="5" t="str">
        <f>IF(Инвестиционные_проекты!S711&lt;Инвестиционные_проекты!R711,"Ошибка!","")</f>
        <v/>
      </c>
      <c r="N706" s="4" t="str">
        <f>IF(Техлист!M706="","",CONCATENATE(ROW(Инвестиционные_проекты!$A711),", ",))</f>
        <v/>
      </c>
      <c r="O706" t="str">
        <f t="shared" si="114"/>
        <v/>
      </c>
      <c r="P706" s="5" t="str">
        <f>IF(Инвестиционные_проекты!Z711&lt;&gt;SUM(Инвестиционные_проекты!AA711:AB711),"Ошибка!","")</f>
        <v/>
      </c>
      <c r="Q706" s="4" t="str">
        <f>IF(Техлист!P706="","",CONCATENATE(ROW(Инвестиционные_проекты!$A711),", ",))</f>
        <v/>
      </c>
      <c r="R706" t="str">
        <f t="shared" si="115"/>
        <v/>
      </c>
      <c r="S706" s="5" t="str">
        <f>IF(Инвестиционные_проекты!Y711&gt;Инвестиционные_проекты!AB711,"Ошибка!","")</f>
        <v/>
      </c>
      <c r="T706" s="4" t="str">
        <f>IF(Техлист!S706="","",CONCATENATE(ROW(Инвестиционные_проекты!$A711),", ",))</f>
        <v/>
      </c>
      <c r="U706" t="str">
        <f t="shared" si="116"/>
        <v/>
      </c>
      <c r="V706" s="5" t="str">
        <f>IF(Инвестиционные_проекты!O711&lt;Инвестиционные_проекты!N711,"Ошибка!","")</f>
        <v/>
      </c>
      <c r="W706" s="4" t="str">
        <f>IF(Техлист!V706="","",CONCATENATE(ROW(Инвестиционные_проекты!$A711),", ",))</f>
        <v/>
      </c>
      <c r="X706" t="str">
        <f t="shared" si="117"/>
        <v xml:space="preserve">8, </v>
      </c>
      <c r="Y706" s="5" t="str">
        <f>IF(Инвестиционные_проекты!N711&lt;Инвестиционные_проекты!M711,"Ошибка!","")</f>
        <v/>
      </c>
      <c r="Z706" s="4" t="str">
        <f>IF(Техлист!Y706="","",CONCATENATE(ROW(Инвестиционные_проекты!$A711),", ",))</f>
        <v/>
      </c>
      <c r="AA706" t="str">
        <f t="shared" si="118"/>
        <v/>
      </c>
      <c r="AB706" s="5" t="str">
        <f ca="1">IF(Инвестиционные_проекты!K711="реализация",IF(Инвестиционные_проекты!M711&gt;TODAY(),"Ошибка!",""),"")</f>
        <v/>
      </c>
      <c r="AC706" s="4" t="str">
        <f ca="1">IF(Техлист!AB706="","",CONCATENATE(ROW(Инвестиционные_проекты!$A711),", ",))</f>
        <v/>
      </c>
      <c r="AD706" t="str">
        <f t="shared" ca="1" si="119"/>
        <v/>
      </c>
      <c r="AE706" s="5" t="str">
        <f>IFERROR(IF(OR(Инвестиционные_проекты!K711="идея",Инвестиционные_проекты!K711="проектная стадия"),IF(Инвестиционные_проекты!M711&gt;DATEVALUE(ФЛК!CV705),"","Ошибка!"),""),"")</f>
        <v/>
      </c>
      <c r="AF706" s="4" t="str">
        <f>IF(Техлист!AE706="","",CONCATENATE(ROW(Инвестиционные_проекты!$A711),", ",))</f>
        <v/>
      </c>
      <c r="AG706" t="str">
        <f t="shared" si="120"/>
        <v/>
      </c>
    </row>
    <row r="707" spans="1:33" x14ac:dyDescent="0.25">
      <c r="A707" s="5" t="str">
        <f>IF(AND(COUNTBLANK(Инвестиционные_проекты!H712:Q712)+COUNTBLANK(Инвестиционные_проекты!S712:T712)+COUNTBLANK(Инвестиционные_проекты!Z712)+COUNTBLANK(Инвестиционные_проекты!B712:E712)&lt;&gt;17,COUNTBLANK(Инвестиционные_проекты!H712:Q712)+COUNTBLANK(Инвестиционные_проекты!S712:T712)+COUNTBLANK(Инвестиционные_проекты!Z712)+COUNTBLANK(Инвестиционные_проекты!B712:E712)&lt;&gt;0),"Ошибка!","")</f>
        <v/>
      </c>
      <c r="B707" s="4" t="str">
        <f>IF(A707="","",CONCATENATE(ROW(Инвестиционные_проекты!$A712),", ",))</f>
        <v/>
      </c>
      <c r="C707" t="str">
        <f t="shared" ref="C707:C770" si="121">CONCATENATE(C706,B707)</f>
        <v xml:space="preserve">8, </v>
      </c>
      <c r="D707" s="5" t="str">
        <f>IF(AND(COUNTBLANK(Инвестиционные_проекты!AB712)=0,COUNTBLANK(Инвестиционные_проекты!W712:Y712)&lt;&gt;0),"Ошибка!","")</f>
        <v/>
      </c>
      <c r="E707" s="4" t="str">
        <f>IF(D707="","",CONCATENATE(ROW(Инвестиционные_проекты!$A712),", ",))</f>
        <v/>
      </c>
      <c r="F707" t="str">
        <f t="shared" ref="F707:F770" si="122">CONCATENATE(F706,E707)</f>
        <v xml:space="preserve">8, </v>
      </c>
      <c r="G707" s="8" t="str">
        <f>IF(AND(Инвестиционные_проекты!J712="создание нового",Инвестиционные_проекты!S712=""),"Ошибка!","")</f>
        <v/>
      </c>
      <c r="H707" s="4" t="str">
        <f>IF(Техлист!G707="","",CONCATENATE(ROW(Инвестиционные_проекты!$A712),", ",))</f>
        <v/>
      </c>
      <c r="I707" t="str">
        <f t="shared" ref="I707:I770" si="123">CONCATENATE(I706,H707)</f>
        <v/>
      </c>
      <c r="J707" s="5" t="str">
        <f>IF(Инвестиционные_проекты!J712="модернизация",IF(COUNTBLANK(Инвестиционные_проекты!R712:S712)&lt;&gt;0,"Ошибка!",""),"")</f>
        <v/>
      </c>
      <c r="K707" s="9" t="str">
        <f>IF(Техлист!J707="","",CONCATENATE(ROW(Инвестиционные_проекты!$A712),", ",))</f>
        <v/>
      </c>
      <c r="L707" t="str">
        <f t="shared" ref="L707:L770" si="124">CONCATENATE(L706,K707)</f>
        <v/>
      </c>
      <c r="M707" s="5" t="str">
        <f>IF(Инвестиционные_проекты!S712&lt;Инвестиционные_проекты!R712,"Ошибка!","")</f>
        <v/>
      </c>
      <c r="N707" s="4" t="str">
        <f>IF(Техлист!M707="","",CONCATENATE(ROW(Инвестиционные_проекты!$A712),", ",))</f>
        <v/>
      </c>
      <c r="O707" t="str">
        <f t="shared" ref="O707:O770" si="125">CONCATENATE(O706,N707)</f>
        <v/>
      </c>
      <c r="P707" s="5" t="str">
        <f>IF(Инвестиционные_проекты!Z712&lt;&gt;SUM(Инвестиционные_проекты!AA712:AB712),"Ошибка!","")</f>
        <v/>
      </c>
      <c r="Q707" s="4" t="str">
        <f>IF(Техлист!P707="","",CONCATENATE(ROW(Инвестиционные_проекты!$A712),", ",))</f>
        <v/>
      </c>
      <c r="R707" t="str">
        <f t="shared" ref="R707:R770" si="126">CONCATENATE(R706,Q707)</f>
        <v/>
      </c>
      <c r="S707" s="5" t="str">
        <f>IF(Инвестиционные_проекты!Y712&gt;Инвестиционные_проекты!AB712,"Ошибка!","")</f>
        <v/>
      </c>
      <c r="T707" s="4" t="str">
        <f>IF(Техлист!S707="","",CONCATENATE(ROW(Инвестиционные_проекты!$A712),", ",))</f>
        <v/>
      </c>
      <c r="U707" t="str">
        <f t="shared" ref="U707:U770" si="127">CONCATENATE(U706,T707)</f>
        <v/>
      </c>
      <c r="V707" s="5" t="str">
        <f>IF(Инвестиционные_проекты!O712&lt;Инвестиционные_проекты!N712,"Ошибка!","")</f>
        <v/>
      </c>
      <c r="W707" s="4" t="str">
        <f>IF(Техлист!V707="","",CONCATENATE(ROW(Инвестиционные_проекты!$A712),", ",))</f>
        <v/>
      </c>
      <c r="X707" t="str">
        <f t="shared" ref="X707:X770" si="128">CONCATENATE(X706,W707)</f>
        <v xml:space="preserve">8, </v>
      </c>
      <c r="Y707" s="5" t="str">
        <f>IF(Инвестиционные_проекты!N712&lt;Инвестиционные_проекты!M712,"Ошибка!","")</f>
        <v/>
      </c>
      <c r="Z707" s="4" t="str">
        <f>IF(Техлист!Y707="","",CONCATENATE(ROW(Инвестиционные_проекты!$A712),", ",))</f>
        <v/>
      </c>
      <c r="AA707" t="str">
        <f t="shared" ref="AA707:AA770" si="129">CONCATENATE(AA706,Z707)</f>
        <v/>
      </c>
      <c r="AB707" s="5" t="str">
        <f ca="1">IF(Инвестиционные_проекты!K712="реализация",IF(Инвестиционные_проекты!M712&gt;TODAY(),"Ошибка!",""),"")</f>
        <v/>
      </c>
      <c r="AC707" s="4" t="str">
        <f ca="1">IF(Техлист!AB707="","",CONCATENATE(ROW(Инвестиционные_проекты!$A712),", ",))</f>
        <v/>
      </c>
      <c r="AD707" t="str">
        <f t="shared" ref="AD707:AD770" ca="1" si="130">CONCATENATE(AD706,AC707)</f>
        <v/>
      </c>
      <c r="AE707" s="5" t="str">
        <f>IFERROR(IF(OR(Инвестиционные_проекты!K712="идея",Инвестиционные_проекты!K712="проектная стадия"),IF(Инвестиционные_проекты!M712&gt;DATEVALUE(ФЛК!CV706),"","Ошибка!"),""),"")</f>
        <v/>
      </c>
      <c r="AF707" s="4" t="str">
        <f>IF(Техлист!AE707="","",CONCATENATE(ROW(Инвестиционные_проекты!$A712),", ",))</f>
        <v/>
      </c>
      <c r="AG707" t="str">
        <f t="shared" ref="AG707:AG770" si="131">CONCATENATE(AG706,AF707)</f>
        <v/>
      </c>
    </row>
    <row r="708" spans="1:33" x14ac:dyDescent="0.25">
      <c r="A708" s="5" t="str">
        <f>IF(AND(COUNTBLANK(Инвестиционные_проекты!H713:Q713)+COUNTBLANK(Инвестиционные_проекты!S713:T713)+COUNTBLANK(Инвестиционные_проекты!Z713)+COUNTBLANK(Инвестиционные_проекты!B713:E713)&lt;&gt;17,COUNTBLANK(Инвестиционные_проекты!H713:Q713)+COUNTBLANK(Инвестиционные_проекты!S713:T713)+COUNTBLANK(Инвестиционные_проекты!Z713)+COUNTBLANK(Инвестиционные_проекты!B713:E713)&lt;&gt;0),"Ошибка!","")</f>
        <v/>
      </c>
      <c r="B708" s="4" t="str">
        <f>IF(A708="","",CONCATENATE(ROW(Инвестиционные_проекты!$A713),", ",))</f>
        <v/>
      </c>
      <c r="C708" t="str">
        <f t="shared" si="121"/>
        <v xml:space="preserve">8, </v>
      </c>
      <c r="D708" s="5" t="str">
        <f>IF(AND(COUNTBLANK(Инвестиционные_проекты!AB713)=0,COUNTBLANK(Инвестиционные_проекты!W713:Y713)&lt;&gt;0),"Ошибка!","")</f>
        <v/>
      </c>
      <c r="E708" s="4" t="str">
        <f>IF(D708="","",CONCATENATE(ROW(Инвестиционные_проекты!$A713),", ",))</f>
        <v/>
      </c>
      <c r="F708" t="str">
        <f t="shared" si="122"/>
        <v xml:space="preserve">8, </v>
      </c>
      <c r="G708" s="8" t="str">
        <f>IF(AND(Инвестиционные_проекты!J713="создание нового",Инвестиционные_проекты!S713=""),"Ошибка!","")</f>
        <v/>
      </c>
      <c r="H708" s="4" t="str">
        <f>IF(Техлист!G708="","",CONCATENATE(ROW(Инвестиционные_проекты!$A713),", ",))</f>
        <v/>
      </c>
      <c r="I708" t="str">
        <f t="shared" si="123"/>
        <v/>
      </c>
      <c r="J708" s="5" t="str">
        <f>IF(Инвестиционные_проекты!J713="модернизация",IF(COUNTBLANK(Инвестиционные_проекты!R713:S713)&lt;&gt;0,"Ошибка!",""),"")</f>
        <v/>
      </c>
      <c r="K708" s="9" t="str">
        <f>IF(Техлист!J708="","",CONCATENATE(ROW(Инвестиционные_проекты!$A713),", ",))</f>
        <v/>
      </c>
      <c r="L708" t="str">
        <f t="shared" si="124"/>
        <v/>
      </c>
      <c r="M708" s="5" t="str">
        <f>IF(Инвестиционные_проекты!S713&lt;Инвестиционные_проекты!R713,"Ошибка!","")</f>
        <v/>
      </c>
      <c r="N708" s="4" t="str">
        <f>IF(Техлист!M708="","",CONCATENATE(ROW(Инвестиционные_проекты!$A713),", ",))</f>
        <v/>
      </c>
      <c r="O708" t="str">
        <f t="shared" si="125"/>
        <v/>
      </c>
      <c r="P708" s="5" t="str">
        <f>IF(Инвестиционные_проекты!Z713&lt;&gt;SUM(Инвестиционные_проекты!AA713:AB713),"Ошибка!","")</f>
        <v/>
      </c>
      <c r="Q708" s="4" t="str">
        <f>IF(Техлист!P708="","",CONCATENATE(ROW(Инвестиционные_проекты!$A713),", ",))</f>
        <v/>
      </c>
      <c r="R708" t="str">
        <f t="shared" si="126"/>
        <v/>
      </c>
      <c r="S708" s="5" t="str">
        <f>IF(Инвестиционные_проекты!Y713&gt;Инвестиционные_проекты!AB713,"Ошибка!","")</f>
        <v/>
      </c>
      <c r="T708" s="4" t="str">
        <f>IF(Техлист!S708="","",CONCATENATE(ROW(Инвестиционные_проекты!$A713),", ",))</f>
        <v/>
      </c>
      <c r="U708" t="str">
        <f t="shared" si="127"/>
        <v/>
      </c>
      <c r="V708" s="5" t="str">
        <f>IF(Инвестиционные_проекты!O713&lt;Инвестиционные_проекты!N713,"Ошибка!","")</f>
        <v/>
      </c>
      <c r="W708" s="4" t="str">
        <f>IF(Техлист!V708="","",CONCATENATE(ROW(Инвестиционные_проекты!$A713),", ",))</f>
        <v/>
      </c>
      <c r="X708" t="str">
        <f t="shared" si="128"/>
        <v xml:space="preserve">8, </v>
      </c>
      <c r="Y708" s="5" t="str">
        <f>IF(Инвестиционные_проекты!N713&lt;Инвестиционные_проекты!M713,"Ошибка!","")</f>
        <v/>
      </c>
      <c r="Z708" s="4" t="str">
        <f>IF(Техлист!Y708="","",CONCATENATE(ROW(Инвестиционные_проекты!$A713),", ",))</f>
        <v/>
      </c>
      <c r="AA708" t="str">
        <f t="shared" si="129"/>
        <v/>
      </c>
      <c r="AB708" s="5" t="str">
        <f ca="1">IF(Инвестиционные_проекты!K713="реализация",IF(Инвестиционные_проекты!M713&gt;TODAY(),"Ошибка!",""),"")</f>
        <v/>
      </c>
      <c r="AC708" s="4" t="str">
        <f ca="1">IF(Техлист!AB708="","",CONCATENATE(ROW(Инвестиционные_проекты!$A713),", ",))</f>
        <v/>
      </c>
      <c r="AD708" t="str">
        <f t="shared" ca="1" si="130"/>
        <v/>
      </c>
      <c r="AE708" s="5" t="str">
        <f>IFERROR(IF(OR(Инвестиционные_проекты!K713="идея",Инвестиционные_проекты!K713="проектная стадия"),IF(Инвестиционные_проекты!M713&gt;DATEVALUE(ФЛК!CV707),"","Ошибка!"),""),"")</f>
        <v/>
      </c>
      <c r="AF708" s="4" t="str">
        <f>IF(Техлист!AE708="","",CONCATENATE(ROW(Инвестиционные_проекты!$A713),", ",))</f>
        <v/>
      </c>
      <c r="AG708" t="str">
        <f t="shared" si="131"/>
        <v/>
      </c>
    </row>
    <row r="709" spans="1:33" x14ac:dyDescent="0.25">
      <c r="A709" s="5" t="str">
        <f>IF(AND(COUNTBLANK(Инвестиционные_проекты!H714:Q714)+COUNTBLANK(Инвестиционные_проекты!S714:T714)+COUNTBLANK(Инвестиционные_проекты!Z714)+COUNTBLANK(Инвестиционные_проекты!B714:E714)&lt;&gt;17,COUNTBLANK(Инвестиционные_проекты!H714:Q714)+COUNTBLANK(Инвестиционные_проекты!S714:T714)+COUNTBLANK(Инвестиционные_проекты!Z714)+COUNTBLANK(Инвестиционные_проекты!B714:E714)&lt;&gt;0),"Ошибка!","")</f>
        <v/>
      </c>
      <c r="B709" s="4" t="str">
        <f>IF(A709="","",CONCATENATE(ROW(Инвестиционные_проекты!$A714),", ",))</f>
        <v/>
      </c>
      <c r="C709" t="str">
        <f t="shared" si="121"/>
        <v xml:space="preserve">8, </v>
      </c>
      <c r="D709" s="5" t="str">
        <f>IF(AND(COUNTBLANK(Инвестиционные_проекты!AB714)=0,COUNTBLANK(Инвестиционные_проекты!W714:Y714)&lt;&gt;0),"Ошибка!","")</f>
        <v/>
      </c>
      <c r="E709" s="4" t="str">
        <f>IF(D709="","",CONCATENATE(ROW(Инвестиционные_проекты!$A714),", ",))</f>
        <v/>
      </c>
      <c r="F709" t="str">
        <f t="shared" si="122"/>
        <v xml:space="preserve">8, </v>
      </c>
      <c r="G709" s="8" t="str">
        <f>IF(AND(Инвестиционные_проекты!J714="создание нового",Инвестиционные_проекты!S714=""),"Ошибка!","")</f>
        <v/>
      </c>
      <c r="H709" s="4" t="str">
        <f>IF(Техлист!G709="","",CONCATENATE(ROW(Инвестиционные_проекты!$A714),", ",))</f>
        <v/>
      </c>
      <c r="I709" t="str">
        <f t="shared" si="123"/>
        <v/>
      </c>
      <c r="J709" s="5" t="str">
        <f>IF(Инвестиционные_проекты!J714="модернизация",IF(COUNTBLANK(Инвестиционные_проекты!R714:S714)&lt;&gt;0,"Ошибка!",""),"")</f>
        <v/>
      </c>
      <c r="K709" s="9" t="str">
        <f>IF(Техлист!J709="","",CONCATENATE(ROW(Инвестиционные_проекты!$A714),", ",))</f>
        <v/>
      </c>
      <c r="L709" t="str">
        <f t="shared" si="124"/>
        <v/>
      </c>
      <c r="M709" s="5" t="str">
        <f>IF(Инвестиционные_проекты!S714&lt;Инвестиционные_проекты!R714,"Ошибка!","")</f>
        <v/>
      </c>
      <c r="N709" s="4" t="str">
        <f>IF(Техлист!M709="","",CONCATENATE(ROW(Инвестиционные_проекты!$A714),", ",))</f>
        <v/>
      </c>
      <c r="O709" t="str">
        <f t="shared" si="125"/>
        <v/>
      </c>
      <c r="P709" s="5" t="str">
        <f>IF(Инвестиционные_проекты!Z714&lt;&gt;SUM(Инвестиционные_проекты!AA714:AB714),"Ошибка!","")</f>
        <v/>
      </c>
      <c r="Q709" s="4" t="str">
        <f>IF(Техлист!P709="","",CONCATENATE(ROW(Инвестиционные_проекты!$A714),", ",))</f>
        <v/>
      </c>
      <c r="R709" t="str">
        <f t="shared" si="126"/>
        <v/>
      </c>
      <c r="S709" s="5" t="str">
        <f>IF(Инвестиционные_проекты!Y714&gt;Инвестиционные_проекты!AB714,"Ошибка!","")</f>
        <v/>
      </c>
      <c r="T709" s="4" t="str">
        <f>IF(Техлист!S709="","",CONCATENATE(ROW(Инвестиционные_проекты!$A714),", ",))</f>
        <v/>
      </c>
      <c r="U709" t="str">
        <f t="shared" si="127"/>
        <v/>
      </c>
      <c r="V709" s="5" t="str">
        <f>IF(Инвестиционные_проекты!O714&lt;Инвестиционные_проекты!N714,"Ошибка!","")</f>
        <v/>
      </c>
      <c r="W709" s="4" t="str">
        <f>IF(Техлист!V709="","",CONCATENATE(ROW(Инвестиционные_проекты!$A714),", ",))</f>
        <v/>
      </c>
      <c r="X709" t="str">
        <f t="shared" si="128"/>
        <v xml:space="preserve">8, </v>
      </c>
      <c r="Y709" s="5" t="str">
        <f>IF(Инвестиционные_проекты!N714&lt;Инвестиционные_проекты!M714,"Ошибка!","")</f>
        <v/>
      </c>
      <c r="Z709" s="4" t="str">
        <f>IF(Техлист!Y709="","",CONCATENATE(ROW(Инвестиционные_проекты!$A714),", ",))</f>
        <v/>
      </c>
      <c r="AA709" t="str">
        <f t="shared" si="129"/>
        <v/>
      </c>
      <c r="AB709" s="5" t="str">
        <f ca="1">IF(Инвестиционные_проекты!K714="реализация",IF(Инвестиционные_проекты!M714&gt;TODAY(),"Ошибка!",""),"")</f>
        <v/>
      </c>
      <c r="AC709" s="4" t="str">
        <f ca="1">IF(Техлист!AB709="","",CONCATENATE(ROW(Инвестиционные_проекты!$A714),", ",))</f>
        <v/>
      </c>
      <c r="AD709" t="str">
        <f t="shared" ca="1" si="130"/>
        <v/>
      </c>
      <c r="AE709" s="5" t="str">
        <f>IFERROR(IF(OR(Инвестиционные_проекты!K714="идея",Инвестиционные_проекты!K714="проектная стадия"),IF(Инвестиционные_проекты!M714&gt;DATEVALUE(ФЛК!CV708),"","Ошибка!"),""),"")</f>
        <v/>
      </c>
      <c r="AF709" s="4" t="str">
        <f>IF(Техлист!AE709="","",CONCATENATE(ROW(Инвестиционные_проекты!$A714),", ",))</f>
        <v/>
      </c>
      <c r="AG709" t="str">
        <f t="shared" si="131"/>
        <v/>
      </c>
    </row>
    <row r="710" spans="1:33" x14ac:dyDescent="0.25">
      <c r="A710" s="5" t="str">
        <f>IF(AND(COUNTBLANK(Инвестиционные_проекты!H715:Q715)+COUNTBLANK(Инвестиционные_проекты!S715:T715)+COUNTBLANK(Инвестиционные_проекты!Z715)+COUNTBLANK(Инвестиционные_проекты!B715:E715)&lt;&gt;17,COUNTBLANK(Инвестиционные_проекты!H715:Q715)+COUNTBLANK(Инвестиционные_проекты!S715:T715)+COUNTBLANK(Инвестиционные_проекты!Z715)+COUNTBLANK(Инвестиционные_проекты!B715:E715)&lt;&gt;0),"Ошибка!","")</f>
        <v/>
      </c>
      <c r="B710" s="4" t="str">
        <f>IF(A710="","",CONCATENATE(ROW(Инвестиционные_проекты!$A715),", ",))</f>
        <v/>
      </c>
      <c r="C710" t="str">
        <f t="shared" si="121"/>
        <v xml:space="preserve">8, </v>
      </c>
      <c r="D710" s="5" t="str">
        <f>IF(AND(COUNTBLANK(Инвестиционные_проекты!AB715)=0,COUNTBLANK(Инвестиционные_проекты!W715:Y715)&lt;&gt;0),"Ошибка!","")</f>
        <v/>
      </c>
      <c r="E710" s="4" t="str">
        <f>IF(D710="","",CONCATENATE(ROW(Инвестиционные_проекты!$A715),", ",))</f>
        <v/>
      </c>
      <c r="F710" t="str">
        <f t="shared" si="122"/>
        <v xml:space="preserve">8, </v>
      </c>
      <c r="G710" s="8" t="str">
        <f>IF(AND(Инвестиционные_проекты!J715="создание нового",Инвестиционные_проекты!S715=""),"Ошибка!","")</f>
        <v/>
      </c>
      <c r="H710" s="4" t="str">
        <f>IF(Техлист!G710="","",CONCATENATE(ROW(Инвестиционные_проекты!$A715),", ",))</f>
        <v/>
      </c>
      <c r="I710" t="str">
        <f t="shared" si="123"/>
        <v/>
      </c>
      <c r="J710" s="5" t="str">
        <f>IF(Инвестиционные_проекты!J715="модернизация",IF(COUNTBLANK(Инвестиционные_проекты!R715:S715)&lt;&gt;0,"Ошибка!",""),"")</f>
        <v/>
      </c>
      <c r="K710" s="9" t="str">
        <f>IF(Техлист!J710="","",CONCATENATE(ROW(Инвестиционные_проекты!$A715),", ",))</f>
        <v/>
      </c>
      <c r="L710" t="str">
        <f t="shared" si="124"/>
        <v/>
      </c>
      <c r="M710" s="5" t="str">
        <f>IF(Инвестиционные_проекты!S715&lt;Инвестиционные_проекты!R715,"Ошибка!","")</f>
        <v/>
      </c>
      <c r="N710" s="4" t="str">
        <f>IF(Техлист!M710="","",CONCATENATE(ROW(Инвестиционные_проекты!$A715),", ",))</f>
        <v/>
      </c>
      <c r="O710" t="str">
        <f t="shared" si="125"/>
        <v/>
      </c>
      <c r="P710" s="5" t="str">
        <f>IF(Инвестиционные_проекты!Z715&lt;&gt;SUM(Инвестиционные_проекты!AA715:AB715),"Ошибка!","")</f>
        <v/>
      </c>
      <c r="Q710" s="4" t="str">
        <f>IF(Техлист!P710="","",CONCATENATE(ROW(Инвестиционные_проекты!$A715),", ",))</f>
        <v/>
      </c>
      <c r="R710" t="str">
        <f t="shared" si="126"/>
        <v/>
      </c>
      <c r="S710" s="5" t="str">
        <f>IF(Инвестиционные_проекты!Y715&gt;Инвестиционные_проекты!AB715,"Ошибка!","")</f>
        <v/>
      </c>
      <c r="T710" s="4" t="str">
        <f>IF(Техлист!S710="","",CONCATENATE(ROW(Инвестиционные_проекты!$A715),", ",))</f>
        <v/>
      </c>
      <c r="U710" t="str">
        <f t="shared" si="127"/>
        <v/>
      </c>
      <c r="V710" s="5" t="str">
        <f>IF(Инвестиционные_проекты!O715&lt;Инвестиционные_проекты!N715,"Ошибка!","")</f>
        <v/>
      </c>
      <c r="W710" s="4" t="str">
        <f>IF(Техлист!V710="","",CONCATENATE(ROW(Инвестиционные_проекты!$A715),", ",))</f>
        <v/>
      </c>
      <c r="X710" t="str">
        <f t="shared" si="128"/>
        <v xml:space="preserve">8, </v>
      </c>
      <c r="Y710" s="5" t="str">
        <f>IF(Инвестиционные_проекты!N715&lt;Инвестиционные_проекты!M715,"Ошибка!","")</f>
        <v/>
      </c>
      <c r="Z710" s="4" t="str">
        <f>IF(Техлист!Y710="","",CONCATENATE(ROW(Инвестиционные_проекты!$A715),", ",))</f>
        <v/>
      </c>
      <c r="AA710" t="str">
        <f t="shared" si="129"/>
        <v/>
      </c>
      <c r="AB710" s="5" t="str">
        <f ca="1">IF(Инвестиционные_проекты!K715="реализация",IF(Инвестиционные_проекты!M715&gt;TODAY(),"Ошибка!",""),"")</f>
        <v/>
      </c>
      <c r="AC710" s="4" t="str">
        <f ca="1">IF(Техлист!AB710="","",CONCATENATE(ROW(Инвестиционные_проекты!$A715),", ",))</f>
        <v/>
      </c>
      <c r="AD710" t="str">
        <f t="shared" ca="1" si="130"/>
        <v/>
      </c>
      <c r="AE710" s="5" t="str">
        <f>IFERROR(IF(OR(Инвестиционные_проекты!K715="идея",Инвестиционные_проекты!K715="проектная стадия"),IF(Инвестиционные_проекты!M715&gt;DATEVALUE(ФЛК!CV709),"","Ошибка!"),""),"")</f>
        <v/>
      </c>
      <c r="AF710" s="4" t="str">
        <f>IF(Техлист!AE710="","",CONCATENATE(ROW(Инвестиционные_проекты!$A715),", ",))</f>
        <v/>
      </c>
      <c r="AG710" t="str">
        <f t="shared" si="131"/>
        <v/>
      </c>
    </row>
    <row r="711" spans="1:33" x14ac:dyDescent="0.25">
      <c r="A711" s="5" t="str">
        <f>IF(AND(COUNTBLANK(Инвестиционные_проекты!H716:Q716)+COUNTBLANK(Инвестиционные_проекты!S716:T716)+COUNTBLANK(Инвестиционные_проекты!Z716)+COUNTBLANK(Инвестиционные_проекты!B716:E716)&lt;&gt;17,COUNTBLANK(Инвестиционные_проекты!H716:Q716)+COUNTBLANK(Инвестиционные_проекты!S716:T716)+COUNTBLANK(Инвестиционные_проекты!Z716)+COUNTBLANK(Инвестиционные_проекты!B716:E716)&lt;&gt;0),"Ошибка!","")</f>
        <v/>
      </c>
      <c r="B711" s="4" t="str">
        <f>IF(A711="","",CONCATENATE(ROW(Инвестиционные_проекты!$A716),", ",))</f>
        <v/>
      </c>
      <c r="C711" t="str">
        <f t="shared" si="121"/>
        <v xml:space="preserve">8, </v>
      </c>
      <c r="D711" s="5" t="str">
        <f>IF(AND(COUNTBLANK(Инвестиционные_проекты!AB716)=0,COUNTBLANK(Инвестиционные_проекты!W716:Y716)&lt;&gt;0),"Ошибка!","")</f>
        <v/>
      </c>
      <c r="E711" s="4" t="str">
        <f>IF(D711="","",CONCATENATE(ROW(Инвестиционные_проекты!$A716),", ",))</f>
        <v/>
      </c>
      <c r="F711" t="str">
        <f t="shared" si="122"/>
        <v xml:space="preserve">8, </v>
      </c>
      <c r="G711" s="8" t="str">
        <f>IF(AND(Инвестиционные_проекты!J716="создание нового",Инвестиционные_проекты!S716=""),"Ошибка!","")</f>
        <v/>
      </c>
      <c r="H711" s="4" t="str">
        <f>IF(Техлист!G711="","",CONCATENATE(ROW(Инвестиционные_проекты!$A716),", ",))</f>
        <v/>
      </c>
      <c r="I711" t="str">
        <f t="shared" si="123"/>
        <v/>
      </c>
      <c r="J711" s="5" t="str">
        <f>IF(Инвестиционные_проекты!J716="модернизация",IF(COUNTBLANK(Инвестиционные_проекты!R716:S716)&lt;&gt;0,"Ошибка!",""),"")</f>
        <v/>
      </c>
      <c r="K711" s="9" t="str">
        <f>IF(Техлист!J711="","",CONCATENATE(ROW(Инвестиционные_проекты!$A716),", ",))</f>
        <v/>
      </c>
      <c r="L711" t="str">
        <f t="shared" si="124"/>
        <v/>
      </c>
      <c r="M711" s="5" t="str">
        <f>IF(Инвестиционные_проекты!S716&lt;Инвестиционные_проекты!R716,"Ошибка!","")</f>
        <v/>
      </c>
      <c r="N711" s="4" t="str">
        <f>IF(Техлист!M711="","",CONCATENATE(ROW(Инвестиционные_проекты!$A716),", ",))</f>
        <v/>
      </c>
      <c r="O711" t="str">
        <f t="shared" si="125"/>
        <v/>
      </c>
      <c r="P711" s="5" t="str">
        <f>IF(Инвестиционные_проекты!Z716&lt;&gt;SUM(Инвестиционные_проекты!AA716:AB716),"Ошибка!","")</f>
        <v/>
      </c>
      <c r="Q711" s="4" t="str">
        <f>IF(Техлист!P711="","",CONCATENATE(ROW(Инвестиционные_проекты!$A716),", ",))</f>
        <v/>
      </c>
      <c r="R711" t="str">
        <f t="shared" si="126"/>
        <v/>
      </c>
      <c r="S711" s="5" t="str">
        <f>IF(Инвестиционные_проекты!Y716&gt;Инвестиционные_проекты!AB716,"Ошибка!","")</f>
        <v/>
      </c>
      <c r="T711" s="4" t="str">
        <f>IF(Техлист!S711="","",CONCATENATE(ROW(Инвестиционные_проекты!$A716),", ",))</f>
        <v/>
      </c>
      <c r="U711" t="str">
        <f t="shared" si="127"/>
        <v/>
      </c>
      <c r="V711" s="5" t="str">
        <f>IF(Инвестиционные_проекты!O716&lt;Инвестиционные_проекты!N716,"Ошибка!","")</f>
        <v/>
      </c>
      <c r="W711" s="4" t="str">
        <f>IF(Техлист!V711="","",CONCATENATE(ROW(Инвестиционные_проекты!$A716),", ",))</f>
        <v/>
      </c>
      <c r="X711" t="str">
        <f t="shared" si="128"/>
        <v xml:space="preserve">8, </v>
      </c>
      <c r="Y711" s="5" t="str">
        <f>IF(Инвестиционные_проекты!N716&lt;Инвестиционные_проекты!M716,"Ошибка!","")</f>
        <v/>
      </c>
      <c r="Z711" s="4" t="str">
        <f>IF(Техлист!Y711="","",CONCATENATE(ROW(Инвестиционные_проекты!$A716),", ",))</f>
        <v/>
      </c>
      <c r="AA711" t="str">
        <f t="shared" si="129"/>
        <v/>
      </c>
      <c r="AB711" s="5" t="str">
        <f ca="1">IF(Инвестиционные_проекты!K716="реализация",IF(Инвестиционные_проекты!M716&gt;TODAY(),"Ошибка!",""),"")</f>
        <v/>
      </c>
      <c r="AC711" s="4" t="str">
        <f ca="1">IF(Техлист!AB711="","",CONCATENATE(ROW(Инвестиционные_проекты!$A716),", ",))</f>
        <v/>
      </c>
      <c r="AD711" t="str">
        <f t="shared" ca="1" si="130"/>
        <v/>
      </c>
      <c r="AE711" s="5" t="str">
        <f>IFERROR(IF(OR(Инвестиционные_проекты!K716="идея",Инвестиционные_проекты!K716="проектная стадия"),IF(Инвестиционные_проекты!M716&gt;DATEVALUE(ФЛК!CV710),"","Ошибка!"),""),"")</f>
        <v/>
      </c>
      <c r="AF711" s="4" t="str">
        <f>IF(Техлист!AE711="","",CONCATENATE(ROW(Инвестиционные_проекты!$A716),", ",))</f>
        <v/>
      </c>
      <c r="AG711" t="str">
        <f t="shared" si="131"/>
        <v/>
      </c>
    </row>
    <row r="712" spans="1:33" x14ac:dyDescent="0.25">
      <c r="A712" s="5" t="str">
        <f>IF(AND(COUNTBLANK(Инвестиционные_проекты!H717:Q717)+COUNTBLANK(Инвестиционные_проекты!S717:T717)+COUNTBLANK(Инвестиционные_проекты!Z717)+COUNTBLANK(Инвестиционные_проекты!B717:E717)&lt;&gt;17,COUNTBLANK(Инвестиционные_проекты!H717:Q717)+COUNTBLANK(Инвестиционные_проекты!S717:T717)+COUNTBLANK(Инвестиционные_проекты!Z717)+COUNTBLANK(Инвестиционные_проекты!B717:E717)&lt;&gt;0),"Ошибка!","")</f>
        <v/>
      </c>
      <c r="B712" s="4" t="str">
        <f>IF(A712="","",CONCATENATE(ROW(Инвестиционные_проекты!$A717),", ",))</f>
        <v/>
      </c>
      <c r="C712" t="str">
        <f t="shared" si="121"/>
        <v xml:space="preserve">8, </v>
      </c>
      <c r="D712" s="5" t="str">
        <f>IF(AND(COUNTBLANK(Инвестиционные_проекты!AB717)=0,COUNTBLANK(Инвестиционные_проекты!W717:Y717)&lt;&gt;0),"Ошибка!","")</f>
        <v/>
      </c>
      <c r="E712" s="4" t="str">
        <f>IF(D712="","",CONCATENATE(ROW(Инвестиционные_проекты!$A717),", ",))</f>
        <v/>
      </c>
      <c r="F712" t="str">
        <f t="shared" si="122"/>
        <v xml:space="preserve">8, </v>
      </c>
      <c r="G712" s="8" t="str">
        <f>IF(AND(Инвестиционные_проекты!J717="создание нового",Инвестиционные_проекты!S717=""),"Ошибка!","")</f>
        <v/>
      </c>
      <c r="H712" s="4" t="str">
        <f>IF(Техлист!G712="","",CONCATENATE(ROW(Инвестиционные_проекты!$A717),", ",))</f>
        <v/>
      </c>
      <c r="I712" t="str">
        <f t="shared" si="123"/>
        <v/>
      </c>
      <c r="J712" s="5" t="str">
        <f>IF(Инвестиционные_проекты!J717="модернизация",IF(COUNTBLANK(Инвестиционные_проекты!R717:S717)&lt;&gt;0,"Ошибка!",""),"")</f>
        <v/>
      </c>
      <c r="K712" s="9" t="str">
        <f>IF(Техлист!J712="","",CONCATENATE(ROW(Инвестиционные_проекты!$A717),", ",))</f>
        <v/>
      </c>
      <c r="L712" t="str">
        <f t="shared" si="124"/>
        <v/>
      </c>
      <c r="M712" s="5" t="str">
        <f>IF(Инвестиционные_проекты!S717&lt;Инвестиционные_проекты!R717,"Ошибка!","")</f>
        <v/>
      </c>
      <c r="N712" s="4" t="str">
        <f>IF(Техлист!M712="","",CONCATENATE(ROW(Инвестиционные_проекты!$A717),", ",))</f>
        <v/>
      </c>
      <c r="O712" t="str">
        <f t="shared" si="125"/>
        <v/>
      </c>
      <c r="P712" s="5" t="str">
        <f>IF(Инвестиционные_проекты!Z717&lt;&gt;SUM(Инвестиционные_проекты!AA717:AB717),"Ошибка!","")</f>
        <v/>
      </c>
      <c r="Q712" s="4" t="str">
        <f>IF(Техлист!P712="","",CONCATENATE(ROW(Инвестиционные_проекты!$A717),", ",))</f>
        <v/>
      </c>
      <c r="R712" t="str">
        <f t="shared" si="126"/>
        <v/>
      </c>
      <c r="S712" s="5" t="str">
        <f>IF(Инвестиционные_проекты!Y717&gt;Инвестиционные_проекты!AB717,"Ошибка!","")</f>
        <v/>
      </c>
      <c r="T712" s="4" t="str">
        <f>IF(Техлист!S712="","",CONCATENATE(ROW(Инвестиционные_проекты!$A717),", ",))</f>
        <v/>
      </c>
      <c r="U712" t="str">
        <f t="shared" si="127"/>
        <v/>
      </c>
      <c r="V712" s="5" t="str">
        <f>IF(Инвестиционные_проекты!O717&lt;Инвестиционные_проекты!N717,"Ошибка!","")</f>
        <v/>
      </c>
      <c r="W712" s="4" t="str">
        <f>IF(Техлист!V712="","",CONCATENATE(ROW(Инвестиционные_проекты!$A717),", ",))</f>
        <v/>
      </c>
      <c r="X712" t="str">
        <f t="shared" si="128"/>
        <v xml:space="preserve">8, </v>
      </c>
      <c r="Y712" s="5" t="str">
        <f>IF(Инвестиционные_проекты!N717&lt;Инвестиционные_проекты!M717,"Ошибка!","")</f>
        <v/>
      </c>
      <c r="Z712" s="4" t="str">
        <f>IF(Техлист!Y712="","",CONCATENATE(ROW(Инвестиционные_проекты!$A717),", ",))</f>
        <v/>
      </c>
      <c r="AA712" t="str">
        <f t="shared" si="129"/>
        <v/>
      </c>
      <c r="AB712" s="5" t="str">
        <f ca="1">IF(Инвестиционные_проекты!K717="реализация",IF(Инвестиционные_проекты!M717&gt;TODAY(),"Ошибка!",""),"")</f>
        <v/>
      </c>
      <c r="AC712" s="4" t="str">
        <f ca="1">IF(Техлист!AB712="","",CONCATENATE(ROW(Инвестиционные_проекты!$A717),", ",))</f>
        <v/>
      </c>
      <c r="AD712" t="str">
        <f t="shared" ca="1" si="130"/>
        <v/>
      </c>
      <c r="AE712" s="5" t="str">
        <f>IFERROR(IF(OR(Инвестиционные_проекты!K717="идея",Инвестиционные_проекты!K717="проектная стадия"),IF(Инвестиционные_проекты!M717&gt;DATEVALUE(ФЛК!CV711),"","Ошибка!"),""),"")</f>
        <v/>
      </c>
      <c r="AF712" s="4" t="str">
        <f>IF(Техлист!AE712="","",CONCATENATE(ROW(Инвестиционные_проекты!$A717),", ",))</f>
        <v/>
      </c>
      <c r="AG712" t="str">
        <f t="shared" si="131"/>
        <v/>
      </c>
    </row>
    <row r="713" spans="1:33" x14ac:dyDescent="0.25">
      <c r="A713" s="5" t="str">
        <f>IF(AND(COUNTBLANK(Инвестиционные_проекты!H718:Q718)+COUNTBLANK(Инвестиционные_проекты!S718:T718)+COUNTBLANK(Инвестиционные_проекты!Z718)+COUNTBLANK(Инвестиционные_проекты!B718:E718)&lt;&gt;17,COUNTBLANK(Инвестиционные_проекты!H718:Q718)+COUNTBLANK(Инвестиционные_проекты!S718:T718)+COUNTBLANK(Инвестиционные_проекты!Z718)+COUNTBLANK(Инвестиционные_проекты!B718:E718)&lt;&gt;0),"Ошибка!","")</f>
        <v/>
      </c>
      <c r="B713" s="4" t="str">
        <f>IF(A713="","",CONCATENATE(ROW(Инвестиционные_проекты!$A718),", ",))</f>
        <v/>
      </c>
      <c r="C713" t="str">
        <f t="shared" si="121"/>
        <v xml:space="preserve">8, </v>
      </c>
      <c r="D713" s="5" t="str">
        <f>IF(AND(COUNTBLANK(Инвестиционные_проекты!AB718)=0,COUNTBLANK(Инвестиционные_проекты!W718:Y718)&lt;&gt;0),"Ошибка!","")</f>
        <v/>
      </c>
      <c r="E713" s="4" t="str">
        <f>IF(D713="","",CONCATENATE(ROW(Инвестиционные_проекты!$A718),", ",))</f>
        <v/>
      </c>
      <c r="F713" t="str">
        <f t="shared" si="122"/>
        <v xml:space="preserve">8, </v>
      </c>
      <c r="G713" s="8" t="str">
        <f>IF(AND(Инвестиционные_проекты!J718="создание нового",Инвестиционные_проекты!S718=""),"Ошибка!","")</f>
        <v/>
      </c>
      <c r="H713" s="4" t="str">
        <f>IF(Техлист!G713="","",CONCATENATE(ROW(Инвестиционные_проекты!$A718),", ",))</f>
        <v/>
      </c>
      <c r="I713" t="str">
        <f t="shared" si="123"/>
        <v/>
      </c>
      <c r="J713" s="5" t="str">
        <f>IF(Инвестиционные_проекты!J718="модернизация",IF(COUNTBLANK(Инвестиционные_проекты!R718:S718)&lt;&gt;0,"Ошибка!",""),"")</f>
        <v/>
      </c>
      <c r="K713" s="9" t="str">
        <f>IF(Техлист!J713="","",CONCATENATE(ROW(Инвестиционные_проекты!$A718),", ",))</f>
        <v/>
      </c>
      <c r="L713" t="str">
        <f t="shared" si="124"/>
        <v/>
      </c>
      <c r="M713" s="5" t="str">
        <f>IF(Инвестиционные_проекты!S718&lt;Инвестиционные_проекты!R718,"Ошибка!","")</f>
        <v/>
      </c>
      <c r="N713" s="4" t="str">
        <f>IF(Техлист!M713="","",CONCATENATE(ROW(Инвестиционные_проекты!$A718),", ",))</f>
        <v/>
      </c>
      <c r="O713" t="str">
        <f t="shared" si="125"/>
        <v/>
      </c>
      <c r="P713" s="5" t="str">
        <f>IF(Инвестиционные_проекты!Z718&lt;&gt;SUM(Инвестиционные_проекты!AA718:AB718),"Ошибка!","")</f>
        <v/>
      </c>
      <c r="Q713" s="4" t="str">
        <f>IF(Техлист!P713="","",CONCATENATE(ROW(Инвестиционные_проекты!$A718),", ",))</f>
        <v/>
      </c>
      <c r="R713" t="str">
        <f t="shared" si="126"/>
        <v/>
      </c>
      <c r="S713" s="5" t="str">
        <f>IF(Инвестиционные_проекты!Y718&gt;Инвестиционные_проекты!AB718,"Ошибка!","")</f>
        <v/>
      </c>
      <c r="T713" s="4" t="str">
        <f>IF(Техлист!S713="","",CONCATENATE(ROW(Инвестиционные_проекты!$A718),", ",))</f>
        <v/>
      </c>
      <c r="U713" t="str">
        <f t="shared" si="127"/>
        <v/>
      </c>
      <c r="V713" s="5" t="str">
        <f>IF(Инвестиционные_проекты!O718&lt;Инвестиционные_проекты!N718,"Ошибка!","")</f>
        <v/>
      </c>
      <c r="W713" s="4" t="str">
        <f>IF(Техлист!V713="","",CONCATENATE(ROW(Инвестиционные_проекты!$A718),", ",))</f>
        <v/>
      </c>
      <c r="X713" t="str">
        <f t="shared" si="128"/>
        <v xml:space="preserve">8, </v>
      </c>
      <c r="Y713" s="5" t="str">
        <f>IF(Инвестиционные_проекты!N718&lt;Инвестиционные_проекты!M718,"Ошибка!","")</f>
        <v/>
      </c>
      <c r="Z713" s="4" t="str">
        <f>IF(Техлист!Y713="","",CONCATENATE(ROW(Инвестиционные_проекты!$A718),", ",))</f>
        <v/>
      </c>
      <c r="AA713" t="str">
        <f t="shared" si="129"/>
        <v/>
      </c>
      <c r="AB713" s="5" t="str">
        <f ca="1">IF(Инвестиционные_проекты!K718="реализация",IF(Инвестиционные_проекты!M718&gt;TODAY(),"Ошибка!",""),"")</f>
        <v/>
      </c>
      <c r="AC713" s="4" t="str">
        <f ca="1">IF(Техлист!AB713="","",CONCATENATE(ROW(Инвестиционные_проекты!$A718),", ",))</f>
        <v/>
      </c>
      <c r="AD713" t="str">
        <f t="shared" ca="1" si="130"/>
        <v/>
      </c>
      <c r="AE713" s="5" t="str">
        <f>IFERROR(IF(OR(Инвестиционные_проекты!K718="идея",Инвестиционные_проекты!K718="проектная стадия"),IF(Инвестиционные_проекты!M718&gt;DATEVALUE(ФЛК!CV712),"","Ошибка!"),""),"")</f>
        <v/>
      </c>
      <c r="AF713" s="4" t="str">
        <f>IF(Техлист!AE713="","",CONCATENATE(ROW(Инвестиционные_проекты!$A718),", ",))</f>
        <v/>
      </c>
      <c r="AG713" t="str">
        <f t="shared" si="131"/>
        <v/>
      </c>
    </row>
    <row r="714" spans="1:33" x14ac:dyDescent="0.25">
      <c r="A714" s="5" t="str">
        <f>IF(AND(COUNTBLANK(Инвестиционные_проекты!H719:Q719)+COUNTBLANK(Инвестиционные_проекты!S719:T719)+COUNTBLANK(Инвестиционные_проекты!Z719)+COUNTBLANK(Инвестиционные_проекты!B719:E719)&lt;&gt;17,COUNTBLANK(Инвестиционные_проекты!H719:Q719)+COUNTBLANK(Инвестиционные_проекты!S719:T719)+COUNTBLANK(Инвестиционные_проекты!Z719)+COUNTBLANK(Инвестиционные_проекты!B719:E719)&lt;&gt;0),"Ошибка!","")</f>
        <v/>
      </c>
      <c r="B714" s="4" t="str">
        <f>IF(A714="","",CONCATENATE(ROW(Инвестиционные_проекты!$A719),", ",))</f>
        <v/>
      </c>
      <c r="C714" t="str">
        <f t="shared" si="121"/>
        <v xml:space="preserve">8, </v>
      </c>
      <c r="D714" s="5" t="str">
        <f>IF(AND(COUNTBLANK(Инвестиционные_проекты!AB719)=0,COUNTBLANK(Инвестиционные_проекты!W719:Y719)&lt;&gt;0),"Ошибка!","")</f>
        <v/>
      </c>
      <c r="E714" s="4" t="str">
        <f>IF(D714="","",CONCATENATE(ROW(Инвестиционные_проекты!$A719),", ",))</f>
        <v/>
      </c>
      <c r="F714" t="str">
        <f t="shared" si="122"/>
        <v xml:space="preserve">8, </v>
      </c>
      <c r="G714" s="8" t="str">
        <f>IF(AND(Инвестиционные_проекты!J719="создание нового",Инвестиционные_проекты!S719=""),"Ошибка!","")</f>
        <v/>
      </c>
      <c r="H714" s="4" t="str">
        <f>IF(Техлист!G714="","",CONCATENATE(ROW(Инвестиционные_проекты!$A719),", ",))</f>
        <v/>
      </c>
      <c r="I714" t="str">
        <f t="shared" si="123"/>
        <v/>
      </c>
      <c r="J714" s="5" t="str">
        <f>IF(Инвестиционные_проекты!J719="модернизация",IF(COUNTBLANK(Инвестиционные_проекты!R719:S719)&lt;&gt;0,"Ошибка!",""),"")</f>
        <v/>
      </c>
      <c r="K714" s="9" t="str">
        <f>IF(Техлист!J714="","",CONCATENATE(ROW(Инвестиционные_проекты!$A719),", ",))</f>
        <v/>
      </c>
      <c r="L714" t="str">
        <f t="shared" si="124"/>
        <v/>
      </c>
      <c r="M714" s="5" t="str">
        <f>IF(Инвестиционные_проекты!S719&lt;Инвестиционные_проекты!R719,"Ошибка!","")</f>
        <v/>
      </c>
      <c r="N714" s="4" t="str">
        <f>IF(Техлист!M714="","",CONCATENATE(ROW(Инвестиционные_проекты!$A719),", ",))</f>
        <v/>
      </c>
      <c r="O714" t="str">
        <f t="shared" si="125"/>
        <v/>
      </c>
      <c r="P714" s="5" t="str">
        <f>IF(Инвестиционные_проекты!Z719&lt;&gt;SUM(Инвестиционные_проекты!AA719:AB719),"Ошибка!","")</f>
        <v/>
      </c>
      <c r="Q714" s="4" t="str">
        <f>IF(Техлист!P714="","",CONCATENATE(ROW(Инвестиционные_проекты!$A719),", ",))</f>
        <v/>
      </c>
      <c r="R714" t="str">
        <f t="shared" si="126"/>
        <v/>
      </c>
      <c r="S714" s="5" t="str">
        <f>IF(Инвестиционные_проекты!Y719&gt;Инвестиционные_проекты!AB719,"Ошибка!","")</f>
        <v/>
      </c>
      <c r="T714" s="4" t="str">
        <f>IF(Техлист!S714="","",CONCATENATE(ROW(Инвестиционные_проекты!$A719),", ",))</f>
        <v/>
      </c>
      <c r="U714" t="str">
        <f t="shared" si="127"/>
        <v/>
      </c>
      <c r="V714" s="5" t="str">
        <f>IF(Инвестиционные_проекты!O719&lt;Инвестиционные_проекты!N719,"Ошибка!","")</f>
        <v/>
      </c>
      <c r="W714" s="4" t="str">
        <f>IF(Техлист!V714="","",CONCATENATE(ROW(Инвестиционные_проекты!$A719),", ",))</f>
        <v/>
      </c>
      <c r="X714" t="str">
        <f t="shared" si="128"/>
        <v xml:space="preserve">8, </v>
      </c>
      <c r="Y714" s="5" t="str">
        <f>IF(Инвестиционные_проекты!N719&lt;Инвестиционные_проекты!M719,"Ошибка!","")</f>
        <v/>
      </c>
      <c r="Z714" s="4" t="str">
        <f>IF(Техлист!Y714="","",CONCATENATE(ROW(Инвестиционные_проекты!$A719),", ",))</f>
        <v/>
      </c>
      <c r="AA714" t="str">
        <f t="shared" si="129"/>
        <v/>
      </c>
      <c r="AB714" s="5" t="str">
        <f ca="1">IF(Инвестиционные_проекты!K719="реализация",IF(Инвестиционные_проекты!M719&gt;TODAY(),"Ошибка!",""),"")</f>
        <v/>
      </c>
      <c r="AC714" s="4" t="str">
        <f ca="1">IF(Техлист!AB714="","",CONCATENATE(ROW(Инвестиционные_проекты!$A719),", ",))</f>
        <v/>
      </c>
      <c r="AD714" t="str">
        <f t="shared" ca="1" si="130"/>
        <v/>
      </c>
      <c r="AE714" s="5" t="str">
        <f>IFERROR(IF(OR(Инвестиционные_проекты!K719="идея",Инвестиционные_проекты!K719="проектная стадия"),IF(Инвестиционные_проекты!M719&gt;DATEVALUE(ФЛК!CV713),"","Ошибка!"),""),"")</f>
        <v/>
      </c>
      <c r="AF714" s="4" t="str">
        <f>IF(Техлист!AE714="","",CONCATENATE(ROW(Инвестиционные_проекты!$A719),", ",))</f>
        <v/>
      </c>
      <c r="AG714" t="str">
        <f t="shared" si="131"/>
        <v/>
      </c>
    </row>
    <row r="715" spans="1:33" x14ac:dyDescent="0.25">
      <c r="A715" s="5" t="str">
        <f>IF(AND(COUNTBLANK(Инвестиционные_проекты!H720:Q720)+COUNTBLANK(Инвестиционные_проекты!S720:T720)+COUNTBLANK(Инвестиционные_проекты!Z720)+COUNTBLANK(Инвестиционные_проекты!B720:E720)&lt;&gt;17,COUNTBLANK(Инвестиционные_проекты!H720:Q720)+COUNTBLANK(Инвестиционные_проекты!S720:T720)+COUNTBLANK(Инвестиционные_проекты!Z720)+COUNTBLANK(Инвестиционные_проекты!B720:E720)&lt;&gt;0),"Ошибка!","")</f>
        <v/>
      </c>
      <c r="B715" s="4" t="str">
        <f>IF(A715="","",CONCATENATE(ROW(Инвестиционные_проекты!$A720),", ",))</f>
        <v/>
      </c>
      <c r="C715" t="str">
        <f t="shared" si="121"/>
        <v xml:space="preserve">8, </v>
      </c>
      <c r="D715" s="5" t="str">
        <f>IF(AND(COUNTBLANK(Инвестиционные_проекты!AB720)=0,COUNTBLANK(Инвестиционные_проекты!W720:Y720)&lt;&gt;0),"Ошибка!","")</f>
        <v/>
      </c>
      <c r="E715" s="4" t="str">
        <f>IF(D715="","",CONCATENATE(ROW(Инвестиционные_проекты!$A720),", ",))</f>
        <v/>
      </c>
      <c r="F715" t="str">
        <f t="shared" si="122"/>
        <v xml:space="preserve">8, </v>
      </c>
      <c r="G715" s="8" t="str">
        <f>IF(AND(Инвестиционные_проекты!J720="создание нового",Инвестиционные_проекты!S720=""),"Ошибка!","")</f>
        <v/>
      </c>
      <c r="H715" s="4" t="str">
        <f>IF(Техлист!G715="","",CONCATENATE(ROW(Инвестиционные_проекты!$A720),", ",))</f>
        <v/>
      </c>
      <c r="I715" t="str">
        <f t="shared" si="123"/>
        <v/>
      </c>
      <c r="J715" s="5" t="str">
        <f>IF(Инвестиционные_проекты!J720="модернизация",IF(COUNTBLANK(Инвестиционные_проекты!R720:S720)&lt;&gt;0,"Ошибка!",""),"")</f>
        <v/>
      </c>
      <c r="K715" s="9" t="str">
        <f>IF(Техлист!J715="","",CONCATENATE(ROW(Инвестиционные_проекты!$A720),", ",))</f>
        <v/>
      </c>
      <c r="L715" t="str">
        <f t="shared" si="124"/>
        <v/>
      </c>
      <c r="M715" s="5" t="str">
        <f>IF(Инвестиционные_проекты!S720&lt;Инвестиционные_проекты!R720,"Ошибка!","")</f>
        <v/>
      </c>
      <c r="N715" s="4" t="str">
        <f>IF(Техлист!M715="","",CONCATENATE(ROW(Инвестиционные_проекты!$A720),", ",))</f>
        <v/>
      </c>
      <c r="O715" t="str">
        <f t="shared" si="125"/>
        <v/>
      </c>
      <c r="P715" s="5" t="str">
        <f>IF(Инвестиционные_проекты!Z720&lt;&gt;SUM(Инвестиционные_проекты!AA720:AB720),"Ошибка!","")</f>
        <v/>
      </c>
      <c r="Q715" s="4" t="str">
        <f>IF(Техлист!P715="","",CONCATENATE(ROW(Инвестиционные_проекты!$A720),", ",))</f>
        <v/>
      </c>
      <c r="R715" t="str">
        <f t="shared" si="126"/>
        <v/>
      </c>
      <c r="S715" s="5" t="str">
        <f>IF(Инвестиционные_проекты!Y720&gt;Инвестиционные_проекты!AB720,"Ошибка!","")</f>
        <v/>
      </c>
      <c r="T715" s="4" t="str">
        <f>IF(Техлист!S715="","",CONCATENATE(ROW(Инвестиционные_проекты!$A720),", ",))</f>
        <v/>
      </c>
      <c r="U715" t="str">
        <f t="shared" si="127"/>
        <v/>
      </c>
      <c r="V715" s="5" t="str">
        <f>IF(Инвестиционные_проекты!O720&lt;Инвестиционные_проекты!N720,"Ошибка!","")</f>
        <v/>
      </c>
      <c r="W715" s="4" t="str">
        <f>IF(Техлист!V715="","",CONCATENATE(ROW(Инвестиционные_проекты!$A720),", ",))</f>
        <v/>
      </c>
      <c r="X715" t="str">
        <f t="shared" si="128"/>
        <v xml:space="preserve">8, </v>
      </c>
      <c r="Y715" s="5" t="str">
        <f>IF(Инвестиционные_проекты!N720&lt;Инвестиционные_проекты!M720,"Ошибка!","")</f>
        <v/>
      </c>
      <c r="Z715" s="4" t="str">
        <f>IF(Техлист!Y715="","",CONCATENATE(ROW(Инвестиционные_проекты!$A720),", ",))</f>
        <v/>
      </c>
      <c r="AA715" t="str">
        <f t="shared" si="129"/>
        <v/>
      </c>
      <c r="AB715" s="5" t="str">
        <f ca="1">IF(Инвестиционные_проекты!K720="реализация",IF(Инвестиционные_проекты!M720&gt;TODAY(),"Ошибка!",""),"")</f>
        <v/>
      </c>
      <c r="AC715" s="4" t="str">
        <f ca="1">IF(Техлист!AB715="","",CONCATENATE(ROW(Инвестиционные_проекты!$A720),", ",))</f>
        <v/>
      </c>
      <c r="AD715" t="str">
        <f t="shared" ca="1" si="130"/>
        <v/>
      </c>
      <c r="AE715" s="5" t="str">
        <f>IFERROR(IF(OR(Инвестиционные_проекты!K720="идея",Инвестиционные_проекты!K720="проектная стадия"),IF(Инвестиционные_проекты!M720&gt;DATEVALUE(ФЛК!CV714),"","Ошибка!"),""),"")</f>
        <v/>
      </c>
      <c r="AF715" s="4" t="str">
        <f>IF(Техлист!AE715="","",CONCATENATE(ROW(Инвестиционные_проекты!$A720),", ",))</f>
        <v/>
      </c>
      <c r="AG715" t="str">
        <f t="shared" si="131"/>
        <v/>
      </c>
    </row>
    <row r="716" spans="1:33" x14ac:dyDescent="0.25">
      <c r="A716" s="5" t="str">
        <f>IF(AND(COUNTBLANK(Инвестиционные_проекты!H721:Q721)+COUNTBLANK(Инвестиционные_проекты!S721:T721)+COUNTBLANK(Инвестиционные_проекты!Z721)+COUNTBLANK(Инвестиционные_проекты!B721:E721)&lt;&gt;17,COUNTBLANK(Инвестиционные_проекты!H721:Q721)+COUNTBLANK(Инвестиционные_проекты!S721:T721)+COUNTBLANK(Инвестиционные_проекты!Z721)+COUNTBLANK(Инвестиционные_проекты!B721:E721)&lt;&gt;0),"Ошибка!","")</f>
        <v/>
      </c>
      <c r="B716" s="4" t="str">
        <f>IF(A716="","",CONCATENATE(ROW(Инвестиционные_проекты!$A721),", ",))</f>
        <v/>
      </c>
      <c r="C716" t="str">
        <f t="shared" si="121"/>
        <v xml:space="preserve">8, </v>
      </c>
      <c r="D716" s="5" t="str">
        <f>IF(AND(COUNTBLANK(Инвестиционные_проекты!AB721)=0,COUNTBLANK(Инвестиционные_проекты!W721:Y721)&lt;&gt;0),"Ошибка!","")</f>
        <v/>
      </c>
      <c r="E716" s="4" t="str">
        <f>IF(D716="","",CONCATENATE(ROW(Инвестиционные_проекты!$A721),", ",))</f>
        <v/>
      </c>
      <c r="F716" t="str">
        <f t="shared" si="122"/>
        <v xml:space="preserve">8, </v>
      </c>
      <c r="G716" s="8" t="str">
        <f>IF(AND(Инвестиционные_проекты!J721="создание нового",Инвестиционные_проекты!S721=""),"Ошибка!","")</f>
        <v/>
      </c>
      <c r="H716" s="4" t="str">
        <f>IF(Техлист!G716="","",CONCATENATE(ROW(Инвестиционные_проекты!$A721),", ",))</f>
        <v/>
      </c>
      <c r="I716" t="str">
        <f t="shared" si="123"/>
        <v/>
      </c>
      <c r="J716" s="5" t="str">
        <f>IF(Инвестиционные_проекты!J721="модернизация",IF(COUNTBLANK(Инвестиционные_проекты!R721:S721)&lt;&gt;0,"Ошибка!",""),"")</f>
        <v/>
      </c>
      <c r="K716" s="9" t="str">
        <f>IF(Техлист!J716="","",CONCATENATE(ROW(Инвестиционные_проекты!$A721),", ",))</f>
        <v/>
      </c>
      <c r="L716" t="str">
        <f t="shared" si="124"/>
        <v/>
      </c>
      <c r="M716" s="5" t="str">
        <f>IF(Инвестиционные_проекты!S721&lt;Инвестиционные_проекты!R721,"Ошибка!","")</f>
        <v/>
      </c>
      <c r="N716" s="4" t="str">
        <f>IF(Техлист!M716="","",CONCATENATE(ROW(Инвестиционные_проекты!$A721),", ",))</f>
        <v/>
      </c>
      <c r="O716" t="str">
        <f t="shared" si="125"/>
        <v/>
      </c>
      <c r="P716" s="5" t="str">
        <f>IF(Инвестиционные_проекты!Z721&lt;&gt;SUM(Инвестиционные_проекты!AA721:AB721),"Ошибка!","")</f>
        <v/>
      </c>
      <c r="Q716" s="4" t="str">
        <f>IF(Техлист!P716="","",CONCATENATE(ROW(Инвестиционные_проекты!$A721),", ",))</f>
        <v/>
      </c>
      <c r="R716" t="str">
        <f t="shared" si="126"/>
        <v/>
      </c>
      <c r="S716" s="5" t="str">
        <f>IF(Инвестиционные_проекты!Y721&gt;Инвестиционные_проекты!AB721,"Ошибка!","")</f>
        <v/>
      </c>
      <c r="T716" s="4" t="str">
        <f>IF(Техлист!S716="","",CONCATENATE(ROW(Инвестиционные_проекты!$A721),", ",))</f>
        <v/>
      </c>
      <c r="U716" t="str">
        <f t="shared" si="127"/>
        <v/>
      </c>
      <c r="V716" s="5" t="str">
        <f>IF(Инвестиционные_проекты!O721&lt;Инвестиционные_проекты!N721,"Ошибка!","")</f>
        <v/>
      </c>
      <c r="W716" s="4" t="str">
        <f>IF(Техлист!V716="","",CONCATENATE(ROW(Инвестиционные_проекты!$A721),", ",))</f>
        <v/>
      </c>
      <c r="X716" t="str">
        <f t="shared" si="128"/>
        <v xml:space="preserve">8, </v>
      </c>
      <c r="Y716" s="5" t="str">
        <f>IF(Инвестиционные_проекты!N721&lt;Инвестиционные_проекты!M721,"Ошибка!","")</f>
        <v/>
      </c>
      <c r="Z716" s="4" t="str">
        <f>IF(Техлист!Y716="","",CONCATENATE(ROW(Инвестиционные_проекты!$A721),", ",))</f>
        <v/>
      </c>
      <c r="AA716" t="str">
        <f t="shared" si="129"/>
        <v/>
      </c>
      <c r="AB716" s="5" t="str">
        <f ca="1">IF(Инвестиционные_проекты!K721="реализация",IF(Инвестиционные_проекты!M721&gt;TODAY(),"Ошибка!",""),"")</f>
        <v/>
      </c>
      <c r="AC716" s="4" t="str">
        <f ca="1">IF(Техлист!AB716="","",CONCATENATE(ROW(Инвестиционные_проекты!$A721),", ",))</f>
        <v/>
      </c>
      <c r="AD716" t="str">
        <f t="shared" ca="1" si="130"/>
        <v/>
      </c>
      <c r="AE716" s="5" t="str">
        <f>IFERROR(IF(OR(Инвестиционные_проекты!K721="идея",Инвестиционные_проекты!K721="проектная стадия"),IF(Инвестиционные_проекты!M721&gt;DATEVALUE(ФЛК!CV715),"","Ошибка!"),""),"")</f>
        <v/>
      </c>
      <c r="AF716" s="4" t="str">
        <f>IF(Техлист!AE716="","",CONCATENATE(ROW(Инвестиционные_проекты!$A721),", ",))</f>
        <v/>
      </c>
      <c r="AG716" t="str">
        <f t="shared" si="131"/>
        <v/>
      </c>
    </row>
    <row r="717" spans="1:33" x14ac:dyDescent="0.25">
      <c r="A717" s="5" t="str">
        <f>IF(AND(COUNTBLANK(Инвестиционные_проекты!H722:Q722)+COUNTBLANK(Инвестиционные_проекты!S722:T722)+COUNTBLANK(Инвестиционные_проекты!Z722)+COUNTBLANK(Инвестиционные_проекты!B722:E722)&lt;&gt;17,COUNTBLANK(Инвестиционные_проекты!H722:Q722)+COUNTBLANK(Инвестиционные_проекты!S722:T722)+COUNTBLANK(Инвестиционные_проекты!Z722)+COUNTBLANK(Инвестиционные_проекты!B722:E722)&lt;&gt;0),"Ошибка!","")</f>
        <v/>
      </c>
      <c r="B717" s="4" t="str">
        <f>IF(A717="","",CONCATENATE(ROW(Инвестиционные_проекты!$A722),", ",))</f>
        <v/>
      </c>
      <c r="C717" t="str">
        <f t="shared" si="121"/>
        <v xml:space="preserve">8, </v>
      </c>
      <c r="D717" s="5" t="str">
        <f>IF(AND(COUNTBLANK(Инвестиционные_проекты!AB722)=0,COUNTBLANK(Инвестиционные_проекты!W722:Y722)&lt;&gt;0),"Ошибка!","")</f>
        <v/>
      </c>
      <c r="E717" s="4" t="str">
        <f>IF(D717="","",CONCATENATE(ROW(Инвестиционные_проекты!$A722),", ",))</f>
        <v/>
      </c>
      <c r="F717" t="str">
        <f t="shared" si="122"/>
        <v xml:space="preserve">8, </v>
      </c>
      <c r="G717" s="8" t="str">
        <f>IF(AND(Инвестиционные_проекты!J722="создание нового",Инвестиционные_проекты!S722=""),"Ошибка!","")</f>
        <v/>
      </c>
      <c r="H717" s="4" t="str">
        <f>IF(Техлист!G717="","",CONCATENATE(ROW(Инвестиционные_проекты!$A722),", ",))</f>
        <v/>
      </c>
      <c r="I717" t="str">
        <f t="shared" si="123"/>
        <v/>
      </c>
      <c r="J717" s="5" t="str">
        <f>IF(Инвестиционные_проекты!J722="модернизация",IF(COUNTBLANK(Инвестиционные_проекты!R722:S722)&lt;&gt;0,"Ошибка!",""),"")</f>
        <v/>
      </c>
      <c r="K717" s="9" t="str">
        <f>IF(Техлист!J717="","",CONCATENATE(ROW(Инвестиционные_проекты!$A722),", ",))</f>
        <v/>
      </c>
      <c r="L717" t="str">
        <f t="shared" si="124"/>
        <v/>
      </c>
      <c r="M717" s="5" t="str">
        <f>IF(Инвестиционные_проекты!S722&lt;Инвестиционные_проекты!R722,"Ошибка!","")</f>
        <v/>
      </c>
      <c r="N717" s="4" t="str">
        <f>IF(Техлист!M717="","",CONCATENATE(ROW(Инвестиционные_проекты!$A722),", ",))</f>
        <v/>
      </c>
      <c r="O717" t="str">
        <f t="shared" si="125"/>
        <v/>
      </c>
      <c r="P717" s="5" t="str">
        <f>IF(Инвестиционные_проекты!Z722&lt;&gt;SUM(Инвестиционные_проекты!AA722:AB722),"Ошибка!","")</f>
        <v/>
      </c>
      <c r="Q717" s="4" t="str">
        <f>IF(Техлист!P717="","",CONCATENATE(ROW(Инвестиционные_проекты!$A722),", ",))</f>
        <v/>
      </c>
      <c r="R717" t="str">
        <f t="shared" si="126"/>
        <v/>
      </c>
      <c r="S717" s="5" t="str">
        <f>IF(Инвестиционные_проекты!Y722&gt;Инвестиционные_проекты!AB722,"Ошибка!","")</f>
        <v/>
      </c>
      <c r="T717" s="4" t="str">
        <f>IF(Техлист!S717="","",CONCATENATE(ROW(Инвестиционные_проекты!$A722),", ",))</f>
        <v/>
      </c>
      <c r="U717" t="str">
        <f t="shared" si="127"/>
        <v/>
      </c>
      <c r="V717" s="5" t="str">
        <f>IF(Инвестиционные_проекты!O722&lt;Инвестиционные_проекты!N722,"Ошибка!","")</f>
        <v/>
      </c>
      <c r="W717" s="4" t="str">
        <f>IF(Техлист!V717="","",CONCATENATE(ROW(Инвестиционные_проекты!$A722),", ",))</f>
        <v/>
      </c>
      <c r="X717" t="str">
        <f t="shared" si="128"/>
        <v xml:space="preserve">8, </v>
      </c>
      <c r="Y717" s="5" t="str">
        <f>IF(Инвестиционные_проекты!N722&lt;Инвестиционные_проекты!M722,"Ошибка!","")</f>
        <v/>
      </c>
      <c r="Z717" s="4" t="str">
        <f>IF(Техлист!Y717="","",CONCATENATE(ROW(Инвестиционные_проекты!$A722),", ",))</f>
        <v/>
      </c>
      <c r="AA717" t="str">
        <f t="shared" si="129"/>
        <v/>
      </c>
      <c r="AB717" s="5" t="str">
        <f ca="1">IF(Инвестиционные_проекты!K722="реализация",IF(Инвестиционные_проекты!M722&gt;TODAY(),"Ошибка!",""),"")</f>
        <v/>
      </c>
      <c r="AC717" s="4" t="str">
        <f ca="1">IF(Техлист!AB717="","",CONCATENATE(ROW(Инвестиционные_проекты!$A722),", ",))</f>
        <v/>
      </c>
      <c r="AD717" t="str">
        <f t="shared" ca="1" si="130"/>
        <v/>
      </c>
      <c r="AE717" s="5" t="str">
        <f>IFERROR(IF(OR(Инвестиционные_проекты!K722="идея",Инвестиционные_проекты!K722="проектная стадия"),IF(Инвестиционные_проекты!M722&gt;DATEVALUE(ФЛК!CV716),"","Ошибка!"),""),"")</f>
        <v/>
      </c>
      <c r="AF717" s="4" t="str">
        <f>IF(Техлист!AE717="","",CONCATENATE(ROW(Инвестиционные_проекты!$A722),", ",))</f>
        <v/>
      </c>
      <c r="AG717" t="str">
        <f t="shared" si="131"/>
        <v/>
      </c>
    </row>
    <row r="718" spans="1:33" x14ac:dyDescent="0.25">
      <c r="A718" s="5" t="str">
        <f>IF(AND(COUNTBLANK(Инвестиционные_проекты!H723:Q723)+COUNTBLANK(Инвестиционные_проекты!S723:T723)+COUNTBLANK(Инвестиционные_проекты!Z723)+COUNTBLANK(Инвестиционные_проекты!B723:E723)&lt;&gt;17,COUNTBLANK(Инвестиционные_проекты!H723:Q723)+COUNTBLANK(Инвестиционные_проекты!S723:T723)+COUNTBLANK(Инвестиционные_проекты!Z723)+COUNTBLANK(Инвестиционные_проекты!B723:E723)&lt;&gt;0),"Ошибка!","")</f>
        <v/>
      </c>
      <c r="B718" s="4" t="str">
        <f>IF(A718="","",CONCATENATE(ROW(Инвестиционные_проекты!$A723),", ",))</f>
        <v/>
      </c>
      <c r="C718" t="str">
        <f t="shared" si="121"/>
        <v xml:space="preserve">8, </v>
      </c>
      <c r="D718" s="5" t="str">
        <f>IF(AND(COUNTBLANK(Инвестиционные_проекты!AB723)=0,COUNTBLANK(Инвестиционные_проекты!W723:Y723)&lt;&gt;0),"Ошибка!","")</f>
        <v/>
      </c>
      <c r="E718" s="4" t="str">
        <f>IF(D718="","",CONCATENATE(ROW(Инвестиционные_проекты!$A723),", ",))</f>
        <v/>
      </c>
      <c r="F718" t="str">
        <f t="shared" si="122"/>
        <v xml:space="preserve">8, </v>
      </c>
      <c r="G718" s="8" t="str">
        <f>IF(AND(Инвестиционные_проекты!J723="создание нового",Инвестиционные_проекты!S723=""),"Ошибка!","")</f>
        <v/>
      </c>
      <c r="H718" s="4" t="str">
        <f>IF(Техлист!G718="","",CONCATENATE(ROW(Инвестиционные_проекты!$A723),", ",))</f>
        <v/>
      </c>
      <c r="I718" t="str">
        <f t="shared" si="123"/>
        <v/>
      </c>
      <c r="J718" s="5" t="str">
        <f>IF(Инвестиционные_проекты!J723="модернизация",IF(COUNTBLANK(Инвестиционные_проекты!R723:S723)&lt;&gt;0,"Ошибка!",""),"")</f>
        <v/>
      </c>
      <c r="K718" s="9" t="str">
        <f>IF(Техлист!J718="","",CONCATENATE(ROW(Инвестиционные_проекты!$A723),", ",))</f>
        <v/>
      </c>
      <c r="L718" t="str">
        <f t="shared" si="124"/>
        <v/>
      </c>
      <c r="M718" s="5" t="str">
        <f>IF(Инвестиционные_проекты!S723&lt;Инвестиционные_проекты!R723,"Ошибка!","")</f>
        <v/>
      </c>
      <c r="N718" s="4" t="str">
        <f>IF(Техлист!M718="","",CONCATENATE(ROW(Инвестиционные_проекты!$A723),", ",))</f>
        <v/>
      </c>
      <c r="O718" t="str">
        <f t="shared" si="125"/>
        <v/>
      </c>
      <c r="P718" s="5" t="str">
        <f>IF(Инвестиционные_проекты!Z723&lt;&gt;SUM(Инвестиционные_проекты!AA723:AB723),"Ошибка!","")</f>
        <v/>
      </c>
      <c r="Q718" s="4" t="str">
        <f>IF(Техлист!P718="","",CONCATENATE(ROW(Инвестиционные_проекты!$A723),", ",))</f>
        <v/>
      </c>
      <c r="R718" t="str">
        <f t="shared" si="126"/>
        <v/>
      </c>
      <c r="S718" s="5" t="str">
        <f>IF(Инвестиционные_проекты!Y723&gt;Инвестиционные_проекты!AB723,"Ошибка!","")</f>
        <v/>
      </c>
      <c r="T718" s="4" t="str">
        <f>IF(Техлист!S718="","",CONCATENATE(ROW(Инвестиционные_проекты!$A723),", ",))</f>
        <v/>
      </c>
      <c r="U718" t="str">
        <f t="shared" si="127"/>
        <v/>
      </c>
      <c r="V718" s="5" t="str">
        <f>IF(Инвестиционные_проекты!O723&lt;Инвестиционные_проекты!N723,"Ошибка!","")</f>
        <v/>
      </c>
      <c r="W718" s="4" t="str">
        <f>IF(Техлист!V718="","",CONCATENATE(ROW(Инвестиционные_проекты!$A723),", ",))</f>
        <v/>
      </c>
      <c r="X718" t="str">
        <f t="shared" si="128"/>
        <v xml:space="preserve">8, </v>
      </c>
      <c r="Y718" s="5" t="str">
        <f>IF(Инвестиционные_проекты!N723&lt;Инвестиционные_проекты!M723,"Ошибка!","")</f>
        <v/>
      </c>
      <c r="Z718" s="4" t="str">
        <f>IF(Техлист!Y718="","",CONCATENATE(ROW(Инвестиционные_проекты!$A723),", ",))</f>
        <v/>
      </c>
      <c r="AA718" t="str">
        <f t="shared" si="129"/>
        <v/>
      </c>
      <c r="AB718" s="5" t="str">
        <f ca="1">IF(Инвестиционные_проекты!K723="реализация",IF(Инвестиционные_проекты!M723&gt;TODAY(),"Ошибка!",""),"")</f>
        <v/>
      </c>
      <c r="AC718" s="4" t="str">
        <f ca="1">IF(Техлист!AB718="","",CONCATENATE(ROW(Инвестиционные_проекты!$A723),", ",))</f>
        <v/>
      </c>
      <c r="AD718" t="str">
        <f t="shared" ca="1" si="130"/>
        <v/>
      </c>
      <c r="AE718" s="5" t="str">
        <f>IFERROR(IF(OR(Инвестиционные_проекты!K723="идея",Инвестиционные_проекты!K723="проектная стадия"),IF(Инвестиционные_проекты!M723&gt;DATEVALUE(ФЛК!CV717),"","Ошибка!"),""),"")</f>
        <v/>
      </c>
      <c r="AF718" s="4" t="str">
        <f>IF(Техлист!AE718="","",CONCATENATE(ROW(Инвестиционные_проекты!$A723),", ",))</f>
        <v/>
      </c>
      <c r="AG718" t="str">
        <f t="shared" si="131"/>
        <v/>
      </c>
    </row>
    <row r="719" spans="1:33" x14ac:dyDescent="0.25">
      <c r="A719" s="5" t="str">
        <f>IF(AND(COUNTBLANK(Инвестиционные_проекты!H724:Q724)+COUNTBLANK(Инвестиционные_проекты!S724:T724)+COUNTBLANK(Инвестиционные_проекты!Z724)+COUNTBLANK(Инвестиционные_проекты!B724:E724)&lt;&gt;17,COUNTBLANK(Инвестиционные_проекты!H724:Q724)+COUNTBLANK(Инвестиционные_проекты!S724:T724)+COUNTBLANK(Инвестиционные_проекты!Z724)+COUNTBLANK(Инвестиционные_проекты!B724:E724)&lt;&gt;0),"Ошибка!","")</f>
        <v/>
      </c>
      <c r="B719" s="4" t="str">
        <f>IF(A719="","",CONCATENATE(ROW(Инвестиционные_проекты!$A724),", ",))</f>
        <v/>
      </c>
      <c r="C719" t="str">
        <f t="shared" si="121"/>
        <v xml:space="preserve">8, </v>
      </c>
      <c r="D719" s="5" t="str">
        <f>IF(AND(COUNTBLANK(Инвестиционные_проекты!AB724)=0,COUNTBLANK(Инвестиционные_проекты!W724:Y724)&lt;&gt;0),"Ошибка!","")</f>
        <v/>
      </c>
      <c r="E719" s="4" t="str">
        <f>IF(D719="","",CONCATENATE(ROW(Инвестиционные_проекты!$A724),", ",))</f>
        <v/>
      </c>
      <c r="F719" t="str">
        <f t="shared" si="122"/>
        <v xml:space="preserve">8, </v>
      </c>
      <c r="G719" s="8" t="str">
        <f>IF(AND(Инвестиционные_проекты!J724="создание нового",Инвестиционные_проекты!S724=""),"Ошибка!","")</f>
        <v/>
      </c>
      <c r="H719" s="4" t="str">
        <f>IF(Техлист!G719="","",CONCATENATE(ROW(Инвестиционные_проекты!$A724),", ",))</f>
        <v/>
      </c>
      <c r="I719" t="str">
        <f t="shared" si="123"/>
        <v/>
      </c>
      <c r="J719" s="5" t="str">
        <f>IF(Инвестиционные_проекты!J724="модернизация",IF(COUNTBLANK(Инвестиционные_проекты!R724:S724)&lt;&gt;0,"Ошибка!",""),"")</f>
        <v/>
      </c>
      <c r="K719" s="9" t="str">
        <f>IF(Техлист!J719="","",CONCATENATE(ROW(Инвестиционные_проекты!$A724),", ",))</f>
        <v/>
      </c>
      <c r="L719" t="str">
        <f t="shared" si="124"/>
        <v/>
      </c>
      <c r="M719" s="5" t="str">
        <f>IF(Инвестиционные_проекты!S724&lt;Инвестиционные_проекты!R724,"Ошибка!","")</f>
        <v/>
      </c>
      <c r="N719" s="4" t="str">
        <f>IF(Техлист!M719="","",CONCATENATE(ROW(Инвестиционные_проекты!$A724),", ",))</f>
        <v/>
      </c>
      <c r="O719" t="str">
        <f t="shared" si="125"/>
        <v/>
      </c>
      <c r="P719" s="5" t="str">
        <f>IF(Инвестиционные_проекты!Z724&lt;&gt;SUM(Инвестиционные_проекты!AA724:AB724),"Ошибка!","")</f>
        <v/>
      </c>
      <c r="Q719" s="4" t="str">
        <f>IF(Техлист!P719="","",CONCATENATE(ROW(Инвестиционные_проекты!$A724),", ",))</f>
        <v/>
      </c>
      <c r="R719" t="str">
        <f t="shared" si="126"/>
        <v/>
      </c>
      <c r="S719" s="5" t="str">
        <f>IF(Инвестиционные_проекты!Y724&gt;Инвестиционные_проекты!AB724,"Ошибка!","")</f>
        <v/>
      </c>
      <c r="T719" s="4" t="str">
        <f>IF(Техлист!S719="","",CONCATENATE(ROW(Инвестиционные_проекты!$A724),", ",))</f>
        <v/>
      </c>
      <c r="U719" t="str">
        <f t="shared" si="127"/>
        <v/>
      </c>
      <c r="V719" s="5" t="str">
        <f>IF(Инвестиционные_проекты!O724&lt;Инвестиционные_проекты!N724,"Ошибка!","")</f>
        <v/>
      </c>
      <c r="W719" s="4" t="str">
        <f>IF(Техлист!V719="","",CONCATENATE(ROW(Инвестиционные_проекты!$A724),", ",))</f>
        <v/>
      </c>
      <c r="X719" t="str">
        <f t="shared" si="128"/>
        <v xml:space="preserve">8, </v>
      </c>
      <c r="Y719" s="5" t="str">
        <f>IF(Инвестиционные_проекты!N724&lt;Инвестиционные_проекты!M724,"Ошибка!","")</f>
        <v/>
      </c>
      <c r="Z719" s="4" t="str">
        <f>IF(Техлист!Y719="","",CONCATENATE(ROW(Инвестиционные_проекты!$A724),", ",))</f>
        <v/>
      </c>
      <c r="AA719" t="str">
        <f t="shared" si="129"/>
        <v/>
      </c>
      <c r="AB719" s="5" t="str">
        <f ca="1">IF(Инвестиционные_проекты!K724="реализация",IF(Инвестиционные_проекты!M724&gt;TODAY(),"Ошибка!",""),"")</f>
        <v/>
      </c>
      <c r="AC719" s="4" t="str">
        <f ca="1">IF(Техлист!AB719="","",CONCATENATE(ROW(Инвестиционные_проекты!$A724),", ",))</f>
        <v/>
      </c>
      <c r="AD719" t="str">
        <f t="shared" ca="1" si="130"/>
        <v/>
      </c>
      <c r="AE719" s="5" t="str">
        <f>IFERROR(IF(OR(Инвестиционные_проекты!K724="идея",Инвестиционные_проекты!K724="проектная стадия"),IF(Инвестиционные_проекты!M724&gt;DATEVALUE(ФЛК!CV718),"","Ошибка!"),""),"")</f>
        <v/>
      </c>
      <c r="AF719" s="4" t="str">
        <f>IF(Техлист!AE719="","",CONCATENATE(ROW(Инвестиционные_проекты!$A724),", ",))</f>
        <v/>
      </c>
      <c r="AG719" t="str">
        <f t="shared" si="131"/>
        <v/>
      </c>
    </row>
    <row r="720" spans="1:33" x14ac:dyDescent="0.25">
      <c r="A720" s="5" t="str">
        <f>IF(AND(COUNTBLANK(Инвестиционные_проекты!H725:Q725)+COUNTBLANK(Инвестиционные_проекты!S725:T725)+COUNTBLANK(Инвестиционные_проекты!Z725)+COUNTBLANK(Инвестиционные_проекты!B725:E725)&lt;&gt;17,COUNTBLANK(Инвестиционные_проекты!H725:Q725)+COUNTBLANK(Инвестиционные_проекты!S725:T725)+COUNTBLANK(Инвестиционные_проекты!Z725)+COUNTBLANK(Инвестиционные_проекты!B725:E725)&lt;&gt;0),"Ошибка!","")</f>
        <v/>
      </c>
      <c r="B720" s="4" t="str">
        <f>IF(A720="","",CONCATENATE(ROW(Инвестиционные_проекты!$A725),", ",))</f>
        <v/>
      </c>
      <c r="C720" t="str">
        <f t="shared" si="121"/>
        <v xml:space="preserve">8, </v>
      </c>
      <c r="D720" s="5" t="str">
        <f>IF(AND(COUNTBLANK(Инвестиционные_проекты!AB725)=0,COUNTBLANK(Инвестиционные_проекты!W725:Y725)&lt;&gt;0),"Ошибка!","")</f>
        <v/>
      </c>
      <c r="E720" s="4" t="str">
        <f>IF(D720="","",CONCATENATE(ROW(Инвестиционные_проекты!$A725),", ",))</f>
        <v/>
      </c>
      <c r="F720" t="str">
        <f t="shared" si="122"/>
        <v xml:space="preserve">8, </v>
      </c>
      <c r="G720" s="8" t="str">
        <f>IF(AND(Инвестиционные_проекты!J725="создание нового",Инвестиционные_проекты!S725=""),"Ошибка!","")</f>
        <v/>
      </c>
      <c r="H720" s="4" t="str">
        <f>IF(Техлист!G720="","",CONCATENATE(ROW(Инвестиционные_проекты!$A725),", ",))</f>
        <v/>
      </c>
      <c r="I720" t="str">
        <f t="shared" si="123"/>
        <v/>
      </c>
      <c r="J720" s="5" t="str">
        <f>IF(Инвестиционные_проекты!J725="модернизация",IF(COUNTBLANK(Инвестиционные_проекты!R725:S725)&lt;&gt;0,"Ошибка!",""),"")</f>
        <v/>
      </c>
      <c r="K720" s="9" t="str">
        <f>IF(Техлист!J720="","",CONCATENATE(ROW(Инвестиционные_проекты!$A725),", ",))</f>
        <v/>
      </c>
      <c r="L720" t="str">
        <f t="shared" si="124"/>
        <v/>
      </c>
      <c r="M720" s="5" t="str">
        <f>IF(Инвестиционные_проекты!S725&lt;Инвестиционные_проекты!R725,"Ошибка!","")</f>
        <v/>
      </c>
      <c r="N720" s="4" t="str">
        <f>IF(Техлист!M720="","",CONCATENATE(ROW(Инвестиционные_проекты!$A725),", ",))</f>
        <v/>
      </c>
      <c r="O720" t="str">
        <f t="shared" si="125"/>
        <v/>
      </c>
      <c r="P720" s="5" t="str">
        <f>IF(Инвестиционные_проекты!Z725&lt;&gt;SUM(Инвестиционные_проекты!AA725:AB725),"Ошибка!","")</f>
        <v/>
      </c>
      <c r="Q720" s="4" t="str">
        <f>IF(Техлист!P720="","",CONCATENATE(ROW(Инвестиционные_проекты!$A725),", ",))</f>
        <v/>
      </c>
      <c r="R720" t="str">
        <f t="shared" si="126"/>
        <v/>
      </c>
      <c r="S720" s="5" t="str">
        <f>IF(Инвестиционные_проекты!Y725&gt;Инвестиционные_проекты!AB725,"Ошибка!","")</f>
        <v/>
      </c>
      <c r="T720" s="4" t="str">
        <f>IF(Техлист!S720="","",CONCATENATE(ROW(Инвестиционные_проекты!$A725),", ",))</f>
        <v/>
      </c>
      <c r="U720" t="str">
        <f t="shared" si="127"/>
        <v/>
      </c>
      <c r="V720" s="5" t="str">
        <f>IF(Инвестиционные_проекты!O725&lt;Инвестиционные_проекты!N725,"Ошибка!","")</f>
        <v/>
      </c>
      <c r="W720" s="4" t="str">
        <f>IF(Техлист!V720="","",CONCATENATE(ROW(Инвестиционные_проекты!$A725),", ",))</f>
        <v/>
      </c>
      <c r="X720" t="str">
        <f t="shared" si="128"/>
        <v xml:space="preserve">8, </v>
      </c>
      <c r="Y720" s="5" t="str">
        <f>IF(Инвестиционные_проекты!N725&lt;Инвестиционные_проекты!M725,"Ошибка!","")</f>
        <v/>
      </c>
      <c r="Z720" s="4" t="str">
        <f>IF(Техлист!Y720="","",CONCATENATE(ROW(Инвестиционные_проекты!$A725),", ",))</f>
        <v/>
      </c>
      <c r="AA720" t="str">
        <f t="shared" si="129"/>
        <v/>
      </c>
      <c r="AB720" s="5" t="str">
        <f ca="1">IF(Инвестиционные_проекты!K725="реализация",IF(Инвестиционные_проекты!M725&gt;TODAY(),"Ошибка!",""),"")</f>
        <v/>
      </c>
      <c r="AC720" s="4" t="str">
        <f ca="1">IF(Техлист!AB720="","",CONCATENATE(ROW(Инвестиционные_проекты!$A725),", ",))</f>
        <v/>
      </c>
      <c r="AD720" t="str">
        <f t="shared" ca="1" si="130"/>
        <v/>
      </c>
      <c r="AE720" s="5" t="str">
        <f>IFERROR(IF(OR(Инвестиционные_проекты!K725="идея",Инвестиционные_проекты!K725="проектная стадия"),IF(Инвестиционные_проекты!M725&gt;DATEVALUE(ФЛК!CV719),"","Ошибка!"),""),"")</f>
        <v/>
      </c>
      <c r="AF720" s="4" t="str">
        <f>IF(Техлист!AE720="","",CONCATENATE(ROW(Инвестиционные_проекты!$A725),", ",))</f>
        <v/>
      </c>
      <c r="AG720" t="str">
        <f t="shared" si="131"/>
        <v/>
      </c>
    </row>
    <row r="721" spans="1:33" x14ac:dyDescent="0.25">
      <c r="A721" s="5" t="str">
        <f>IF(AND(COUNTBLANK(Инвестиционные_проекты!H726:Q726)+COUNTBLANK(Инвестиционные_проекты!S726:T726)+COUNTBLANK(Инвестиционные_проекты!Z726)+COUNTBLANK(Инвестиционные_проекты!B726:E726)&lt;&gt;17,COUNTBLANK(Инвестиционные_проекты!H726:Q726)+COUNTBLANK(Инвестиционные_проекты!S726:T726)+COUNTBLANK(Инвестиционные_проекты!Z726)+COUNTBLANK(Инвестиционные_проекты!B726:E726)&lt;&gt;0),"Ошибка!","")</f>
        <v/>
      </c>
      <c r="B721" s="4" t="str">
        <f>IF(A721="","",CONCATENATE(ROW(Инвестиционные_проекты!$A726),", ",))</f>
        <v/>
      </c>
      <c r="C721" t="str">
        <f t="shared" si="121"/>
        <v xml:space="preserve">8, </v>
      </c>
      <c r="D721" s="5" t="str">
        <f>IF(AND(COUNTBLANK(Инвестиционные_проекты!AB726)=0,COUNTBLANK(Инвестиционные_проекты!W726:Y726)&lt;&gt;0),"Ошибка!","")</f>
        <v/>
      </c>
      <c r="E721" s="4" t="str">
        <f>IF(D721="","",CONCATENATE(ROW(Инвестиционные_проекты!$A726),", ",))</f>
        <v/>
      </c>
      <c r="F721" t="str">
        <f t="shared" si="122"/>
        <v xml:space="preserve">8, </v>
      </c>
      <c r="G721" s="8" t="str">
        <f>IF(AND(Инвестиционные_проекты!J726="создание нового",Инвестиционные_проекты!S726=""),"Ошибка!","")</f>
        <v/>
      </c>
      <c r="H721" s="4" t="str">
        <f>IF(Техлист!G721="","",CONCATENATE(ROW(Инвестиционные_проекты!$A726),", ",))</f>
        <v/>
      </c>
      <c r="I721" t="str">
        <f t="shared" si="123"/>
        <v/>
      </c>
      <c r="J721" s="5" t="str">
        <f>IF(Инвестиционные_проекты!J726="модернизация",IF(COUNTBLANK(Инвестиционные_проекты!R726:S726)&lt;&gt;0,"Ошибка!",""),"")</f>
        <v/>
      </c>
      <c r="K721" s="9" t="str">
        <f>IF(Техлист!J721="","",CONCATENATE(ROW(Инвестиционные_проекты!$A726),", ",))</f>
        <v/>
      </c>
      <c r="L721" t="str">
        <f t="shared" si="124"/>
        <v/>
      </c>
      <c r="M721" s="5" t="str">
        <f>IF(Инвестиционные_проекты!S726&lt;Инвестиционные_проекты!R726,"Ошибка!","")</f>
        <v/>
      </c>
      <c r="N721" s="4" t="str">
        <f>IF(Техлист!M721="","",CONCATENATE(ROW(Инвестиционные_проекты!$A726),", ",))</f>
        <v/>
      </c>
      <c r="O721" t="str">
        <f t="shared" si="125"/>
        <v/>
      </c>
      <c r="P721" s="5" t="str">
        <f>IF(Инвестиционные_проекты!Z726&lt;&gt;SUM(Инвестиционные_проекты!AA726:AB726),"Ошибка!","")</f>
        <v/>
      </c>
      <c r="Q721" s="4" t="str">
        <f>IF(Техлист!P721="","",CONCATENATE(ROW(Инвестиционные_проекты!$A726),", ",))</f>
        <v/>
      </c>
      <c r="R721" t="str">
        <f t="shared" si="126"/>
        <v/>
      </c>
      <c r="S721" s="5" t="str">
        <f>IF(Инвестиционные_проекты!Y726&gt;Инвестиционные_проекты!AB726,"Ошибка!","")</f>
        <v/>
      </c>
      <c r="T721" s="4" t="str">
        <f>IF(Техлист!S721="","",CONCATENATE(ROW(Инвестиционные_проекты!$A726),", ",))</f>
        <v/>
      </c>
      <c r="U721" t="str">
        <f t="shared" si="127"/>
        <v/>
      </c>
      <c r="V721" s="5" t="str">
        <f>IF(Инвестиционные_проекты!O726&lt;Инвестиционные_проекты!N726,"Ошибка!","")</f>
        <v/>
      </c>
      <c r="W721" s="4" t="str">
        <f>IF(Техлист!V721="","",CONCATENATE(ROW(Инвестиционные_проекты!$A726),", ",))</f>
        <v/>
      </c>
      <c r="X721" t="str">
        <f t="shared" si="128"/>
        <v xml:space="preserve">8, </v>
      </c>
      <c r="Y721" s="5" t="str">
        <f>IF(Инвестиционные_проекты!N726&lt;Инвестиционные_проекты!M726,"Ошибка!","")</f>
        <v/>
      </c>
      <c r="Z721" s="4" t="str">
        <f>IF(Техлист!Y721="","",CONCATENATE(ROW(Инвестиционные_проекты!$A726),", ",))</f>
        <v/>
      </c>
      <c r="AA721" t="str">
        <f t="shared" si="129"/>
        <v/>
      </c>
      <c r="AB721" s="5" t="str">
        <f ca="1">IF(Инвестиционные_проекты!K726="реализация",IF(Инвестиционные_проекты!M726&gt;TODAY(),"Ошибка!",""),"")</f>
        <v/>
      </c>
      <c r="AC721" s="4" t="str">
        <f ca="1">IF(Техлист!AB721="","",CONCATENATE(ROW(Инвестиционные_проекты!$A726),", ",))</f>
        <v/>
      </c>
      <c r="AD721" t="str">
        <f t="shared" ca="1" si="130"/>
        <v/>
      </c>
      <c r="AE721" s="5" t="str">
        <f>IFERROR(IF(OR(Инвестиционные_проекты!K726="идея",Инвестиционные_проекты!K726="проектная стадия"),IF(Инвестиционные_проекты!M726&gt;DATEVALUE(ФЛК!CV720),"","Ошибка!"),""),"")</f>
        <v/>
      </c>
      <c r="AF721" s="4" t="str">
        <f>IF(Техлист!AE721="","",CONCATENATE(ROW(Инвестиционные_проекты!$A726),", ",))</f>
        <v/>
      </c>
      <c r="AG721" t="str">
        <f t="shared" si="131"/>
        <v/>
      </c>
    </row>
    <row r="722" spans="1:33" x14ac:dyDescent="0.25">
      <c r="A722" s="5" t="str">
        <f>IF(AND(COUNTBLANK(Инвестиционные_проекты!H727:Q727)+COUNTBLANK(Инвестиционные_проекты!S727:T727)+COUNTBLANK(Инвестиционные_проекты!Z727)+COUNTBLANK(Инвестиционные_проекты!B727:E727)&lt;&gt;17,COUNTBLANK(Инвестиционные_проекты!H727:Q727)+COUNTBLANK(Инвестиционные_проекты!S727:T727)+COUNTBLANK(Инвестиционные_проекты!Z727)+COUNTBLANK(Инвестиционные_проекты!B727:E727)&lt;&gt;0),"Ошибка!","")</f>
        <v/>
      </c>
      <c r="B722" s="4" t="str">
        <f>IF(A722="","",CONCATENATE(ROW(Инвестиционные_проекты!$A727),", ",))</f>
        <v/>
      </c>
      <c r="C722" t="str">
        <f t="shared" si="121"/>
        <v xml:space="preserve">8, </v>
      </c>
      <c r="D722" s="5" t="str">
        <f>IF(AND(COUNTBLANK(Инвестиционные_проекты!AB727)=0,COUNTBLANK(Инвестиционные_проекты!W727:Y727)&lt;&gt;0),"Ошибка!","")</f>
        <v/>
      </c>
      <c r="E722" s="4" t="str">
        <f>IF(D722="","",CONCATENATE(ROW(Инвестиционные_проекты!$A727),", ",))</f>
        <v/>
      </c>
      <c r="F722" t="str">
        <f t="shared" si="122"/>
        <v xml:space="preserve">8, </v>
      </c>
      <c r="G722" s="8" t="str">
        <f>IF(AND(Инвестиционные_проекты!J727="создание нового",Инвестиционные_проекты!S727=""),"Ошибка!","")</f>
        <v/>
      </c>
      <c r="H722" s="4" t="str">
        <f>IF(Техлист!G722="","",CONCATENATE(ROW(Инвестиционные_проекты!$A727),", ",))</f>
        <v/>
      </c>
      <c r="I722" t="str">
        <f t="shared" si="123"/>
        <v/>
      </c>
      <c r="J722" s="5" t="str">
        <f>IF(Инвестиционные_проекты!J727="модернизация",IF(COUNTBLANK(Инвестиционные_проекты!R727:S727)&lt;&gt;0,"Ошибка!",""),"")</f>
        <v/>
      </c>
      <c r="K722" s="9" t="str">
        <f>IF(Техлист!J722="","",CONCATENATE(ROW(Инвестиционные_проекты!$A727),", ",))</f>
        <v/>
      </c>
      <c r="L722" t="str">
        <f t="shared" si="124"/>
        <v/>
      </c>
      <c r="M722" s="5" t="str">
        <f>IF(Инвестиционные_проекты!S727&lt;Инвестиционные_проекты!R727,"Ошибка!","")</f>
        <v/>
      </c>
      <c r="N722" s="4" t="str">
        <f>IF(Техлист!M722="","",CONCATENATE(ROW(Инвестиционные_проекты!$A727),", ",))</f>
        <v/>
      </c>
      <c r="O722" t="str">
        <f t="shared" si="125"/>
        <v/>
      </c>
      <c r="P722" s="5" t="str">
        <f>IF(Инвестиционные_проекты!Z727&lt;&gt;SUM(Инвестиционные_проекты!AA727:AB727),"Ошибка!","")</f>
        <v/>
      </c>
      <c r="Q722" s="4" t="str">
        <f>IF(Техлист!P722="","",CONCATENATE(ROW(Инвестиционные_проекты!$A727),", ",))</f>
        <v/>
      </c>
      <c r="R722" t="str">
        <f t="shared" si="126"/>
        <v/>
      </c>
      <c r="S722" s="5" t="str">
        <f>IF(Инвестиционные_проекты!Y727&gt;Инвестиционные_проекты!AB727,"Ошибка!","")</f>
        <v/>
      </c>
      <c r="T722" s="4" t="str">
        <f>IF(Техлист!S722="","",CONCATENATE(ROW(Инвестиционные_проекты!$A727),", ",))</f>
        <v/>
      </c>
      <c r="U722" t="str">
        <f t="shared" si="127"/>
        <v/>
      </c>
      <c r="V722" s="5" t="str">
        <f>IF(Инвестиционные_проекты!O727&lt;Инвестиционные_проекты!N727,"Ошибка!","")</f>
        <v/>
      </c>
      <c r="W722" s="4" t="str">
        <f>IF(Техлист!V722="","",CONCATENATE(ROW(Инвестиционные_проекты!$A727),", ",))</f>
        <v/>
      </c>
      <c r="X722" t="str">
        <f t="shared" si="128"/>
        <v xml:space="preserve">8, </v>
      </c>
      <c r="Y722" s="5" t="str">
        <f>IF(Инвестиционные_проекты!N727&lt;Инвестиционные_проекты!M727,"Ошибка!","")</f>
        <v/>
      </c>
      <c r="Z722" s="4" t="str">
        <f>IF(Техлист!Y722="","",CONCATENATE(ROW(Инвестиционные_проекты!$A727),", ",))</f>
        <v/>
      </c>
      <c r="AA722" t="str">
        <f t="shared" si="129"/>
        <v/>
      </c>
      <c r="AB722" s="5" t="str">
        <f ca="1">IF(Инвестиционные_проекты!K727="реализация",IF(Инвестиционные_проекты!M727&gt;TODAY(),"Ошибка!",""),"")</f>
        <v/>
      </c>
      <c r="AC722" s="4" t="str">
        <f ca="1">IF(Техлист!AB722="","",CONCATENATE(ROW(Инвестиционные_проекты!$A727),", ",))</f>
        <v/>
      </c>
      <c r="AD722" t="str">
        <f t="shared" ca="1" si="130"/>
        <v/>
      </c>
      <c r="AE722" s="5" t="str">
        <f>IFERROR(IF(OR(Инвестиционные_проекты!K727="идея",Инвестиционные_проекты!K727="проектная стадия"),IF(Инвестиционные_проекты!M727&gt;DATEVALUE(ФЛК!CV721),"","Ошибка!"),""),"")</f>
        <v/>
      </c>
      <c r="AF722" s="4" t="str">
        <f>IF(Техлист!AE722="","",CONCATENATE(ROW(Инвестиционные_проекты!$A727),", ",))</f>
        <v/>
      </c>
      <c r="AG722" t="str">
        <f t="shared" si="131"/>
        <v/>
      </c>
    </row>
    <row r="723" spans="1:33" x14ac:dyDescent="0.25">
      <c r="A723" s="5" t="str">
        <f>IF(AND(COUNTBLANK(Инвестиционные_проекты!H728:Q728)+COUNTBLANK(Инвестиционные_проекты!S728:T728)+COUNTBLANK(Инвестиционные_проекты!Z728)+COUNTBLANK(Инвестиционные_проекты!B728:E728)&lt;&gt;17,COUNTBLANK(Инвестиционные_проекты!H728:Q728)+COUNTBLANK(Инвестиционные_проекты!S728:T728)+COUNTBLANK(Инвестиционные_проекты!Z728)+COUNTBLANK(Инвестиционные_проекты!B728:E728)&lt;&gt;0),"Ошибка!","")</f>
        <v/>
      </c>
      <c r="B723" s="4" t="str">
        <f>IF(A723="","",CONCATENATE(ROW(Инвестиционные_проекты!$A728),", ",))</f>
        <v/>
      </c>
      <c r="C723" t="str">
        <f t="shared" si="121"/>
        <v xml:space="preserve">8, </v>
      </c>
      <c r="D723" s="5" t="str">
        <f>IF(AND(COUNTBLANK(Инвестиционные_проекты!AB728)=0,COUNTBLANK(Инвестиционные_проекты!W728:Y728)&lt;&gt;0),"Ошибка!","")</f>
        <v/>
      </c>
      <c r="E723" s="4" t="str">
        <f>IF(D723="","",CONCATENATE(ROW(Инвестиционные_проекты!$A728),", ",))</f>
        <v/>
      </c>
      <c r="F723" t="str">
        <f t="shared" si="122"/>
        <v xml:space="preserve">8, </v>
      </c>
      <c r="G723" s="8" t="str">
        <f>IF(AND(Инвестиционные_проекты!J728="создание нового",Инвестиционные_проекты!S728=""),"Ошибка!","")</f>
        <v/>
      </c>
      <c r="H723" s="4" t="str">
        <f>IF(Техлист!G723="","",CONCATENATE(ROW(Инвестиционные_проекты!$A728),", ",))</f>
        <v/>
      </c>
      <c r="I723" t="str">
        <f t="shared" si="123"/>
        <v/>
      </c>
      <c r="J723" s="5" t="str">
        <f>IF(Инвестиционные_проекты!J728="модернизация",IF(COUNTBLANK(Инвестиционные_проекты!R728:S728)&lt;&gt;0,"Ошибка!",""),"")</f>
        <v/>
      </c>
      <c r="K723" s="9" t="str">
        <f>IF(Техлист!J723="","",CONCATENATE(ROW(Инвестиционные_проекты!$A728),", ",))</f>
        <v/>
      </c>
      <c r="L723" t="str">
        <f t="shared" si="124"/>
        <v/>
      </c>
      <c r="M723" s="5" t="str">
        <f>IF(Инвестиционные_проекты!S728&lt;Инвестиционные_проекты!R728,"Ошибка!","")</f>
        <v/>
      </c>
      <c r="N723" s="4" t="str">
        <f>IF(Техлист!M723="","",CONCATENATE(ROW(Инвестиционные_проекты!$A728),", ",))</f>
        <v/>
      </c>
      <c r="O723" t="str">
        <f t="shared" si="125"/>
        <v/>
      </c>
      <c r="P723" s="5" t="str">
        <f>IF(Инвестиционные_проекты!Z728&lt;&gt;SUM(Инвестиционные_проекты!AA728:AB728),"Ошибка!","")</f>
        <v/>
      </c>
      <c r="Q723" s="4" t="str">
        <f>IF(Техлист!P723="","",CONCATENATE(ROW(Инвестиционные_проекты!$A728),", ",))</f>
        <v/>
      </c>
      <c r="R723" t="str">
        <f t="shared" si="126"/>
        <v/>
      </c>
      <c r="S723" s="5" t="str">
        <f>IF(Инвестиционные_проекты!Y728&gt;Инвестиционные_проекты!AB728,"Ошибка!","")</f>
        <v/>
      </c>
      <c r="T723" s="4" t="str">
        <f>IF(Техлист!S723="","",CONCATENATE(ROW(Инвестиционные_проекты!$A728),", ",))</f>
        <v/>
      </c>
      <c r="U723" t="str">
        <f t="shared" si="127"/>
        <v/>
      </c>
      <c r="V723" s="5" t="str">
        <f>IF(Инвестиционные_проекты!O728&lt;Инвестиционные_проекты!N728,"Ошибка!","")</f>
        <v/>
      </c>
      <c r="W723" s="4" t="str">
        <f>IF(Техлист!V723="","",CONCATENATE(ROW(Инвестиционные_проекты!$A728),", ",))</f>
        <v/>
      </c>
      <c r="X723" t="str">
        <f t="shared" si="128"/>
        <v xml:space="preserve">8, </v>
      </c>
      <c r="Y723" s="5" t="str">
        <f>IF(Инвестиционные_проекты!N728&lt;Инвестиционные_проекты!M728,"Ошибка!","")</f>
        <v/>
      </c>
      <c r="Z723" s="4" t="str">
        <f>IF(Техлист!Y723="","",CONCATENATE(ROW(Инвестиционные_проекты!$A728),", ",))</f>
        <v/>
      </c>
      <c r="AA723" t="str">
        <f t="shared" si="129"/>
        <v/>
      </c>
      <c r="AB723" s="5" t="str">
        <f ca="1">IF(Инвестиционные_проекты!K728="реализация",IF(Инвестиционные_проекты!M728&gt;TODAY(),"Ошибка!",""),"")</f>
        <v/>
      </c>
      <c r="AC723" s="4" t="str">
        <f ca="1">IF(Техлист!AB723="","",CONCATENATE(ROW(Инвестиционные_проекты!$A728),", ",))</f>
        <v/>
      </c>
      <c r="AD723" t="str">
        <f t="shared" ca="1" si="130"/>
        <v/>
      </c>
      <c r="AE723" s="5" t="str">
        <f>IFERROR(IF(OR(Инвестиционные_проекты!K728="идея",Инвестиционные_проекты!K728="проектная стадия"),IF(Инвестиционные_проекты!M728&gt;DATEVALUE(ФЛК!CV722),"","Ошибка!"),""),"")</f>
        <v/>
      </c>
      <c r="AF723" s="4" t="str">
        <f>IF(Техлист!AE723="","",CONCATENATE(ROW(Инвестиционные_проекты!$A728),", ",))</f>
        <v/>
      </c>
      <c r="AG723" t="str">
        <f t="shared" si="131"/>
        <v/>
      </c>
    </row>
    <row r="724" spans="1:33" x14ac:dyDescent="0.25">
      <c r="A724" s="5" t="str">
        <f>IF(AND(COUNTBLANK(Инвестиционные_проекты!H729:Q729)+COUNTBLANK(Инвестиционные_проекты!S729:T729)+COUNTBLANK(Инвестиционные_проекты!Z729)+COUNTBLANK(Инвестиционные_проекты!B729:E729)&lt;&gt;17,COUNTBLANK(Инвестиционные_проекты!H729:Q729)+COUNTBLANK(Инвестиционные_проекты!S729:T729)+COUNTBLANK(Инвестиционные_проекты!Z729)+COUNTBLANK(Инвестиционные_проекты!B729:E729)&lt;&gt;0),"Ошибка!","")</f>
        <v/>
      </c>
      <c r="B724" s="4" t="str">
        <f>IF(A724="","",CONCATENATE(ROW(Инвестиционные_проекты!$A729),", ",))</f>
        <v/>
      </c>
      <c r="C724" t="str">
        <f t="shared" si="121"/>
        <v xml:space="preserve">8, </v>
      </c>
      <c r="D724" s="5" t="str">
        <f>IF(AND(COUNTBLANK(Инвестиционные_проекты!AB729)=0,COUNTBLANK(Инвестиционные_проекты!W729:Y729)&lt;&gt;0),"Ошибка!","")</f>
        <v/>
      </c>
      <c r="E724" s="4" t="str">
        <f>IF(D724="","",CONCATENATE(ROW(Инвестиционные_проекты!$A729),", ",))</f>
        <v/>
      </c>
      <c r="F724" t="str">
        <f t="shared" si="122"/>
        <v xml:space="preserve">8, </v>
      </c>
      <c r="G724" s="8" t="str">
        <f>IF(AND(Инвестиционные_проекты!J729="создание нового",Инвестиционные_проекты!S729=""),"Ошибка!","")</f>
        <v/>
      </c>
      <c r="H724" s="4" t="str">
        <f>IF(Техлист!G724="","",CONCATENATE(ROW(Инвестиционные_проекты!$A729),", ",))</f>
        <v/>
      </c>
      <c r="I724" t="str">
        <f t="shared" si="123"/>
        <v/>
      </c>
      <c r="J724" s="5" t="str">
        <f>IF(Инвестиционные_проекты!J729="модернизация",IF(COUNTBLANK(Инвестиционные_проекты!R729:S729)&lt;&gt;0,"Ошибка!",""),"")</f>
        <v/>
      </c>
      <c r="K724" s="9" t="str">
        <f>IF(Техлист!J724="","",CONCATENATE(ROW(Инвестиционные_проекты!$A729),", ",))</f>
        <v/>
      </c>
      <c r="L724" t="str">
        <f t="shared" si="124"/>
        <v/>
      </c>
      <c r="M724" s="5" t="str">
        <f>IF(Инвестиционные_проекты!S729&lt;Инвестиционные_проекты!R729,"Ошибка!","")</f>
        <v/>
      </c>
      <c r="N724" s="4" t="str">
        <f>IF(Техлист!M724="","",CONCATENATE(ROW(Инвестиционные_проекты!$A729),", ",))</f>
        <v/>
      </c>
      <c r="O724" t="str">
        <f t="shared" si="125"/>
        <v/>
      </c>
      <c r="P724" s="5" t="str">
        <f>IF(Инвестиционные_проекты!Z729&lt;&gt;SUM(Инвестиционные_проекты!AA729:AB729),"Ошибка!","")</f>
        <v/>
      </c>
      <c r="Q724" s="4" t="str">
        <f>IF(Техлист!P724="","",CONCATENATE(ROW(Инвестиционные_проекты!$A729),", ",))</f>
        <v/>
      </c>
      <c r="R724" t="str">
        <f t="shared" si="126"/>
        <v/>
      </c>
      <c r="S724" s="5" t="str">
        <f>IF(Инвестиционные_проекты!Y729&gt;Инвестиционные_проекты!AB729,"Ошибка!","")</f>
        <v/>
      </c>
      <c r="T724" s="4" t="str">
        <f>IF(Техлист!S724="","",CONCATENATE(ROW(Инвестиционные_проекты!$A729),", ",))</f>
        <v/>
      </c>
      <c r="U724" t="str">
        <f t="shared" si="127"/>
        <v/>
      </c>
      <c r="V724" s="5" t="str">
        <f>IF(Инвестиционные_проекты!O729&lt;Инвестиционные_проекты!N729,"Ошибка!","")</f>
        <v/>
      </c>
      <c r="W724" s="4" t="str">
        <f>IF(Техлист!V724="","",CONCATENATE(ROW(Инвестиционные_проекты!$A729),", ",))</f>
        <v/>
      </c>
      <c r="X724" t="str">
        <f t="shared" si="128"/>
        <v xml:space="preserve">8, </v>
      </c>
      <c r="Y724" s="5" t="str">
        <f>IF(Инвестиционные_проекты!N729&lt;Инвестиционные_проекты!M729,"Ошибка!","")</f>
        <v/>
      </c>
      <c r="Z724" s="4" t="str">
        <f>IF(Техлист!Y724="","",CONCATENATE(ROW(Инвестиционные_проекты!$A729),", ",))</f>
        <v/>
      </c>
      <c r="AA724" t="str">
        <f t="shared" si="129"/>
        <v/>
      </c>
      <c r="AB724" s="5" t="str">
        <f ca="1">IF(Инвестиционные_проекты!K729="реализация",IF(Инвестиционные_проекты!M729&gt;TODAY(),"Ошибка!",""),"")</f>
        <v/>
      </c>
      <c r="AC724" s="4" t="str">
        <f ca="1">IF(Техлист!AB724="","",CONCATENATE(ROW(Инвестиционные_проекты!$A729),", ",))</f>
        <v/>
      </c>
      <c r="AD724" t="str">
        <f t="shared" ca="1" si="130"/>
        <v/>
      </c>
      <c r="AE724" s="5" t="str">
        <f>IFERROR(IF(OR(Инвестиционные_проекты!K729="идея",Инвестиционные_проекты!K729="проектная стадия"),IF(Инвестиционные_проекты!M729&gt;DATEVALUE(ФЛК!CV723),"","Ошибка!"),""),"")</f>
        <v/>
      </c>
      <c r="AF724" s="4" t="str">
        <f>IF(Техлист!AE724="","",CONCATENATE(ROW(Инвестиционные_проекты!$A729),", ",))</f>
        <v/>
      </c>
      <c r="AG724" t="str">
        <f t="shared" si="131"/>
        <v/>
      </c>
    </row>
    <row r="725" spans="1:33" x14ac:dyDescent="0.25">
      <c r="A725" s="5" t="str">
        <f>IF(AND(COUNTBLANK(Инвестиционные_проекты!H730:Q730)+COUNTBLANK(Инвестиционные_проекты!S730:T730)+COUNTBLANK(Инвестиционные_проекты!Z730)+COUNTBLANK(Инвестиционные_проекты!B730:E730)&lt;&gt;17,COUNTBLANK(Инвестиционные_проекты!H730:Q730)+COUNTBLANK(Инвестиционные_проекты!S730:T730)+COUNTBLANK(Инвестиционные_проекты!Z730)+COUNTBLANK(Инвестиционные_проекты!B730:E730)&lt;&gt;0),"Ошибка!","")</f>
        <v/>
      </c>
      <c r="B725" s="4" t="str">
        <f>IF(A725="","",CONCATENATE(ROW(Инвестиционные_проекты!$A730),", ",))</f>
        <v/>
      </c>
      <c r="C725" t="str">
        <f t="shared" si="121"/>
        <v xml:space="preserve">8, </v>
      </c>
      <c r="D725" s="5" t="str">
        <f>IF(AND(COUNTBLANK(Инвестиционные_проекты!AB730)=0,COUNTBLANK(Инвестиционные_проекты!W730:Y730)&lt;&gt;0),"Ошибка!","")</f>
        <v/>
      </c>
      <c r="E725" s="4" t="str">
        <f>IF(D725="","",CONCATENATE(ROW(Инвестиционные_проекты!$A730),", ",))</f>
        <v/>
      </c>
      <c r="F725" t="str">
        <f t="shared" si="122"/>
        <v xml:space="preserve">8, </v>
      </c>
      <c r="G725" s="8" t="str">
        <f>IF(AND(Инвестиционные_проекты!J730="создание нового",Инвестиционные_проекты!S730=""),"Ошибка!","")</f>
        <v/>
      </c>
      <c r="H725" s="4" t="str">
        <f>IF(Техлист!G725="","",CONCATENATE(ROW(Инвестиционные_проекты!$A730),", ",))</f>
        <v/>
      </c>
      <c r="I725" t="str">
        <f t="shared" si="123"/>
        <v/>
      </c>
      <c r="J725" s="5" t="str">
        <f>IF(Инвестиционные_проекты!J730="модернизация",IF(COUNTBLANK(Инвестиционные_проекты!R730:S730)&lt;&gt;0,"Ошибка!",""),"")</f>
        <v/>
      </c>
      <c r="K725" s="9" t="str">
        <f>IF(Техлист!J725="","",CONCATENATE(ROW(Инвестиционные_проекты!$A730),", ",))</f>
        <v/>
      </c>
      <c r="L725" t="str">
        <f t="shared" si="124"/>
        <v/>
      </c>
      <c r="M725" s="5" t="str">
        <f>IF(Инвестиционные_проекты!S730&lt;Инвестиционные_проекты!R730,"Ошибка!","")</f>
        <v/>
      </c>
      <c r="N725" s="4" t="str">
        <f>IF(Техлист!M725="","",CONCATENATE(ROW(Инвестиционные_проекты!$A730),", ",))</f>
        <v/>
      </c>
      <c r="O725" t="str">
        <f t="shared" si="125"/>
        <v/>
      </c>
      <c r="P725" s="5" t="str">
        <f>IF(Инвестиционные_проекты!Z730&lt;&gt;SUM(Инвестиционные_проекты!AA730:AB730),"Ошибка!","")</f>
        <v/>
      </c>
      <c r="Q725" s="4" t="str">
        <f>IF(Техлист!P725="","",CONCATENATE(ROW(Инвестиционные_проекты!$A730),", ",))</f>
        <v/>
      </c>
      <c r="R725" t="str">
        <f t="shared" si="126"/>
        <v/>
      </c>
      <c r="S725" s="5" t="str">
        <f>IF(Инвестиционные_проекты!Y730&gt;Инвестиционные_проекты!AB730,"Ошибка!","")</f>
        <v/>
      </c>
      <c r="T725" s="4" t="str">
        <f>IF(Техлист!S725="","",CONCATENATE(ROW(Инвестиционные_проекты!$A730),", ",))</f>
        <v/>
      </c>
      <c r="U725" t="str">
        <f t="shared" si="127"/>
        <v/>
      </c>
      <c r="V725" s="5" t="str">
        <f>IF(Инвестиционные_проекты!O730&lt;Инвестиционные_проекты!N730,"Ошибка!","")</f>
        <v/>
      </c>
      <c r="W725" s="4" t="str">
        <f>IF(Техлист!V725="","",CONCATENATE(ROW(Инвестиционные_проекты!$A730),", ",))</f>
        <v/>
      </c>
      <c r="X725" t="str">
        <f t="shared" si="128"/>
        <v xml:space="preserve">8, </v>
      </c>
      <c r="Y725" s="5" t="str">
        <f>IF(Инвестиционные_проекты!N730&lt;Инвестиционные_проекты!M730,"Ошибка!","")</f>
        <v/>
      </c>
      <c r="Z725" s="4" t="str">
        <f>IF(Техлист!Y725="","",CONCATENATE(ROW(Инвестиционные_проекты!$A730),", ",))</f>
        <v/>
      </c>
      <c r="AA725" t="str">
        <f t="shared" si="129"/>
        <v/>
      </c>
      <c r="AB725" s="5" t="str">
        <f ca="1">IF(Инвестиционные_проекты!K730="реализация",IF(Инвестиционные_проекты!M730&gt;TODAY(),"Ошибка!",""),"")</f>
        <v/>
      </c>
      <c r="AC725" s="4" t="str">
        <f ca="1">IF(Техлист!AB725="","",CONCATENATE(ROW(Инвестиционные_проекты!$A730),", ",))</f>
        <v/>
      </c>
      <c r="AD725" t="str">
        <f t="shared" ca="1" si="130"/>
        <v/>
      </c>
      <c r="AE725" s="5" t="str">
        <f>IFERROR(IF(OR(Инвестиционные_проекты!K730="идея",Инвестиционные_проекты!K730="проектная стадия"),IF(Инвестиционные_проекты!M730&gt;DATEVALUE(ФЛК!CV724),"","Ошибка!"),""),"")</f>
        <v/>
      </c>
      <c r="AF725" s="4" t="str">
        <f>IF(Техлист!AE725="","",CONCATENATE(ROW(Инвестиционные_проекты!$A730),", ",))</f>
        <v/>
      </c>
      <c r="AG725" t="str">
        <f t="shared" si="131"/>
        <v/>
      </c>
    </row>
    <row r="726" spans="1:33" x14ac:dyDescent="0.25">
      <c r="A726" s="5" t="str">
        <f>IF(AND(COUNTBLANK(Инвестиционные_проекты!H731:Q731)+COUNTBLANK(Инвестиционные_проекты!S731:T731)+COUNTBLANK(Инвестиционные_проекты!Z731)+COUNTBLANK(Инвестиционные_проекты!B731:E731)&lt;&gt;17,COUNTBLANK(Инвестиционные_проекты!H731:Q731)+COUNTBLANK(Инвестиционные_проекты!S731:T731)+COUNTBLANK(Инвестиционные_проекты!Z731)+COUNTBLANK(Инвестиционные_проекты!B731:E731)&lt;&gt;0),"Ошибка!","")</f>
        <v/>
      </c>
      <c r="B726" s="4" t="str">
        <f>IF(A726="","",CONCATENATE(ROW(Инвестиционные_проекты!$A731),", ",))</f>
        <v/>
      </c>
      <c r="C726" t="str">
        <f t="shared" si="121"/>
        <v xml:space="preserve">8, </v>
      </c>
      <c r="D726" s="5" t="str">
        <f>IF(AND(COUNTBLANK(Инвестиционные_проекты!AB731)=0,COUNTBLANK(Инвестиционные_проекты!W731:Y731)&lt;&gt;0),"Ошибка!","")</f>
        <v/>
      </c>
      <c r="E726" s="4" t="str">
        <f>IF(D726="","",CONCATENATE(ROW(Инвестиционные_проекты!$A731),", ",))</f>
        <v/>
      </c>
      <c r="F726" t="str">
        <f t="shared" si="122"/>
        <v xml:space="preserve">8, </v>
      </c>
      <c r="G726" s="8" t="str">
        <f>IF(AND(Инвестиционные_проекты!J731="создание нового",Инвестиционные_проекты!S731=""),"Ошибка!","")</f>
        <v/>
      </c>
      <c r="H726" s="4" t="str">
        <f>IF(Техлист!G726="","",CONCATENATE(ROW(Инвестиционные_проекты!$A731),", ",))</f>
        <v/>
      </c>
      <c r="I726" t="str">
        <f t="shared" si="123"/>
        <v/>
      </c>
      <c r="J726" s="5" t="str">
        <f>IF(Инвестиционные_проекты!J731="модернизация",IF(COUNTBLANK(Инвестиционные_проекты!R731:S731)&lt;&gt;0,"Ошибка!",""),"")</f>
        <v/>
      </c>
      <c r="K726" s="9" t="str">
        <f>IF(Техлист!J726="","",CONCATENATE(ROW(Инвестиционные_проекты!$A731),", ",))</f>
        <v/>
      </c>
      <c r="L726" t="str">
        <f t="shared" si="124"/>
        <v/>
      </c>
      <c r="M726" s="5" t="str">
        <f>IF(Инвестиционные_проекты!S731&lt;Инвестиционные_проекты!R731,"Ошибка!","")</f>
        <v/>
      </c>
      <c r="N726" s="4" t="str">
        <f>IF(Техлист!M726="","",CONCATENATE(ROW(Инвестиционные_проекты!$A731),", ",))</f>
        <v/>
      </c>
      <c r="O726" t="str">
        <f t="shared" si="125"/>
        <v/>
      </c>
      <c r="P726" s="5" t="str">
        <f>IF(Инвестиционные_проекты!Z731&lt;&gt;SUM(Инвестиционные_проекты!AA731:AB731),"Ошибка!","")</f>
        <v/>
      </c>
      <c r="Q726" s="4" t="str">
        <f>IF(Техлист!P726="","",CONCATENATE(ROW(Инвестиционные_проекты!$A731),", ",))</f>
        <v/>
      </c>
      <c r="R726" t="str">
        <f t="shared" si="126"/>
        <v/>
      </c>
      <c r="S726" s="5" t="str">
        <f>IF(Инвестиционные_проекты!Y731&gt;Инвестиционные_проекты!AB731,"Ошибка!","")</f>
        <v/>
      </c>
      <c r="T726" s="4" t="str">
        <f>IF(Техлист!S726="","",CONCATENATE(ROW(Инвестиционные_проекты!$A731),", ",))</f>
        <v/>
      </c>
      <c r="U726" t="str">
        <f t="shared" si="127"/>
        <v/>
      </c>
      <c r="V726" s="5" t="str">
        <f>IF(Инвестиционные_проекты!O731&lt;Инвестиционные_проекты!N731,"Ошибка!","")</f>
        <v/>
      </c>
      <c r="W726" s="4" t="str">
        <f>IF(Техлист!V726="","",CONCATENATE(ROW(Инвестиционные_проекты!$A731),", ",))</f>
        <v/>
      </c>
      <c r="X726" t="str">
        <f t="shared" si="128"/>
        <v xml:space="preserve">8, </v>
      </c>
      <c r="Y726" s="5" t="str">
        <f>IF(Инвестиционные_проекты!N731&lt;Инвестиционные_проекты!M731,"Ошибка!","")</f>
        <v/>
      </c>
      <c r="Z726" s="4" t="str">
        <f>IF(Техлист!Y726="","",CONCATENATE(ROW(Инвестиционные_проекты!$A731),", ",))</f>
        <v/>
      </c>
      <c r="AA726" t="str">
        <f t="shared" si="129"/>
        <v/>
      </c>
      <c r="AB726" s="5" t="str">
        <f ca="1">IF(Инвестиционные_проекты!K731="реализация",IF(Инвестиционные_проекты!M731&gt;TODAY(),"Ошибка!",""),"")</f>
        <v/>
      </c>
      <c r="AC726" s="4" t="str">
        <f ca="1">IF(Техлист!AB726="","",CONCATENATE(ROW(Инвестиционные_проекты!$A731),", ",))</f>
        <v/>
      </c>
      <c r="AD726" t="str">
        <f t="shared" ca="1" si="130"/>
        <v/>
      </c>
      <c r="AE726" s="5" t="str">
        <f>IFERROR(IF(OR(Инвестиционные_проекты!K731="идея",Инвестиционные_проекты!K731="проектная стадия"),IF(Инвестиционные_проекты!M731&gt;DATEVALUE(ФЛК!CV725),"","Ошибка!"),""),"")</f>
        <v/>
      </c>
      <c r="AF726" s="4" t="str">
        <f>IF(Техлист!AE726="","",CONCATENATE(ROW(Инвестиционные_проекты!$A731),", ",))</f>
        <v/>
      </c>
      <c r="AG726" t="str">
        <f t="shared" si="131"/>
        <v/>
      </c>
    </row>
    <row r="727" spans="1:33" x14ac:dyDescent="0.25">
      <c r="A727" s="5" t="str">
        <f>IF(AND(COUNTBLANK(Инвестиционные_проекты!H732:Q732)+COUNTBLANK(Инвестиционные_проекты!S732:T732)+COUNTBLANK(Инвестиционные_проекты!Z732)+COUNTBLANK(Инвестиционные_проекты!B732:E732)&lt;&gt;17,COUNTBLANK(Инвестиционные_проекты!H732:Q732)+COUNTBLANK(Инвестиционные_проекты!S732:T732)+COUNTBLANK(Инвестиционные_проекты!Z732)+COUNTBLANK(Инвестиционные_проекты!B732:E732)&lt;&gt;0),"Ошибка!","")</f>
        <v/>
      </c>
      <c r="B727" s="4" t="str">
        <f>IF(A727="","",CONCATENATE(ROW(Инвестиционные_проекты!$A732),", ",))</f>
        <v/>
      </c>
      <c r="C727" t="str">
        <f t="shared" si="121"/>
        <v xml:space="preserve">8, </v>
      </c>
      <c r="D727" s="5" t="str">
        <f>IF(AND(COUNTBLANK(Инвестиционные_проекты!AB732)=0,COUNTBLANK(Инвестиционные_проекты!W732:Y732)&lt;&gt;0),"Ошибка!","")</f>
        <v/>
      </c>
      <c r="E727" s="4" t="str">
        <f>IF(D727="","",CONCATENATE(ROW(Инвестиционные_проекты!$A732),", ",))</f>
        <v/>
      </c>
      <c r="F727" t="str">
        <f t="shared" si="122"/>
        <v xml:space="preserve">8, </v>
      </c>
      <c r="G727" s="8" t="str">
        <f>IF(AND(Инвестиционные_проекты!J732="создание нового",Инвестиционные_проекты!S732=""),"Ошибка!","")</f>
        <v/>
      </c>
      <c r="H727" s="4" t="str">
        <f>IF(Техлист!G727="","",CONCATENATE(ROW(Инвестиционные_проекты!$A732),", ",))</f>
        <v/>
      </c>
      <c r="I727" t="str">
        <f t="shared" si="123"/>
        <v/>
      </c>
      <c r="J727" s="5" t="str">
        <f>IF(Инвестиционные_проекты!J732="модернизация",IF(COUNTBLANK(Инвестиционные_проекты!R732:S732)&lt;&gt;0,"Ошибка!",""),"")</f>
        <v/>
      </c>
      <c r="K727" s="9" t="str">
        <f>IF(Техлист!J727="","",CONCATENATE(ROW(Инвестиционные_проекты!$A732),", ",))</f>
        <v/>
      </c>
      <c r="L727" t="str">
        <f t="shared" si="124"/>
        <v/>
      </c>
      <c r="M727" s="5" t="str">
        <f>IF(Инвестиционные_проекты!S732&lt;Инвестиционные_проекты!R732,"Ошибка!","")</f>
        <v/>
      </c>
      <c r="N727" s="4" t="str">
        <f>IF(Техлист!M727="","",CONCATENATE(ROW(Инвестиционные_проекты!$A732),", ",))</f>
        <v/>
      </c>
      <c r="O727" t="str">
        <f t="shared" si="125"/>
        <v/>
      </c>
      <c r="P727" s="5" t="str">
        <f>IF(Инвестиционные_проекты!Z732&lt;&gt;SUM(Инвестиционные_проекты!AA732:AB732),"Ошибка!","")</f>
        <v/>
      </c>
      <c r="Q727" s="4" t="str">
        <f>IF(Техлист!P727="","",CONCATENATE(ROW(Инвестиционные_проекты!$A732),", ",))</f>
        <v/>
      </c>
      <c r="R727" t="str">
        <f t="shared" si="126"/>
        <v/>
      </c>
      <c r="S727" s="5" t="str">
        <f>IF(Инвестиционные_проекты!Y732&gt;Инвестиционные_проекты!AB732,"Ошибка!","")</f>
        <v/>
      </c>
      <c r="T727" s="4" t="str">
        <f>IF(Техлист!S727="","",CONCATENATE(ROW(Инвестиционные_проекты!$A732),", ",))</f>
        <v/>
      </c>
      <c r="U727" t="str">
        <f t="shared" si="127"/>
        <v/>
      </c>
      <c r="V727" s="5" t="str">
        <f>IF(Инвестиционные_проекты!O732&lt;Инвестиционные_проекты!N732,"Ошибка!","")</f>
        <v/>
      </c>
      <c r="W727" s="4" t="str">
        <f>IF(Техлист!V727="","",CONCATENATE(ROW(Инвестиционные_проекты!$A732),", ",))</f>
        <v/>
      </c>
      <c r="X727" t="str">
        <f t="shared" si="128"/>
        <v xml:space="preserve">8, </v>
      </c>
      <c r="Y727" s="5" t="str">
        <f>IF(Инвестиционные_проекты!N732&lt;Инвестиционные_проекты!M732,"Ошибка!","")</f>
        <v/>
      </c>
      <c r="Z727" s="4" t="str">
        <f>IF(Техлист!Y727="","",CONCATENATE(ROW(Инвестиционные_проекты!$A732),", ",))</f>
        <v/>
      </c>
      <c r="AA727" t="str">
        <f t="shared" si="129"/>
        <v/>
      </c>
      <c r="AB727" s="5" t="str">
        <f ca="1">IF(Инвестиционные_проекты!K732="реализация",IF(Инвестиционные_проекты!M732&gt;TODAY(),"Ошибка!",""),"")</f>
        <v/>
      </c>
      <c r="AC727" s="4" t="str">
        <f ca="1">IF(Техлист!AB727="","",CONCATENATE(ROW(Инвестиционные_проекты!$A732),", ",))</f>
        <v/>
      </c>
      <c r="AD727" t="str">
        <f t="shared" ca="1" si="130"/>
        <v/>
      </c>
      <c r="AE727" s="5" t="str">
        <f>IFERROR(IF(OR(Инвестиционные_проекты!K732="идея",Инвестиционные_проекты!K732="проектная стадия"),IF(Инвестиционные_проекты!M732&gt;DATEVALUE(ФЛК!CV726),"","Ошибка!"),""),"")</f>
        <v/>
      </c>
      <c r="AF727" s="4" t="str">
        <f>IF(Техлист!AE727="","",CONCATENATE(ROW(Инвестиционные_проекты!$A732),", ",))</f>
        <v/>
      </c>
      <c r="AG727" t="str">
        <f t="shared" si="131"/>
        <v/>
      </c>
    </row>
    <row r="728" spans="1:33" x14ac:dyDescent="0.25">
      <c r="A728" s="5" t="str">
        <f>IF(AND(COUNTBLANK(Инвестиционные_проекты!H733:Q733)+COUNTBLANK(Инвестиционные_проекты!S733:T733)+COUNTBLANK(Инвестиционные_проекты!Z733)+COUNTBLANK(Инвестиционные_проекты!B733:E733)&lt;&gt;17,COUNTBLANK(Инвестиционные_проекты!H733:Q733)+COUNTBLANK(Инвестиционные_проекты!S733:T733)+COUNTBLANK(Инвестиционные_проекты!Z733)+COUNTBLANK(Инвестиционные_проекты!B733:E733)&lt;&gt;0),"Ошибка!","")</f>
        <v/>
      </c>
      <c r="B728" s="4" t="str">
        <f>IF(A728="","",CONCATENATE(ROW(Инвестиционные_проекты!$A733),", ",))</f>
        <v/>
      </c>
      <c r="C728" t="str">
        <f t="shared" si="121"/>
        <v xml:space="preserve">8, </v>
      </c>
      <c r="D728" s="5" t="str">
        <f>IF(AND(COUNTBLANK(Инвестиционные_проекты!AB733)=0,COUNTBLANK(Инвестиционные_проекты!W733:Y733)&lt;&gt;0),"Ошибка!","")</f>
        <v/>
      </c>
      <c r="E728" s="4" t="str">
        <f>IF(D728="","",CONCATENATE(ROW(Инвестиционные_проекты!$A733),", ",))</f>
        <v/>
      </c>
      <c r="F728" t="str">
        <f t="shared" si="122"/>
        <v xml:space="preserve">8, </v>
      </c>
      <c r="G728" s="8" t="str">
        <f>IF(AND(Инвестиционные_проекты!J733="создание нового",Инвестиционные_проекты!S733=""),"Ошибка!","")</f>
        <v/>
      </c>
      <c r="H728" s="4" t="str">
        <f>IF(Техлист!G728="","",CONCATENATE(ROW(Инвестиционные_проекты!$A733),", ",))</f>
        <v/>
      </c>
      <c r="I728" t="str">
        <f t="shared" si="123"/>
        <v/>
      </c>
      <c r="J728" s="5" t="str">
        <f>IF(Инвестиционные_проекты!J733="модернизация",IF(COUNTBLANK(Инвестиционные_проекты!R733:S733)&lt;&gt;0,"Ошибка!",""),"")</f>
        <v/>
      </c>
      <c r="K728" s="9" t="str">
        <f>IF(Техлист!J728="","",CONCATENATE(ROW(Инвестиционные_проекты!$A733),", ",))</f>
        <v/>
      </c>
      <c r="L728" t="str">
        <f t="shared" si="124"/>
        <v/>
      </c>
      <c r="M728" s="5" t="str">
        <f>IF(Инвестиционные_проекты!S733&lt;Инвестиционные_проекты!R733,"Ошибка!","")</f>
        <v/>
      </c>
      <c r="N728" s="4" t="str">
        <f>IF(Техлист!M728="","",CONCATENATE(ROW(Инвестиционные_проекты!$A733),", ",))</f>
        <v/>
      </c>
      <c r="O728" t="str">
        <f t="shared" si="125"/>
        <v/>
      </c>
      <c r="P728" s="5" t="str">
        <f>IF(Инвестиционные_проекты!Z733&lt;&gt;SUM(Инвестиционные_проекты!AA733:AB733),"Ошибка!","")</f>
        <v/>
      </c>
      <c r="Q728" s="4" t="str">
        <f>IF(Техлист!P728="","",CONCATENATE(ROW(Инвестиционные_проекты!$A733),", ",))</f>
        <v/>
      </c>
      <c r="R728" t="str">
        <f t="shared" si="126"/>
        <v/>
      </c>
      <c r="S728" s="5" t="str">
        <f>IF(Инвестиционные_проекты!Y733&gt;Инвестиционные_проекты!AB733,"Ошибка!","")</f>
        <v/>
      </c>
      <c r="T728" s="4" t="str">
        <f>IF(Техлист!S728="","",CONCATENATE(ROW(Инвестиционные_проекты!$A733),", ",))</f>
        <v/>
      </c>
      <c r="U728" t="str">
        <f t="shared" si="127"/>
        <v/>
      </c>
      <c r="V728" s="5" t="str">
        <f>IF(Инвестиционные_проекты!O733&lt;Инвестиционные_проекты!N733,"Ошибка!","")</f>
        <v/>
      </c>
      <c r="W728" s="4" t="str">
        <f>IF(Техлист!V728="","",CONCATENATE(ROW(Инвестиционные_проекты!$A733),", ",))</f>
        <v/>
      </c>
      <c r="X728" t="str">
        <f t="shared" si="128"/>
        <v xml:space="preserve">8, </v>
      </c>
      <c r="Y728" s="5" t="str">
        <f>IF(Инвестиционные_проекты!N733&lt;Инвестиционные_проекты!M733,"Ошибка!","")</f>
        <v/>
      </c>
      <c r="Z728" s="4" t="str">
        <f>IF(Техлист!Y728="","",CONCATENATE(ROW(Инвестиционные_проекты!$A733),", ",))</f>
        <v/>
      </c>
      <c r="AA728" t="str">
        <f t="shared" si="129"/>
        <v/>
      </c>
      <c r="AB728" s="5" t="str">
        <f ca="1">IF(Инвестиционные_проекты!K733="реализация",IF(Инвестиционные_проекты!M733&gt;TODAY(),"Ошибка!",""),"")</f>
        <v/>
      </c>
      <c r="AC728" s="4" t="str">
        <f ca="1">IF(Техлист!AB728="","",CONCATENATE(ROW(Инвестиционные_проекты!$A733),", ",))</f>
        <v/>
      </c>
      <c r="AD728" t="str">
        <f t="shared" ca="1" si="130"/>
        <v/>
      </c>
      <c r="AE728" s="5" t="str">
        <f>IFERROR(IF(OR(Инвестиционные_проекты!K733="идея",Инвестиционные_проекты!K733="проектная стадия"),IF(Инвестиционные_проекты!M733&gt;DATEVALUE(ФЛК!CV727),"","Ошибка!"),""),"")</f>
        <v/>
      </c>
      <c r="AF728" s="4" t="str">
        <f>IF(Техлист!AE728="","",CONCATENATE(ROW(Инвестиционные_проекты!$A733),", ",))</f>
        <v/>
      </c>
      <c r="AG728" t="str">
        <f t="shared" si="131"/>
        <v/>
      </c>
    </row>
    <row r="729" spans="1:33" x14ac:dyDescent="0.25">
      <c r="A729" s="5" t="str">
        <f>IF(AND(COUNTBLANK(Инвестиционные_проекты!H734:Q734)+COUNTBLANK(Инвестиционные_проекты!S734:T734)+COUNTBLANK(Инвестиционные_проекты!Z734)+COUNTBLANK(Инвестиционные_проекты!B734:E734)&lt;&gt;17,COUNTBLANK(Инвестиционные_проекты!H734:Q734)+COUNTBLANK(Инвестиционные_проекты!S734:T734)+COUNTBLANK(Инвестиционные_проекты!Z734)+COUNTBLANK(Инвестиционные_проекты!B734:E734)&lt;&gt;0),"Ошибка!","")</f>
        <v/>
      </c>
      <c r="B729" s="4" t="str">
        <f>IF(A729="","",CONCATENATE(ROW(Инвестиционные_проекты!$A734),", ",))</f>
        <v/>
      </c>
      <c r="C729" t="str">
        <f t="shared" si="121"/>
        <v xml:space="preserve">8, </v>
      </c>
      <c r="D729" s="5" t="str">
        <f>IF(AND(COUNTBLANK(Инвестиционные_проекты!AB734)=0,COUNTBLANK(Инвестиционные_проекты!W734:Y734)&lt;&gt;0),"Ошибка!","")</f>
        <v/>
      </c>
      <c r="E729" s="4" t="str">
        <f>IF(D729="","",CONCATENATE(ROW(Инвестиционные_проекты!$A734),", ",))</f>
        <v/>
      </c>
      <c r="F729" t="str">
        <f t="shared" si="122"/>
        <v xml:space="preserve">8, </v>
      </c>
      <c r="G729" s="8" t="str">
        <f>IF(AND(Инвестиционные_проекты!J734="создание нового",Инвестиционные_проекты!S734=""),"Ошибка!","")</f>
        <v/>
      </c>
      <c r="H729" s="4" t="str">
        <f>IF(Техлист!G729="","",CONCATENATE(ROW(Инвестиционные_проекты!$A734),", ",))</f>
        <v/>
      </c>
      <c r="I729" t="str">
        <f t="shared" si="123"/>
        <v/>
      </c>
      <c r="J729" s="5" t="str">
        <f>IF(Инвестиционные_проекты!J734="модернизация",IF(COUNTBLANK(Инвестиционные_проекты!R734:S734)&lt;&gt;0,"Ошибка!",""),"")</f>
        <v/>
      </c>
      <c r="K729" s="9" t="str">
        <f>IF(Техлист!J729="","",CONCATENATE(ROW(Инвестиционные_проекты!$A734),", ",))</f>
        <v/>
      </c>
      <c r="L729" t="str">
        <f t="shared" si="124"/>
        <v/>
      </c>
      <c r="M729" s="5" t="str">
        <f>IF(Инвестиционные_проекты!S734&lt;Инвестиционные_проекты!R734,"Ошибка!","")</f>
        <v/>
      </c>
      <c r="N729" s="4" t="str">
        <f>IF(Техлист!M729="","",CONCATENATE(ROW(Инвестиционные_проекты!$A734),", ",))</f>
        <v/>
      </c>
      <c r="O729" t="str">
        <f t="shared" si="125"/>
        <v/>
      </c>
      <c r="P729" s="5" t="str">
        <f>IF(Инвестиционные_проекты!Z734&lt;&gt;SUM(Инвестиционные_проекты!AA734:AB734),"Ошибка!","")</f>
        <v/>
      </c>
      <c r="Q729" s="4" t="str">
        <f>IF(Техлист!P729="","",CONCATENATE(ROW(Инвестиционные_проекты!$A734),", ",))</f>
        <v/>
      </c>
      <c r="R729" t="str">
        <f t="shared" si="126"/>
        <v/>
      </c>
      <c r="S729" s="5" t="str">
        <f>IF(Инвестиционные_проекты!Y734&gt;Инвестиционные_проекты!AB734,"Ошибка!","")</f>
        <v/>
      </c>
      <c r="T729" s="4" t="str">
        <f>IF(Техлист!S729="","",CONCATENATE(ROW(Инвестиционные_проекты!$A734),", ",))</f>
        <v/>
      </c>
      <c r="U729" t="str">
        <f t="shared" si="127"/>
        <v/>
      </c>
      <c r="V729" s="5" t="str">
        <f>IF(Инвестиционные_проекты!O734&lt;Инвестиционные_проекты!N734,"Ошибка!","")</f>
        <v/>
      </c>
      <c r="W729" s="4" t="str">
        <f>IF(Техлист!V729="","",CONCATENATE(ROW(Инвестиционные_проекты!$A734),", ",))</f>
        <v/>
      </c>
      <c r="X729" t="str">
        <f t="shared" si="128"/>
        <v xml:space="preserve">8, </v>
      </c>
      <c r="Y729" s="5" t="str">
        <f>IF(Инвестиционные_проекты!N734&lt;Инвестиционные_проекты!M734,"Ошибка!","")</f>
        <v/>
      </c>
      <c r="Z729" s="4" t="str">
        <f>IF(Техлист!Y729="","",CONCATENATE(ROW(Инвестиционные_проекты!$A734),", ",))</f>
        <v/>
      </c>
      <c r="AA729" t="str">
        <f t="shared" si="129"/>
        <v/>
      </c>
      <c r="AB729" s="5" t="str">
        <f ca="1">IF(Инвестиционные_проекты!K734="реализация",IF(Инвестиционные_проекты!M734&gt;TODAY(),"Ошибка!",""),"")</f>
        <v/>
      </c>
      <c r="AC729" s="4" t="str">
        <f ca="1">IF(Техлист!AB729="","",CONCATENATE(ROW(Инвестиционные_проекты!$A734),", ",))</f>
        <v/>
      </c>
      <c r="AD729" t="str">
        <f t="shared" ca="1" si="130"/>
        <v/>
      </c>
      <c r="AE729" s="5" t="str">
        <f>IFERROR(IF(OR(Инвестиционные_проекты!K734="идея",Инвестиционные_проекты!K734="проектная стадия"),IF(Инвестиционные_проекты!M734&gt;DATEVALUE(ФЛК!CV728),"","Ошибка!"),""),"")</f>
        <v/>
      </c>
      <c r="AF729" s="4" t="str">
        <f>IF(Техлист!AE729="","",CONCATENATE(ROW(Инвестиционные_проекты!$A734),", ",))</f>
        <v/>
      </c>
      <c r="AG729" t="str">
        <f t="shared" si="131"/>
        <v/>
      </c>
    </row>
    <row r="730" spans="1:33" x14ac:dyDescent="0.25">
      <c r="A730" s="5" t="str">
        <f>IF(AND(COUNTBLANK(Инвестиционные_проекты!H735:Q735)+COUNTBLANK(Инвестиционные_проекты!S735:T735)+COUNTBLANK(Инвестиционные_проекты!Z735)+COUNTBLANK(Инвестиционные_проекты!B735:E735)&lt;&gt;17,COUNTBLANK(Инвестиционные_проекты!H735:Q735)+COUNTBLANK(Инвестиционные_проекты!S735:T735)+COUNTBLANK(Инвестиционные_проекты!Z735)+COUNTBLANK(Инвестиционные_проекты!B735:E735)&lt;&gt;0),"Ошибка!","")</f>
        <v/>
      </c>
      <c r="B730" s="4" t="str">
        <f>IF(A730="","",CONCATENATE(ROW(Инвестиционные_проекты!$A735),", ",))</f>
        <v/>
      </c>
      <c r="C730" t="str">
        <f t="shared" si="121"/>
        <v xml:space="preserve">8, </v>
      </c>
      <c r="D730" s="5" t="str">
        <f>IF(AND(COUNTBLANK(Инвестиционные_проекты!AB735)=0,COUNTBLANK(Инвестиционные_проекты!W735:Y735)&lt;&gt;0),"Ошибка!","")</f>
        <v/>
      </c>
      <c r="E730" s="4" t="str">
        <f>IF(D730="","",CONCATENATE(ROW(Инвестиционные_проекты!$A735),", ",))</f>
        <v/>
      </c>
      <c r="F730" t="str">
        <f t="shared" si="122"/>
        <v xml:space="preserve">8, </v>
      </c>
      <c r="G730" s="8" t="str">
        <f>IF(AND(Инвестиционные_проекты!J735="создание нового",Инвестиционные_проекты!S735=""),"Ошибка!","")</f>
        <v/>
      </c>
      <c r="H730" s="4" t="str">
        <f>IF(Техлист!G730="","",CONCATENATE(ROW(Инвестиционные_проекты!$A735),", ",))</f>
        <v/>
      </c>
      <c r="I730" t="str">
        <f t="shared" si="123"/>
        <v/>
      </c>
      <c r="J730" s="5" t="str">
        <f>IF(Инвестиционные_проекты!J735="модернизация",IF(COUNTBLANK(Инвестиционные_проекты!R735:S735)&lt;&gt;0,"Ошибка!",""),"")</f>
        <v/>
      </c>
      <c r="K730" s="9" t="str">
        <f>IF(Техлист!J730="","",CONCATENATE(ROW(Инвестиционные_проекты!$A735),", ",))</f>
        <v/>
      </c>
      <c r="L730" t="str">
        <f t="shared" si="124"/>
        <v/>
      </c>
      <c r="M730" s="5" t="str">
        <f>IF(Инвестиционные_проекты!S735&lt;Инвестиционные_проекты!R735,"Ошибка!","")</f>
        <v/>
      </c>
      <c r="N730" s="4" t="str">
        <f>IF(Техлист!M730="","",CONCATENATE(ROW(Инвестиционные_проекты!$A735),", ",))</f>
        <v/>
      </c>
      <c r="O730" t="str">
        <f t="shared" si="125"/>
        <v/>
      </c>
      <c r="P730" s="5" t="str">
        <f>IF(Инвестиционные_проекты!Z735&lt;&gt;SUM(Инвестиционные_проекты!AA735:AB735),"Ошибка!","")</f>
        <v/>
      </c>
      <c r="Q730" s="4" t="str">
        <f>IF(Техлист!P730="","",CONCATENATE(ROW(Инвестиционные_проекты!$A735),", ",))</f>
        <v/>
      </c>
      <c r="R730" t="str">
        <f t="shared" si="126"/>
        <v/>
      </c>
      <c r="S730" s="5" t="str">
        <f>IF(Инвестиционные_проекты!Y735&gt;Инвестиционные_проекты!AB735,"Ошибка!","")</f>
        <v/>
      </c>
      <c r="T730" s="4" t="str">
        <f>IF(Техлист!S730="","",CONCATENATE(ROW(Инвестиционные_проекты!$A735),", ",))</f>
        <v/>
      </c>
      <c r="U730" t="str">
        <f t="shared" si="127"/>
        <v/>
      </c>
      <c r="V730" s="5" t="str">
        <f>IF(Инвестиционные_проекты!O735&lt;Инвестиционные_проекты!N735,"Ошибка!","")</f>
        <v/>
      </c>
      <c r="W730" s="4" t="str">
        <f>IF(Техлист!V730="","",CONCATENATE(ROW(Инвестиционные_проекты!$A735),", ",))</f>
        <v/>
      </c>
      <c r="X730" t="str">
        <f t="shared" si="128"/>
        <v xml:space="preserve">8, </v>
      </c>
      <c r="Y730" s="5" t="str">
        <f>IF(Инвестиционные_проекты!N735&lt;Инвестиционные_проекты!M735,"Ошибка!","")</f>
        <v/>
      </c>
      <c r="Z730" s="4" t="str">
        <f>IF(Техлист!Y730="","",CONCATENATE(ROW(Инвестиционные_проекты!$A735),", ",))</f>
        <v/>
      </c>
      <c r="AA730" t="str">
        <f t="shared" si="129"/>
        <v/>
      </c>
      <c r="AB730" s="5" t="str">
        <f ca="1">IF(Инвестиционные_проекты!K735="реализация",IF(Инвестиционные_проекты!M735&gt;TODAY(),"Ошибка!",""),"")</f>
        <v/>
      </c>
      <c r="AC730" s="4" t="str">
        <f ca="1">IF(Техлист!AB730="","",CONCATENATE(ROW(Инвестиционные_проекты!$A735),", ",))</f>
        <v/>
      </c>
      <c r="AD730" t="str">
        <f t="shared" ca="1" si="130"/>
        <v/>
      </c>
      <c r="AE730" s="5" t="str">
        <f>IFERROR(IF(OR(Инвестиционные_проекты!K735="идея",Инвестиционные_проекты!K735="проектная стадия"),IF(Инвестиционные_проекты!M735&gt;DATEVALUE(ФЛК!CV729),"","Ошибка!"),""),"")</f>
        <v/>
      </c>
      <c r="AF730" s="4" t="str">
        <f>IF(Техлист!AE730="","",CONCATENATE(ROW(Инвестиционные_проекты!$A735),", ",))</f>
        <v/>
      </c>
      <c r="AG730" t="str">
        <f t="shared" si="131"/>
        <v/>
      </c>
    </row>
    <row r="731" spans="1:33" x14ac:dyDescent="0.25">
      <c r="A731" s="5" t="str">
        <f>IF(AND(COUNTBLANK(Инвестиционные_проекты!H736:Q736)+COUNTBLANK(Инвестиционные_проекты!S736:T736)+COUNTBLANK(Инвестиционные_проекты!Z736)+COUNTBLANK(Инвестиционные_проекты!B736:E736)&lt;&gt;17,COUNTBLANK(Инвестиционные_проекты!H736:Q736)+COUNTBLANK(Инвестиционные_проекты!S736:T736)+COUNTBLANK(Инвестиционные_проекты!Z736)+COUNTBLANK(Инвестиционные_проекты!B736:E736)&lt;&gt;0),"Ошибка!","")</f>
        <v/>
      </c>
      <c r="B731" s="4" t="str">
        <f>IF(A731="","",CONCATENATE(ROW(Инвестиционные_проекты!$A736),", ",))</f>
        <v/>
      </c>
      <c r="C731" t="str">
        <f t="shared" si="121"/>
        <v xml:space="preserve">8, </v>
      </c>
      <c r="D731" s="5" t="str">
        <f>IF(AND(COUNTBLANK(Инвестиционные_проекты!AB736)=0,COUNTBLANK(Инвестиционные_проекты!W736:Y736)&lt;&gt;0),"Ошибка!","")</f>
        <v/>
      </c>
      <c r="E731" s="4" t="str">
        <f>IF(D731="","",CONCATENATE(ROW(Инвестиционные_проекты!$A736),", ",))</f>
        <v/>
      </c>
      <c r="F731" t="str">
        <f t="shared" si="122"/>
        <v xml:space="preserve">8, </v>
      </c>
      <c r="G731" s="8" t="str">
        <f>IF(AND(Инвестиционные_проекты!J736="создание нового",Инвестиционные_проекты!S736=""),"Ошибка!","")</f>
        <v/>
      </c>
      <c r="H731" s="4" t="str">
        <f>IF(Техлист!G731="","",CONCATENATE(ROW(Инвестиционные_проекты!$A736),", ",))</f>
        <v/>
      </c>
      <c r="I731" t="str">
        <f t="shared" si="123"/>
        <v/>
      </c>
      <c r="J731" s="5" t="str">
        <f>IF(Инвестиционные_проекты!J736="модернизация",IF(COUNTBLANK(Инвестиционные_проекты!R736:S736)&lt;&gt;0,"Ошибка!",""),"")</f>
        <v/>
      </c>
      <c r="K731" s="9" t="str">
        <f>IF(Техлист!J731="","",CONCATENATE(ROW(Инвестиционные_проекты!$A736),", ",))</f>
        <v/>
      </c>
      <c r="L731" t="str">
        <f t="shared" si="124"/>
        <v/>
      </c>
      <c r="M731" s="5" t="str">
        <f>IF(Инвестиционные_проекты!S736&lt;Инвестиционные_проекты!R736,"Ошибка!","")</f>
        <v/>
      </c>
      <c r="N731" s="4" t="str">
        <f>IF(Техлист!M731="","",CONCATENATE(ROW(Инвестиционные_проекты!$A736),", ",))</f>
        <v/>
      </c>
      <c r="O731" t="str">
        <f t="shared" si="125"/>
        <v/>
      </c>
      <c r="P731" s="5" t="str">
        <f>IF(Инвестиционные_проекты!Z736&lt;&gt;SUM(Инвестиционные_проекты!AA736:AB736),"Ошибка!","")</f>
        <v/>
      </c>
      <c r="Q731" s="4" t="str">
        <f>IF(Техлист!P731="","",CONCATENATE(ROW(Инвестиционные_проекты!$A736),", ",))</f>
        <v/>
      </c>
      <c r="R731" t="str">
        <f t="shared" si="126"/>
        <v/>
      </c>
      <c r="S731" s="5" t="str">
        <f>IF(Инвестиционные_проекты!Y736&gt;Инвестиционные_проекты!AB736,"Ошибка!","")</f>
        <v/>
      </c>
      <c r="T731" s="4" t="str">
        <f>IF(Техлист!S731="","",CONCATENATE(ROW(Инвестиционные_проекты!$A736),", ",))</f>
        <v/>
      </c>
      <c r="U731" t="str">
        <f t="shared" si="127"/>
        <v/>
      </c>
      <c r="V731" s="5" t="str">
        <f>IF(Инвестиционные_проекты!O736&lt;Инвестиционные_проекты!N736,"Ошибка!","")</f>
        <v/>
      </c>
      <c r="W731" s="4" t="str">
        <f>IF(Техлист!V731="","",CONCATENATE(ROW(Инвестиционные_проекты!$A736),", ",))</f>
        <v/>
      </c>
      <c r="X731" t="str">
        <f t="shared" si="128"/>
        <v xml:space="preserve">8, </v>
      </c>
      <c r="Y731" s="5" t="str">
        <f>IF(Инвестиционные_проекты!N736&lt;Инвестиционные_проекты!M736,"Ошибка!","")</f>
        <v/>
      </c>
      <c r="Z731" s="4" t="str">
        <f>IF(Техлист!Y731="","",CONCATENATE(ROW(Инвестиционные_проекты!$A736),", ",))</f>
        <v/>
      </c>
      <c r="AA731" t="str">
        <f t="shared" si="129"/>
        <v/>
      </c>
      <c r="AB731" s="5" t="str">
        <f ca="1">IF(Инвестиционные_проекты!K736="реализация",IF(Инвестиционные_проекты!M736&gt;TODAY(),"Ошибка!",""),"")</f>
        <v/>
      </c>
      <c r="AC731" s="4" t="str">
        <f ca="1">IF(Техлист!AB731="","",CONCATENATE(ROW(Инвестиционные_проекты!$A736),", ",))</f>
        <v/>
      </c>
      <c r="AD731" t="str">
        <f t="shared" ca="1" si="130"/>
        <v/>
      </c>
      <c r="AE731" s="5" t="str">
        <f>IFERROR(IF(OR(Инвестиционные_проекты!K736="идея",Инвестиционные_проекты!K736="проектная стадия"),IF(Инвестиционные_проекты!M736&gt;DATEVALUE(ФЛК!CV730),"","Ошибка!"),""),"")</f>
        <v/>
      </c>
      <c r="AF731" s="4" t="str">
        <f>IF(Техлист!AE731="","",CONCATENATE(ROW(Инвестиционные_проекты!$A736),", ",))</f>
        <v/>
      </c>
      <c r="AG731" t="str">
        <f t="shared" si="131"/>
        <v/>
      </c>
    </row>
    <row r="732" spans="1:33" x14ac:dyDescent="0.25">
      <c r="A732" s="5" t="str">
        <f>IF(AND(COUNTBLANK(Инвестиционные_проекты!H737:Q737)+COUNTBLANK(Инвестиционные_проекты!S737:T737)+COUNTBLANK(Инвестиционные_проекты!Z737)+COUNTBLANK(Инвестиционные_проекты!B737:E737)&lt;&gt;17,COUNTBLANK(Инвестиционные_проекты!H737:Q737)+COUNTBLANK(Инвестиционные_проекты!S737:T737)+COUNTBLANK(Инвестиционные_проекты!Z737)+COUNTBLANK(Инвестиционные_проекты!B737:E737)&lt;&gt;0),"Ошибка!","")</f>
        <v/>
      </c>
      <c r="B732" s="4" t="str">
        <f>IF(A732="","",CONCATENATE(ROW(Инвестиционные_проекты!$A737),", ",))</f>
        <v/>
      </c>
      <c r="C732" t="str">
        <f t="shared" si="121"/>
        <v xml:space="preserve">8, </v>
      </c>
      <c r="D732" s="5" t="str">
        <f>IF(AND(COUNTBLANK(Инвестиционные_проекты!AB737)=0,COUNTBLANK(Инвестиционные_проекты!W737:Y737)&lt;&gt;0),"Ошибка!","")</f>
        <v/>
      </c>
      <c r="E732" s="4" t="str">
        <f>IF(D732="","",CONCATENATE(ROW(Инвестиционные_проекты!$A737),", ",))</f>
        <v/>
      </c>
      <c r="F732" t="str">
        <f t="shared" si="122"/>
        <v xml:space="preserve">8, </v>
      </c>
      <c r="G732" s="8" t="str">
        <f>IF(AND(Инвестиционные_проекты!J737="создание нового",Инвестиционные_проекты!S737=""),"Ошибка!","")</f>
        <v/>
      </c>
      <c r="H732" s="4" t="str">
        <f>IF(Техлист!G732="","",CONCATENATE(ROW(Инвестиционные_проекты!$A737),", ",))</f>
        <v/>
      </c>
      <c r="I732" t="str">
        <f t="shared" si="123"/>
        <v/>
      </c>
      <c r="J732" s="5" t="str">
        <f>IF(Инвестиционные_проекты!J737="модернизация",IF(COUNTBLANK(Инвестиционные_проекты!R737:S737)&lt;&gt;0,"Ошибка!",""),"")</f>
        <v/>
      </c>
      <c r="K732" s="9" t="str">
        <f>IF(Техлист!J732="","",CONCATENATE(ROW(Инвестиционные_проекты!$A737),", ",))</f>
        <v/>
      </c>
      <c r="L732" t="str">
        <f t="shared" si="124"/>
        <v/>
      </c>
      <c r="M732" s="5" t="str">
        <f>IF(Инвестиционные_проекты!S737&lt;Инвестиционные_проекты!R737,"Ошибка!","")</f>
        <v/>
      </c>
      <c r="N732" s="4" t="str">
        <f>IF(Техлист!M732="","",CONCATENATE(ROW(Инвестиционные_проекты!$A737),", ",))</f>
        <v/>
      </c>
      <c r="O732" t="str">
        <f t="shared" si="125"/>
        <v/>
      </c>
      <c r="P732" s="5" t="str">
        <f>IF(Инвестиционные_проекты!Z737&lt;&gt;SUM(Инвестиционные_проекты!AA737:AB737),"Ошибка!","")</f>
        <v/>
      </c>
      <c r="Q732" s="4" t="str">
        <f>IF(Техлист!P732="","",CONCATENATE(ROW(Инвестиционные_проекты!$A737),", ",))</f>
        <v/>
      </c>
      <c r="R732" t="str">
        <f t="shared" si="126"/>
        <v/>
      </c>
      <c r="S732" s="5" t="str">
        <f>IF(Инвестиционные_проекты!Y737&gt;Инвестиционные_проекты!AB737,"Ошибка!","")</f>
        <v/>
      </c>
      <c r="T732" s="4" t="str">
        <f>IF(Техлист!S732="","",CONCATENATE(ROW(Инвестиционные_проекты!$A737),", ",))</f>
        <v/>
      </c>
      <c r="U732" t="str">
        <f t="shared" si="127"/>
        <v/>
      </c>
      <c r="V732" s="5" t="str">
        <f>IF(Инвестиционные_проекты!O737&lt;Инвестиционные_проекты!N737,"Ошибка!","")</f>
        <v/>
      </c>
      <c r="W732" s="4" t="str">
        <f>IF(Техлист!V732="","",CONCATENATE(ROW(Инвестиционные_проекты!$A737),", ",))</f>
        <v/>
      </c>
      <c r="X732" t="str">
        <f t="shared" si="128"/>
        <v xml:space="preserve">8, </v>
      </c>
      <c r="Y732" s="5" t="str">
        <f>IF(Инвестиционные_проекты!N737&lt;Инвестиционные_проекты!M737,"Ошибка!","")</f>
        <v/>
      </c>
      <c r="Z732" s="4" t="str">
        <f>IF(Техлист!Y732="","",CONCATENATE(ROW(Инвестиционные_проекты!$A737),", ",))</f>
        <v/>
      </c>
      <c r="AA732" t="str">
        <f t="shared" si="129"/>
        <v/>
      </c>
      <c r="AB732" s="5" t="str">
        <f ca="1">IF(Инвестиционные_проекты!K737="реализация",IF(Инвестиционные_проекты!M737&gt;TODAY(),"Ошибка!",""),"")</f>
        <v/>
      </c>
      <c r="AC732" s="4" t="str">
        <f ca="1">IF(Техлист!AB732="","",CONCATENATE(ROW(Инвестиционные_проекты!$A737),", ",))</f>
        <v/>
      </c>
      <c r="AD732" t="str">
        <f t="shared" ca="1" si="130"/>
        <v/>
      </c>
      <c r="AE732" s="5" t="str">
        <f>IFERROR(IF(OR(Инвестиционные_проекты!K737="идея",Инвестиционные_проекты!K737="проектная стадия"),IF(Инвестиционные_проекты!M737&gt;DATEVALUE(ФЛК!CV731),"","Ошибка!"),""),"")</f>
        <v/>
      </c>
      <c r="AF732" s="4" t="str">
        <f>IF(Техлист!AE732="","",CONCATENATE(ROW(Инвестиционные_проекты!$A737),", ",))</f>
        <v/>
      </c>
      <c r="AG732" t="str">
        <f t="shared" si="131"/>
        <v/>
      </c>
    </row>
    <row r="733" spans="1:33" x14ac:dyDescent="0.25">
      <c r="A733" s="5" t="str">
        <f>IF(AND(COUNTBLANK(Инвестиционные_проекты!H738:Q738)+COUNTBLANK(Инвестиционные_проекты!S738:T738)+COUNTBLANK(Инвестиционные_проекты!Z738)+COUNTBLANK(Инвестиционные_проекты!B738:E738)&lt;&gt;17,COUNTBLANK(Инвестиционные_проекты!H738:Q738)+COUNTBLANK(Инвестиционные_проекты!S738:T738)+COUNTBLANK(Инвестиционные_проекты!Z738)+COUNTBLANK(Инвестиционные_проекты!B738:E738)&lt;&gt;0),"Ошибка!","")</f>
        <v/>
      </c>
      <c r="B733" s="4" t="str">
        <f>IF(A733="","",CONCATENATE(ROW(Инвестиционные_проекты!$A738),", ",))</f>
        <v/>
      </c>
      <c r="C733" t="str">
        <f t="shared" si="121"/>
        <v xml:space="preserve">8, </v>
      </c>
      <c r="D733" s="5" t="str">
        <f>IF(AND(COUNTBLANK(Инвестиционные_проекты!AB738)=0,COUNTBLANK(Инвестиционные_проекты!W738:Y738)&lt;&gt;0),"Ошибка!","")</f>
        <v/>
      </c>
      <c r="E733" s="4" t="str">
        <f>IF(D733="","",CONCATENATE(ROW(Инвестиционные_проекты!$A738),", ",))</f>
        <v/>
      </c>
      <c r="F733" t="str">
        <f t="shared" si="122"/>
        <v xml:space="preserve">8, </v>
      </c>
      <c r="G733" s="8" t="str">
        <f>IF(AND(Инвестиционные_проекты!J738="создание нового",Инвестиционные_проекты!S738=""),"Ошибка!","")</f>
        <v/>
      </c>
      <c r="H733" s="4" t="str">
        <f>IF(Техлист!G733="","",CONCATENATE(ROW(Инвестиционные_проекты!$A738),", ",))</f>
        <v/>
      </c>
      <c r="I733" t="str">
        <f t="shared" si="123"/>
        <v/>
      </c>
      <c r="J733" s="5" t="str">
        <f>IF(Инвестиционные_проекты!J738="модернизация",IF(COUNTBLANK(Инвестиционные_проекты!R738:S738)&lt;&gt;0,"Ошибка!",""),"")</f>
        <v/>
      </c>
      <c r="K733" s="9" t="str">
        <f>IF(Техлист!J733="","",CONCATENATE(ROW(Инвестиционные_проекты!$A738),", ",))</f>
        <v/>
      </c>
      <c r="L733" t="str">
        <f t="shared" si="124"/>
        <v/>
      </c>
      <c r="M733" s="5" t="str">
        <f>IF(Инвестиционные_проекты!S738&lt;Инвестиционные_проекты!R738,"Ошибка!","")</f>
        <v/>
      </c>
      <c r="N733" s="4" t="str">
        <f>IF(Техлист!M733="","",CONCATENATE(ROW(Инвестиционные_проекты!$A738),", ",))</f>
        <v/>
      </c>
      <c r="O733" t="str">
        <f t="shared" si="125"/>
        <v/>
      </c>
      <c r="P733" s="5" t="str">
        <f>IF(Инвестиционные_проекты!Z738&lt;&gt;SUM(Инвестиционные_проекты!AA738:AB738),"Ошибка!","")</f>
        <v/>
      </c>
      <c r="Q733" s="4" t="str">
        <f>IF(Техлист!P733="","",CONCATENATE(ROW(Инвестиционные_проекты!$A738),", ",))</f>
        <v/>
      </c>
      <c r="R733" t="str">
        <f t="shared" si="126"/>
        <v/>
      </c>
      <c r="S733" s="5" t="str">
        <f>IF(Инвестиционные_проекты!Y738&gt;Инвестиционные_проекты!AB738,"Ошибка!","")</f>
        <v/>
      </c>
      <c r="T733" s="4" t="str">
        <f>IF(Техлист!S733="","",CONCATENATE(ROW(Инвестиционные_проекты!$A738),", ",))</f>
        <v/>
      </c>
      <c r="U733" t="str">
        <f t="shared" si="127"/>
        <v/>
      </c>
      <c r="V733" s="5" t="str">
        <f>IF(Инвестиционные_проекты!O738&lt;Инвестиционные_проекты!N738,"Ошибка!","")</f>
        <v/>
      </c>
      <c r="W733" s="4" t="str">
        <f>IF(Техлист!V733="","",CONCATENATE(ROW(Инвестиционные_проекты!$A738),", ",))</f>
        <v/>
      </c>
      <c r="X733" t="str">
        <f t="shared" si="128"/>
        <v xml:space="preserve">8, </v>
      </c>
      <c r="Y733" s="5" t="str">
        <f>IF(Инвестиционные_проекты!N738&lt;Инвестиционные_проекты!M738,"Ошибка!","")</f>
        <v/>
      </c>
      <c r="Z733" s="4" t="str">
        <f>IF(Техлист!Y733="","",CONCATENATE(ROW(Инвестиционные_проекты!$A738),", ",))</f>
        <v/>
      </c>
      <c r="AA733" t="str">
        <f t="shared" si="129"/>
        <v/>
      </c>
      <c r="AB733" s="5" t="str">
        <f ca="1">IF(Инвестиционные_проекты!K738="реализация",IF(Инвестиционные_проекты!M738&gt;TODAY(),"Ошибка!",""),"")</f>
        <v/>
      </c>
      <c r="AC733" s="4" t="str">
        <f ca="1">IF(Техлист!AB733="","",CONCATENATE(ROW(Инвестиционные_проекты!$A738),", ",))</f>
        <v/>
      </c>
      <c r="AD733" t="str">
        <f t="shared" ca="1" si="130"/>
        <v/>
      </c>
      <c r="AE733" s="5" t="str">
        <f>IFERROR(IF(OR(Инвестиционные_проекты!K738="идея",Инвестиционные_проекты!K738="проектная стадия"),IF(Инвестиционные_проекты!M738&gt;DATEVALUE(ФЛК!CV732),"","Ошибка!"),""),"")</f>
        <v/>
      </c>
      <c r="AF733" s="4" t="str">
        <f>IF(Техлист!AE733="","",CONCATENATE(ROW(Инвестиционные_проекты!$A738),", ",))</f>
        <v/>
      </c>
      <c r="AG733" t="str">
        <f t="shared" si="131"/>
        <v/>
      </c>
    </row>
    <row r="734" spans="1:33" x14ac:dyDescent="0.25">
      <c r="A734" s="5" t="str">
        <f>IF(AND(COUNTBLANK(Инвестиционные_проекты!H739:Q739)+COUNTBLANK(Инвестиционные_проекты!S739:T739)+COUNTBLANK(Инвестиционные_проекты!Z739)+COUNTBLANK(Инвестиционные_проекты!B739:E739)&lt;&gt;17,COUNTBLANK(Инвестиционные_проекты!H739:Q739)+COUNTBLANK(Инвестиционные_проекты!S739:T739)+COUNTBLANK(Инвестиционные_проекты!Z739)+COUNTBLANK(Инвестиционные_проекты!B739:E739)&lt;&gt;0),"Ошибка!","")</f>
        <v/>
      </c>
      <c r="B734" s="4" t="str">
        <f>IF(A734="","",CONCATENATE(ROW(Инвестиционные_проекты!$A739),", ",))</f>
        <v/>
      </c>
      <c r="C734" t="str">
        <f t="shared" si="121"/>
        <v xml:space="preserve">8, </v>
      </c>
      <c r="D734" s="5" t="str">
        <f>IF(AND(COUNTBLANK(Инвестиционные_проекты!AB739)=0,COUNTBLANK(Инвестиционные_проекты!W739:Y739)&lt;&gt;0),"Ошибка!","")</f>
        <v/>
      </c>
      <c r="E734" s="4" t="str">
        <f>IF(D734="","",CONCATENATE(ROW(Инвестиционные_проекты!$A739),", ",))</f>
        <v/>
      </c>
      <c r="F734" t="str">
        <f t="shared" si="122"/>
        <v xml:space="preserve">8, </v>
      </c>
      <c r="G734" s="8" t="str">
        <f>IF(AND(Инвестиционные_проекты!J739="создание нового",Инвестиционные_проекты!S739=""),"Ошибка!","")</f>
        <v/>
      </c>
      <c r="H734" s="4" t="str">
        <f>IF(Техлист!G734="","",CONCATENATE(ROW(Инвестиционные_проекты!$A739),", ",))</f>
        <v/>
      </c>
      <c r="I734" t="str">
        <f t="shared" si="123"/>
        <v/>
      </c>
      <c r="J734" s="5" t="str">
        <f>IF(Инвестиционные_проекты!J739="модернизация",IF(COUNTBLANK(Инвестиционные_проекты!R739:S739)&lt;&gt;0,"Ошибка!",""),"")</f>
        <v/>
      </c>
      <c r="K734" s="9" t="str">
        <f>IF(Техлист!J734="","",CONCATENATE(ROW(Инвестиционные_проекты!$A739),", ",))</f>
        <v/>
      </c>
      <c r="L734" t="str">
        <f t="shared" si="124"/>
        <v/>
      </c>
      <c r="M734" s="5" t="str">
        <f>IF(Инвестиционные_проекты!S739&lt;Инвестиционные_проекты!R739,"Ошибка!","")</f>
        <v/>
      </c>
      <c r="N734" s="4" t="str">
        <f>IF(Техлист!M734="","",CONCATENATE(ROW(Инвестиционные_проекты!$A739),", ",))</f>
        <v/>
      </c>
      <c r="O734" t="str">
        <f t="shared" si="125"/>
        <v/>
      </c>
      <c r="P734" s="5" t="str">
        <f>IF(Инвестиционные_проекты!Z739&lt;&gt;SUM(Инвестиционные_проекты!AA739:AB739),"Ошибка!","")</f>
        <v/>
      </c>
      <c r="Q734" s="4" t="str">
        <f>IF(Техлист!P734="","",CONCATENATE(ROW(Инвестиционные_проекты!$A739),", ",))</f>
        <v/>
      </c>
      <c r="R734" t="str">
        <f t="shared" si="126"/>
        <v/>
      </c>
      <c r="S734" s="5" t="str">
        <f>IF(Инвестиционные_проекты!Y739&gt;Инвестиционные_проекты!AB739,"Ошибка!","")</f>
        <v/>
      </c>
      <c r="T734" s="4" t="str">
        <f>IF(Техлист!S734="","",CONCATENATE(ROW(Инвестиционные_проекты!$A739),", ",))</f>
        <v/>
      </c>
      <c r="U734" t="str">
        <f t="shared" si="127"/>
        <v/>
      </c>
      <c r="V734" s="5" t="str">
        <f>IF(Инвестиционные_проекты!O739&lt;Инвестиционные_проекты!N739,"Ошибка!","")</f>
        <v/>
      </c>
      <c r="W734" s="4" t="str">
        <f>IF(Техлист!V734="","",CONCATENATE(ROW(Инвестиционные_проекты!$A739),", ",))</f>
        <v/>
      </c>
      <c r="X734" t="str">
        <f t="shared" si="128"/>
        <v xml:space="preserve">8, </v>
      </c>
      <c r="Y734" s="5" t="str">
        <f>IF(Инвестиционные_проекты!N739&lt;Инвестиционные_проекты!M739,"Ошибка!","")</f>
        <v/>
      </c>
      <c r="Z734" s="4" t="str">
        <f>IF(Техлист!Y734="","",CONCATENATE(ROW(Инвестиционные_проекты!$A739),", ",))</f>
        <v/>
      </c>
      <c r="AA734" t="str">
        <f t="shared" si="129"/>
        <v/>
      </c>
      <c r="AB734" s="5" t="str">
        <f ca="1">IF(Инвестиционные_проекты!K739="реализация",IF(Инвестиционные_проекты!M739&gt;TODAY(),"Ошибка!",""),"")</f>
        <v/>
      </c>
      <c r="AC734" s="4" t="str">
        <f ca="1">IF(Техлист!AB734="","",CONCATENATE(ROW(Инвестиционные_проекты!$A739),", ",))</f>
        <v/>
      </c>
      <c r="AD734" t="str">
        <f t="shared" ca="1" si="130"/>
        <v/>
      </c>
      <c r="AE734" s="5" t="str">
        <f>IFERROR(IF(OR(Инвестиционные_проекты!K739="идея",Инвестиционные_проекты!K739="проектная стадия"),IF(Инвестиционные_проекты!M739&gt;DATEVALUE(ФЛК!CV733),"","Ошибка!"),""),"")</f>
        <v/>
      </c>
      <c r="AF734" s="4" t="str">
        <f>IF(Техлист!AE734="","",CONCATENATE(ROW(Инвестиционные_проекты!$A739),", ",))</f>
        <v/>
      </c>
      <c r="AG734" t="str">
        <f t="shared" si="131"/>
        <v/>
      </c>
    </row>
    <row r="735" spans="1:33" x14ac:dyDescent="0.25">
      <c r="A735" s="5" t="str">
        <f>IF(AND(COUNTBLANK(Инвестиционные_проекты!H740:Q740)+COUNTBLANK(Инвестиционные_проекты!S740:T740)+COUNTBLANK(Инвестиционные_проекты!Z740)+COUNTBLANK(Инвестиционные_проекты!B740:E740)&lt;&gt;17,COUNTBLANK(Инвестиционные_проекты!H740:Q740)+COUNTBLANK(Инвестиционные_проекты!S740:T740)+COUNTBLANK(Инвестиционные_проекты!Z740)+COUNTBLANK(Инвестиционные_проекты!B740:E740)&lt;&gt;0),"Ошибка!","")</f>
        <v/>
      </c>
      <c r="B735" s="4" t="str">
        <f>IF(A735="","",CONCATENATE(ROW(Инвестиционные_проекты!$A740),", ",))</f>
        <v/>
      </c>
      <c r="C735" t="str">
        <f t="shared" si="121"/>
        <v xml:space="preserve">8, </v>
      </c>
      <c r="D735" s="5" t="str">
        <f>IF(AND(COUNTBLANK(Инвестиционные_проекты!AB740)=0,COUNTBLANK(Инвестиционные_проекты!W740:Y740)&lt;&gt;0),"Ошибка!","")</f>
        <v/>
      </c>
      <c r="E735" s="4" t="str">
        <f>IF(D735="","",CONCATENATE(ROW(Инвестиционные_проекты!$A740),", ",))</f>
        <v/>
      </c>
      <c r="F735" t="str">
        <f t="shared" si="122"/>
        <v xml:space="preserve">8, </v>
      </c>
      <c r="G735" s="8" t="str">
        <f>IF(AND(Инвестиционные_проекты!J740="создание нового",Инвестиционные_проекты!S740=""),"Ошибка!","")</f>
        <v/>
      </c>
      <c r="H735" s="4" t="str">
        <f>IF(Техлист!G735="","",CONCATENATE(ROW(Инвестиционные_проекты!$A740),", ",))</f>
        <v/>
      </c>
      <c r="I735" t="str">
        <f t="shared" si="123"/>
        <v/>
      </c>
      <c r="J735" s="5" t="str">
        <f>IF(Инвестиционные_проекты!J740="модернизация",IF(COUNTBLANK(Инвестиционные_проекты!R740:S740)&lt;&gt;0,"Ошибка!",""),"")</f>
        <v/>
      </c>
      <c r="K735" s="9" t="str">
        <f>IF(Техлист!J735="","",CONCATENATE(ROW(Инвестиционные_проекты!$A740),", ",))</f>
        <v/>
      </c>
      <c r="L735" t="str">
        <f t="shared" si="124"/>
        <v/>
      </c>
      <c r="M735" s="5" t="str">
        <f>IF(Инвестиционные_проекты!S740&lt;Инвестиционные_проекты!R740,"Ошибка!","")</f>
        <v/>
      </c>
      <c r="N735" s="4" t="str">
        <f>IF(Техлист!M735="","",CONCATENATE(ROW(Инвестиционные_проекты!$A740),", ",))</f>
        <v/>
      </c>
      <c r="O735" t="str">
        <f t="shared" si="125"/>
        <v/>
      </c>
      <c r="P735" s="5" t="str">
        <f>IF(Инвестиционные_проекты!Z740&lt;&gt;SUM(Инвестиционные_проекты!AA740:AB740),"Ошибка!","")</f>
        <v/>
      </c>
      <c r="Q735" s="4" t="str">
        <f>IF(Техлист!P735="","",CONCATENATE(ROW(Инвестиционные_проекты!$A740),", ",))</f>
        <v/>
      </c>
      <c r="R735" t="str">
        <f t="shared" si="126"/>
        <v/>
      </c>
      <c r="S735" s="5" t="str">
        <f>IF(Инвестиционные_проекты!Y740&gt;Инвестиционные_проекты!AB740,"Ошибка!","")</f>
        <v/>
      </c>
      <c r="T735" s="4" t="str">
        <f>IF(Техлист!S735="","",CONCATENATE(ROW(Инвестиционные_проекты!$A740),", ",))</f>
        <v/>
      </c>
      <c r="U735" t="str">
        <f t="shared" si="127"/>
        <v/>
      </c>
      <c r="V735" s="5" t="str">
        <f>IF(Инвестиционные_проекты!O740&lt;Инвестиционные_проекты!N740,"Ошибка!","")</f>
        <v/>
      </c>
      <c r="W735" s="4" t="str">
        <f>IF(Техлист!V735="","",CONCATENATE(ROW(Инвестиционные_проекты!$A740),", ",))</f>
        <v/>
      </c>
      <c r="X735" t="str">
        <f t="shared" si="128"/>
        <v xml:space="preserve">8, </v>
      </c>
      <c r="Y735" s="5" t="str">
        <f>IF(Инвестиционные_проекты!N740&lt;Инвестиционные_проекты!M740,"Ошибка!","")</f>
        <v/>
      </c>
      <c r="Z735" s="4" t="str">
        <f>IF(Техлист!Y735="","",CONCATENATE(ROW(Инвестиционные_проекты!$A740),", ",))</f>
        <v/>
      </c>
      <c r="AA735" t="str">
        <f t="shared" si="129"/>
        <v/>
      </c>
      <c r="AB735" s="5" t="str">
        <f ca="1">IF(Инвестиционные_проекты!K740="реализация",IF(Инвестиционные_проекты!M740&gt;TODAY(),"Ошибка!",""),"")</f>
        <v/>
      </c>
      <c r="AC735" s="4" t="str">
        <f ca="1">IF(Техлист!AB735="","",CONCATENATE(ROW(Инвестиционные_проекты!$A740),", ",))</f>
        <v/>
      </c>
      <c r="AD735" t="str">
        <f t="shared" ca="1" si="130"/>
        <v/>
      </c>
      <c r="AE735" s="5" t="str">
        <f>IFERROR(IF(OR(Инвестиционные_проекты!K740="идея",Инвестиционные_проекты!K740="проектная стадия"),IF(Инвестиционные_проекты!M740&gt;DATEVALUE(ФЛК!CV734),"","Ошибка!"),""),"")</f>
        <v/>
      </c>
      <c r="AF735" s="4" t="str">
        <f>IF(Техлист!AE735="","",CONCATENATE(ROW(Инвестиционные_проекты!$A740),", ",))</f>
        <v/>
      </c>
      <c r="AG735" t="str">
        <f t="shared" si="131"/>
        <v/>
      </c>
    </row>
    <row r="736" spans="1:33" x14ac:dyDescent="0.25">
      <c r="A736" s="5" t="str">
        <f>IF(AND(COUNTBLANK(Инвестиционные_проекты!H741:Q741)+COUNTBLANK(Инвестиционные_проекты!S741:T741)+COUNTBLANK(Инвестиционные_проекты!Z741)+COUNTBLANK(Инвестиционные_проекты!B741:E741)&lt;&gt;17,COUNTBLANK(Инвестиционные_проекты!H741:Q741)+COUNTBLANK(Инвестиционные_проекты!S741:T741)+COUNTBLANK(Инвестиционные_проекты!Z741)+COUNTBLANK(Инвестиционные_проекты!B741:E741)&lt;&gt;0),"Ошибка!","")</f>
        <v/>
      </c>
      <c r="B736" s="4" t="str">
        <f>IF(A736="","",CONCATENATE(ROW(Инвестиционные_проекты!$A741),", ",))</f>
        <v/>
      </c>
      <c r="C736" t="str">
        <f t="shared" si="121"/>
        <v xml:space="preserve">8, </v>
      </c>
      <c r="D736" s="5" t="str">
        <f>IF(AND(COUNTBLANK(Инвестиционные_проекты!AB741)=0,COUNTBLANK(Инвестиционные_проекты!W741:Y741)&lt;&gt;0),"Ошибка!","")</f>
        <v/>
      </c>
      <c r="E736" s="4" t="str">
        <f>IF(D736="","",CONCATENATE(ROW(Инвестиционные_проекты!$A741),", ",))</f>
        <v/>
      </c>
      <c r="F736" t="str">
        <f t="shared" si="122"/>
        <v xml:space="preserve">8, </v>
      </c>
      <c r="G736" s="8" t="str">
        <f>IF(AND(Инвестиционные_проекты!J741="создание нового",Инвестиционные_проекты!S741=""),"Ошибка!","")</f>
        <v/>
      </c>
      <c r="H736" s="4" t="str">
        <f>IF(Техлист!G736="","",CONCATENATE(ROW(Инвестиционные_проекты!$A741),", ",))</f>
        <v/>
      </c>
      <c r="I736" t="str">
        <f t="shared" si="123"/>
        <v/>
      </c>
      <c r="J736" s="5" t="str">
        <f>IF(Инвестиционные_проекты!J741="модернизация",IF(COUNTBLANK(Инвестиционные_проекты!R741:S741)&lt;&gt;0,"Ошибка!",""),"")</f>
        <v/>
      </c>
      <c r="K736" s="9" t="str">
        <f>IF(Техлист!J736="","",CONCATENATE(ROW(Инвестиционные_проекты!$A741),", ",))</f>
        <v/>
      </c>
      <c r="L736" t="str">
        <f t="shared" si="124"/>
        <v/>
      </c>
      <c r="M736" s="5" t="str">
        <f>IF(Инвестиционные_проекты!S741&lt;Инвестиционные_проекты!R741,"Ошибка!","")</f>
        <v/>
      </c>
      <c r="N736" s="4" t="str">
        <f>IF(Техлист!M736="","",CONCATENATE(ROW(Инвестиционные_проекты!$A741),", ",))</f>
        <v/>
      </c>
      <c r="O736" t="str">
        <f t="shared" si="125"/>
        <v/>
      </c>
      <c r="P736" s="5" t="str">
        <f>IF(Инвестиционные_проекты!Z741&lt;&gt;SUM(Инвестиционные_проекты!AA741:AB741),"Ошибка!","")</f>
        <v/>
      </c>
      <c r="Q736" s="4" t="str">
        <f>IF(Техлист!P736="","",CONCATENATE(ROW(Инвестиционные_проекты!$A741),", ",))</f>
        <v/>
      </c>
      <c r="R736" t="str">
        <f t="shared" si="126"/>
        <v/>
      </c>
      <c r="S736" s="5" t="str">
        <f>IF(Инвестиционные_проекты!Y741&gt;Инвестиционные_проекты!AB741,"Ошибка!","")</f>
        <v/>
      </c>
      <c r="T736" s="4" t="str">
        <f>IF(Техлист!S736="","",CONCATENATE(ROW(Инвестиционные_проекты!$A741),", ",))</f>
        <v/>
      </c>
      <c r="U736" t="str">
        <f t="shared" si="127"/>
        <v/>
      </c>
      <c r="V736" s="5" t="str">
        <f>IF(Инвестиционные_проекты!O741&lt;Инвестиционные_проекты!N741,"Ошибка!","")</f>
        <v/>
      </c>
      <c r="W736" s="4" t="str">
        <f>IF(Техлист!V736="","",CONCATENATE(ROW(Инвестиционные_проекты!$A741),", ",))</f>
        <v/>
      </c>
      <c r="X736" t="str">
        <f t="shared" si="128"/>
        <v xml:space="preserve">8, </v>
      </c>
      <c r="Y736" s="5" t="str">
        <f>IF(Инвестиционные_проекты!N741&lt;Инвестиционные_проекты!M741,"Ошибка!","")</f>
        <v/>
      </c>
      <c r="Z736" s="4" t="str">
        <f>IF(Техлист!Y736="","",CONCATENATE(ROW(Инвестиционные_проекты!$A741),", ",))</f>
        <v/>
      </c>
      <c r="AA736" t="str">
        <f t="shared" si="129"/>
        <v/>
      </c>
      <c r="AB736" s="5" t="str">
        <f ca="1">IF(Инвестиционные_проекты!K741="реализация",IF(Инвестиционные_проекты!M741&gt;TODAY(),"Ошибка!",""),"")</f>
        <v/>
      </c>
      <c r="AC736" s="4" t="str">
        <f ca="1">IF(Техлист!AB736="","",CONCATENATE(ROW(Инвестиционные_проекты!$A741),", ",))</f>
        <v/>
      </c>
      <c r="AD736" t="str">
        <f t="shared" ca="1" si="130"/>
        <v/>
      </c>
      <c r="AE736" s="5" t="str">
        <f>IFERROR(IF(OR(Инвестиционные_проекты!K741="идея",Инвестиционные_проекты!K741="проектная стадия"),IF(Инвестиционные_проекты!M741&gt;DATEVALUE(ФЛК!CV735),"","Ошибка!"),""),"")</f>
        <v/>
      </c>
      <c r="AF736" s="4" t="str">
        <f>IF(Техлист!AE736="","",CONCATENATE(ROW(Инвестиционные_проекты!$A741),", ",))</f>
        <v/>
      </c>
      <c r="AG736" t="str">
        <f t="shared" si="131"/>
        <v/>
      </c>
    </row>
    <row r="737" spans="1:33" x14ac:dyDescent="0.25">
      <c r="A737" s="5" t="str">
        <f>IF(AND(COUNTBLANK(Инвестиционные_проекты!H742:Q742)+COUNTBLANK(Инвестиционные_проекты!S742:T742)+COUNTBLANK(Инвестиционные_проекты!Z742)+COUNTBLANK(Инвестиционные_проекты!B742:E742)&lt;&gt;17,COUNTBLANK(Инвестиционные_проекты!H742:Q742)+COUNTBLANK(Инвестиционные_проекты!S742:T742)+COUNTBLANK(Инвестиционные_проекты!Z742)+COUNTBLANK(Инвестиционные_проекты!B742:E742)&lt;&gt;0),"Ошибка!","")</f>
        <v/>
      </c>
      <c r="B737" s="4" t="str">
        <f>IF(A737="","",CONCATENATE(ROW(Инвестиционные_проекты!$A742),", ",))</f>
        <v/>
      </c>
      <c r="C737" t="str">
        <f t="shared" si="121"/>
        <v xml:space="preserve">8, </v>
      </c>
      <c r="D737" s="5" t="str">
        <f>IF(AND(COUNTBLANK(Инвестиционные_проекты!AB742)=0,COUNTBLANK(Инвестиционные_проекты!W742:Y742)&lt;&gt;0),"Ошибка!","")</f>
        <v/>
      </c>
      <c r="E737" s="4" t="str">
        <f>IF(D737="","",CONCATENATE(ROW(Инвестиционные_проекты!$A742),", ",))</f>
        <v/>
      </c>
      <c r="F737" t="str">
        <f t="shared" si="122"/>
        <v xml:space="preserve">8, </v>
      </c>
      <c r="G737" s="8" t="str">
        <f>IF(AND(Инвестиционные_проекты!J742="создание нового",Инвестиционные_проекты!S742=""),"Ошибка!","")</f>
        <v/>
      </c>
      <c r="H737" s="4" t="str">
        <f>IF(Техлист!G737="","",CONCATENATE(ROW(Инвестиционные_проекты!$A742),", ",))</f>
        <v/>
      </c>
      <c r="I737" t="str">
        <f t="shared" si="123"/>
        <v/>
      </c>
      <c r="J737" s="5" t="str">
        <f>IF(Инвестиционные_проекты!J742="модернизация",IF(COUNTBLANK(Инвестиционные_проекты!R742:S742)&lt;&gt;0,"Ошибка!",""),"")</f>
        <v/>
      </c>
      <c r="K737" s="9" t="str">
        <f>IF(Техлист!J737="","",CONCATENATE(ROW(Инвестиционные_проекты!$A742),", ",))</f>
        <v/>
      </c>
      <c r="L737" t="str">
        <f t="shared" si="124"/>
        <v/>
      </c>
      <c r="M737" s="5" t="str">
        <f>IF(Инвестиционные_проекты!S742&lt;Инвестиционные_проекты!R742,"Ошибка!","")</f>
        <v/>
      </c>
      <c r="N737" s="4" t="str">
        <f>IF(Техлист!M737="","",CONCATENATE(ROW(Инвестиционные_проекты!$A742),", ",))</f>
        <v/>
      </c>
      <c r="O737" t="str">
        <f t="shared" si="125"/>
        <v/>
      </c>
      <c r="P737" s="5" t="str">
        <f>IF(Инвестиционные_проекты!Z742&lt;&gt;SUM(Инвестиционные_проекты!AA742:AB742),"Ошибка!","")</f>
        <v/>
      </c>
      <c r="Q737" s="4" t="str">
        <f>IF(Техлист!P737="","",CONCATENATE(ROW(Инвестиционные_проекты!$A742),", ",))</f>
        <v/>
      </c>
      <c r="R737" t="str">
        <f t="shared" si="126"/>
        <v/>
      </c>
      <c r="S737" s="5" t="str">
        <f>IF(Инвестиционные_проекты!Y742&gt;Инвестиционные_проекты!AB742,"Ошибка!","")</f>
        <v/>
      </c>
      <c r="T737" s="4" t="str">
        <f>IF(Техлист!S737="","",CONCATENATE(ROW(Инвестиционные_проекты!$A742),", ",))</f>
        <v/>
      </c>
      <c r="U737" t="str">
        <f t="shared" si="127"/>
        <v/>
      </c>
      <c r="V737" s="5" t="str">
        <f>IF(Инвестиционные_проекты!O742&lt;Инвестиционные_проекты!N742,"Ошибка!","")</f>
        <v/>
      </c>
      <c r="W737" s="4" t="str">
        <f>IF(Техлист!V737="","",CONCATENATE(ROW(Инвестиционные_проекты!$A742),", ",))</f>
        <v/>
      </c>
      <c r="X737" t="str">
        <f t="shared" si="128"/>
        <v xml:space="preserve">8, </v>
      </c>
      <c r="Y737" s="5" t="str">
        <f>IF(Инвестиционные_проекты!N742&lt;Инвестиционные_проекты!M742,"Ошибка!","")</f>
        <v/>
      </c>
      <c r="Z737" s="4" t="str">
        <f>IF(Техлист!Y737="","",CONCATENATE(ROW(Инвестиционные_проекты!$A742),", ",))</f>
        <v/>
      </c>
      <c r="AA737" t="str">
        <f t="shared" si="129"/>
        <v/>
      </c>
      <c r="AB737" s="5" t="str">
        <f ca="1">IF(Инвестиционные_проекты!K742="реализация",IF(Инвестиционные_проекты!M742&gt;TODAY(),"Ошибка!",""),"")</f>
        <v/>
      </c>
      <c r="AC737" s="4" t="str">
        <f ca="1">IF(Техлист!AB737="","",CONCATENATE(ROW(Инвестиционные_проекты!$A742),", ",))</f>
        <v/>
      </c>
      <c r="AD737" t="str">
        <f t="shared" ca="1" si="130"/>
        <v/>
      </c>
      <c r="AE737" s="5" t="str">
        <f>IFERROR(IF(OR(Инвестиционные_проекты!K742="идея",Инвестиционные_проекты!K742="проектная стадия"),IF(Инвестиционные_проекты!M742&gt;DATEVALUE(ФЛК!CV736),"","Ошибка!"),""),"")</f>
        <v/>
      </c>
      <c r="AF737" s="4" t="str">
        <f>IF(Техлист!AE737="","",CONCATENATE(ROW(Инвестиционные_проекты!$A742),", ",))</f>
        <v/>
      </c>
      <c r="AG737" t="str">
        <f t="shared" si="131"/>
        <v/>
      </c>
    </row>
    <row r="738" spans="1:33" x14ac:dyDescent="0.25">
      <c r="A738" s="5" t="str">
        <f>IF(AND(COUNTBLANK(Инвестиционные_проекты!H743:Q743)+COUNTBLANK(Инвестиционные_проекты!S743:T743)+COUNTBLANK(Инвестиционные_проекты!Z743)+COUNTBLANK(Инвестиционные_проекты!B743:E743)&lt;&gt;17,COUNTBLANK(Инвестиционные_проекты!H743:Q743)+COUNTBLANK(Инвестиционные_проекты!S743:T743)+COUNTBLANK(Инвестиционные_проекты!Z743)+COUNTBLANK(Инвестиционные_проекты!B743:E743)&lt;&gt;0),"Ошибка!","")</f>
        <v/>
      </c>
      <c r="B738" s="4" t="str">
        <f>IF(A738="","",CONCATENATE(ROW(Инвестиционные_проекты!$A743),", ",))</f>
        <v/>
      </c>
      <c r="C738" t="str">
        <f t="shared" si="121"/>
        <v xml:space="preserve">8, </v>
      </c>
      <c r="D738" s="5" t="str">
        <f>IF(AND(COUNTBLANK(Инвестиционные_проекты!AB743)=0,COUNTBLANK(Инвестиционные_проекты!W743:Y743)&lt;&gt;0),"Ошибка!","")</f>
        <v/>
      </c>
      <c r="E738" s="4" t="str">
        <f>IF(D738="","",CONCATENATE(ROW(Инвестиционные_проекты!$A743),", ",))</f>
        <v/>
      </c>
      <c r="F738" t="str">
        <f t="shared" si="122"/>
        <v xml:space="preserve">8, </v>
      </c>
      <c r="G738" s="8" t="str">
        <f>IF(AND(Инвестиционные_проекты!J743="создание нового",Инвестиционные_проекты!S743=""),"Ошибка!","")</f>
        <v/>
      </c>
      <c r="H738" s="4" t="str">
        <f>IF(Техлист!G738="","",CONCATENATE(ROW(Инвестиционные_проекты!$A743),", ",))</f>
        <v/>
      </c>
      <c r="I738" t="str">
        <f t="shared" si="123"/>
        <v/>
      </c>
      <c r="J738" s="5" t="str">
        <f>IF(Инвестиционные_проекты!J743="модернизация",IF(COUNTBLANK(Инвестиционные_проекты!R743:S743)&lt;&gt;0,"Ошибка!",""),"")</f>
        <v/>
      </c>
      <c r="K738" s="9" t="str">
        <f>IF(Техлист!J738="","",CONCATENATE(ROW(Инвестиционные_проекты!$A743),", ",))</f>
        <v/>
      </c>
      <c r="L738" t="str">
        <f t="shared" si="124"/>
        <v/>
      </c>
      <c r="M738" s="5" t="str">
        <f>IF(Инвестиционные_проекты!S743&lt;Инвестиционные_проекты!R743,"Ошибка!","")</f>
        <v/>
      </c>
      <c r="N738" s="4" t="str">
        <f>IF(Техлист!M738="","",CONCATENATE(ROW(Инвестиционные_проекты!$A743),", ",))</f>
        <v/>
      </c>
      <c r="O738" t="str">
        <f t="shared" si="125"/>
        <v/>
      </c>
      <c r="P738" s="5" t="str">
        <f>IF(Инвестиционные_проекты!Z743&lt;&gt;SUM(Инвестиционные_проекты!AA743:AB743),"Ошибка!","")</f>
        <v/>
      </c>
      <c r="Q738" s="4" t="str">
        <f>IF(Техлист!P738="","",CONCATENATE(ROW(Инвестиционные_проекты!$A743),", ",))</f>
        <v/>
      </c>
      <c r="R738" t="str">
        <f t="shared" si="126"/>
        <v/>
      </c>
      <c r="S738" s="5" t="str">
        <f>IF(Инвестиционные_проекты!Y743&gt;Инвестиционные_проекты!AB743,"Ошибка!","")</f>
        <v/>
      </c>
      <c r="T738" s="4" t="str">
        <f>IF(Техлист!S738="","",CONCATENATE(ROW(Инвестиционные_проекты!$A743),", ",))</f>
        <v/>
      </c>
      <c r="U738" t="str">
        <f t="shared" si="127"/>
        <v/>
      </c>
      <c r="V738" s="5" t="str">
        <f>IF(Инвестиционные_проекты!O743&lt;Инвестиционные_проекты!N743,"Ошибка!","")</f>
        <v/>
      </c>
      <c r="W738" s="4" t="str">
        <f>IF(Техлист!V738="","",CONCATENATE(ROW(Инвестиционные_проекты!$A743),", ",))</f>
        <v/>
      </c>
      <c r="X738" t="str">
        <f t="shared" si="128"/>
        <v xml:space="preserve">8, </v>
      </c>
      <c r="Y738" s="5" t="str">
        <f>IF(Инвестиционные_проекты!N743&lt;Инвестиционные_проекты!M743,"Ошибка!","")</f>
        <v/>
      </c>
      <c r="Z738" s="4" t="str">
        <f>IF(Техлист!Y738="","",CONCATENATE(ROW(Инвестиционные_проекты!$A743),", ",))</f>
        <v/>
      </c>
      <c r="AA738" t="str">
        <f t="shared" si="129"/>
        <v/>
      </c>
      <c r="AB738" s="5" t="str">
        <f ca="1">IF(Инвестиционные_проекты!K743="реализация",IF(Инвестиционные_проекты!M743&gt;TODAY(),"Ошибка!",""),"")</f>
        <v/>
      </c>
      <c r="AC738" s="4" t="str">
        <f ca="1">IF(Техлист!AB738="","",CONCATENATE(ROW(Инвестиционные_проекты!$A743),", ",))</f>
        <v/>
      </c>
      <c r="AD738" t="str">
        <f t="shared" ca="1" si="130"/>
        <v/>
      </c>
      <c r="AE738" s="5" t="str">
        <f>IFERROR(IF(OR(Инвестиционные_проекты!K743="идея",Инвестиционные_проекты!K743="проектная стадия"),IF(Инвестиционные_проекты!M743&gt;DATEVALUE(ФЛК!CV737),"","Ошибка!"),""),"")</f>
        <v/>
      </c>
      <c r="AF738" s="4" t="str">
        <f>IF(Техлист!AE738="","",CONCATENATE(ROW(Инвестиционные_проекты!$A743),", ",))</f>
        <v/>
      </c>
      <c r="AG738" t="str">
        <f t="shared" si="131"/>
        <v/>
      </c>
    </row>
    <row r="739" spans="1:33" x14ac:dyDescent="0.25">
      <c r="A739" s="5" t="str">
        <f>IF(AND(COUNTBLANK(Инвестиционные_проекты!H744:Q744)+COUNTBLANK(Инвестиционные_проекты!S744:T744)+COUNTBLANK(Инвестиционные_проекты!Z744)+COUNTBLANK(Инвестиционные_проекты!B744:E744)&lt;&gt;17,COUNTBLANK(Инвестиционные_проекты!H744:Q744)+COUNTBLANK(Инвестиционные_проекты!S744:T744)+COUNTBLANK(Инвестиционные_проекты!Z744)+COUNTBLANK(Инвестиционные_проекты!B744:E744)&lt;&gt;0),"Ошибка!","")</f>
        <v/>
      </c>
      <c r="B739" s="4" t="str">
        <f>IF(A739="","",CONCATENATE(ROW(Инвестиционные_проекты!$A744),", ",))</f>
        <v/>
      </c>
      <c r="C739" t="str">
        <f t="shared" si="121"/>
        <v xml:space="preserve">8, </v>
      </c>
      <c r="D739" s="5" t="str">
        <f>IF(AND(COUNTBLANK(Инвестиционные_проекты!AB744)=0,COUNTBLANK(Инвестиционные_проекты!W744:Y744)&lt;&gt;0),"Ошибка!","")</f>
        <v/>
      </c>
      <c r="E739" s="4" t="str">
        <f>IF(D739="","",CONCATENATE(ROW(Инвестиционные_проекты!$A744),", ",))</f>
        <v/>
      </c>
      <c r="F739" t="str">
        <f t="shared" si="122"/>
        <v xml:space="preserve">8, </v>
      </c>
      <c r="G739" s="8" t="str">
        <f>IF(AND(Инвестиционные_проекты!J744="создание нового",Инвестиционные_проекты!S744=""),"Ошибка!","")</f>
        <v/>
      </c>
      <c r="H739" s="4" t="str">
        <f>IF(Техлист!G739="","",CONCATENATE(ROW(Инвестиционные_проекты!$A744),", ",))</f>
        <v/>
      </c>
      <c r="I739" t="str">
        <f t="shared" si="123"/>
        <v/>
      </c>
      <c r="J739" s="5" t="str">
        <f>IF(Инвестиционные_проекты!J744="модернизация",IF(COUNTBLANK(Инвестиционные_проекты!R744:S744)&lt;&gt;0,"Ошибка!",""),"")</f>
        <v/>
      </c>
      <c r="K739" s="9" t="str">
        <f>IF(Техлист!J739="","",CONCATENATE(ROW(Инвестиционные_проекты!$A744),", ",))</f>
        <v/>
      </c>
      <c r="L739" t="str">
        <f t="shared" si="124"/>
        <v/>
      </c>
      <c r="M739" s="5" t="str">
        <f>IF(Инвестиционные_проекты!S744&lt;Инвестиционные_проекты!R744,"Ошибка!","")</f>
        <v/>
      </c>
      <c r="N739" s="4" t="str">
        <f>IF(Техлист!M739="","",CONCATENATE(ROW(Инвестиционные_проекты!$A744),", ",))</f>
        <v/>
      </c>
      <c r="O739" t="str">
        <f t="shared" si="125"/>
        <v/>
      </c>
      <c r="P739" s="5" t="str">
        <f>IF(Инвестиционные_проекты!Z744&lt;&gt;SUM(Инвестиционные_проекты!AA744:AB744),"Ошибка!","")</f>
        <v/>
      </c>
      <c r="Q739" s="4" t="str">
        <f>IF(Техлист!P739="","",CONCATENATE(ROW(Инвестиционные_проекты!$A744),", ",))</f>
        <v/>
      </c>
      <c r="R739" t="str">
        <f t="shared" si="126"/>
        <v/>
      </c>
      <c r="S739" s="5" t="str">
        <f>IF(Инвестиционные_проекты!Y744&gt;Инвестиционные_проекты!AB744,"Ошибка!","")</f>
        <v/>
      </c>
      <c r="T739" s="4" t="str">
        <f>IF(Техлист!S739="","",CONCATENATE(ROW(Инвестиционные_проекты!$A744),", ",))</f>
        <v/>
      </c>
      <c r="U739" t="str">
        <f t="shared" si="127"/>
        <v/>
      </c>
      <c r="V739" s="5" t="str">
        <f>IF(Инвестиционные_проекты!O744&lt;Инвестиционные_проекты!N744,"Ошибка!","")</f>
        <v/>
      </c>
      <c r="W739" s="4" t="str">
        <f>IF(Техлист!V739="","",CONCATENATE(ROW(Инвестиционные_проекты!$A744),", ",))</f>
        <v/>
      </c>
      <c r="X739" t="str">
        <f t="shared" si="128"/>
        <v xml:space="preserve">8, </v>
      </c>
      <c r="Y739" s="5" t="str">
        <f>IF(Инвестиционные_проекты!N744&lt;Инвестиционные_проекты!M744,"Ошибка!","")</f>
        <v/>
      </c>
      <c r="Z739" s="4" t="str">
        <f>IF(Техлист!Y739="","",CONCATENATE(ROW(Инвестиционные_проекты!$A744),", ",))</f>
        <v/>
      </c>
      <c r="AA739" t="str">
        <f t="shared" si="129"/>
        <v/>
      </c>
      <c r="AB739" s="5" t="str">
        <f ca="1">IF(Инвестиционные_проекты!K744="реализация",IF(Инвестиционные_проекты!M744&gt;TODAY(),"Ошибка!",""),"")</f>
        <v/>
      </c>
      <c r="AC739" s="4" t="str">
        <f ca="1">IF(Техлист!AB739="","",CONCATENATE(ROW(Инвестиционные_проекты!$A744),", ",))</f>
        <v/>
      </c>
      <c r="AD739" t="str">
        <f t="shared" ca="1" si="130"/>
        <v/>
      </c>
      <c r="AE739" s="5" t="str">
        <f>IFERROR(IF(OR(Инвестиционные_проекты!K744="идея",Инвестиционные_проекты!K744="проектная стадия"),IF(Инвестиционные_проекты!M744&gt;DATEVALUE(ФЛК!CV738),"","Ошибка!"),""),"")</f>
        <v/>
      </c>
      <c r="AF739" s="4" t="str">
        <f>IF(Техлист!AE739="","",CONCATENATE(ROW(Инвестиционные_проекты!$A744),", ",))</f>
        <v/>
      </c>
      <c r="AG739" t="str">
        <f t="shared" si="131"/>
        <v/>
      </c>
    </row>
    <row r="740" spans="1:33" x14ac:dyDescent="0.25">
      <c r="A740" s="5" t="str">
        <f>IF(AND(COUNTBLANK(Инвестиционные_проекты!H745:Q745)+COUNTBLANK(Инвестиционные_проекты!S745:T745)+COUNTBLANK(Инвестиционные_проекты!Z745)+COUNTBLANK(Инвестиционные_проекты!B745:E745)&lt;&gt;17,COUNTBLANK(Инвестиционные_проекты!H745:Q745)+COUNTBLANK(Инвестиционные_проекты!S745:T745)+COUNTBLANK(Инвестиционные_проекты!Z745)+COUNTBLANK(Инвестиционные_проекты!B745:E745)&lt;&gt;0),"Ошибка!","")</f>
        <v/>
      </c>
      <c r="B740" s="4" t="str">
        <f>IF(A740="","",CONCATENATE(ROW(Инвестиционные_проекты!$A745),", ",))</f>
        <v/>
      </c>
      <c r="C740" t="str">
        <f t="shared" si="121"/>
        <v xml:space="preserve">8, </v>
      </c>
      <c r="D740" s="5" t="str">
        <f>IF(AND(COUNTBLANK(Инвестиционные_проекты!AB745)=0,COUNTBLANK(Инвестиционные_проекты!W745:Y745)&lt;&gt;0),"Ошибка!","")</f>
        <v/>
      </c>
      <c r="E740" s="4" t="str">
        <f>IF(D740="","",CONCATENATE(ROW(Инвестиционные_проекты!$A745),", ",))</f>
        <v/>
      </c>
      <c r="F740" t="str">
        <f t="shared" si="122"/>
        <v xml:space="preserve">8, </v>
      </c>
      <c r="G740" s="8" t="str">
        <f>IF(AND(Инвестиционные_проекты!J745="создание нового",Инвестиционные_проекты!S745=""),"Ошибка!","")</f>
        <v/>
      </c>
      <c r="H740" s="4" t="str">
        <f>IF(Техлист!G740="","",CONCATENATE(ROW(Инвестиционные_проекты!$A745),", ",))</f>
        <v/>
      </c>
      <c r="I740" t="str">
        <f t="shared" si="123"/>
        <v/>
      </c>
      <c r="J740" s="5" t="str">
        <f>IF(Инвестиционные_проекты!J745="модернизация",IF(COUNTBLANK(Инвестиционные_проекты!R745:S745)&lt;&gt;0,"Ошибка!",""),"")</f>
        <v/>
      </c>
      <c r="K740" s="9" t="str">
        <f>IF(Техлист!J740="","",CONCATENATE(ROW(Инвестиционные_проекты!$A745),", ",))</f>
        <v/>
      </c>
      <c r="L740" t="str">
        <f t="shared" si="124"/>
        <v/>
      </c>
      <c r="M740" s="5" t="str">
        <f>IF(Инвестиционные_проекты!S745&lt;Инвестиционные_проекты!R745,"Ошибка!","")</f>
        <v/>
      </c>
      <c r="N740" s="4" t="str">
        <f>IF(Техлист!M740="","",CONCATENATE(ROW(Инвестиционные_проекты!$A745),", ",))</f>
        <v/>
      </c>
      <c r="O740" t="str">
        <f t="shared" si="125"/>
        <v/>
      </c>
      <c r="P740" s="5" t="str">
        <f>IF(Инвестиционные_проекты!Z745&lt;&gt;SUM(Инвестиционные_проекты!AA745:AB745),"Ошибка!","")</f>
        <v/>
      </c>
      <c r="Q740" s="4" t="str">
        <f>IF(Техлист!P740="","",CONCATENATE(ROW(Инвестиционные_проекты!$A745),", ",))</f>
        <v/>
      </c>
      <c r="R740" t="str">
        <f t="shared" si="126"/>
        <v/>
      </c>
      <c r="S740" s="5" t="str">
        <f>IF(Инвестиционные_проекты!Y745&gt;Инвестиционные_проекты!AB745,"Ошибка!","")</f>
        <v/>
      </c>
      <c r="T740" s="4" t="str">
        <f>IF(Техлист!S740="","",CONCATENATE(ROW(Инвестиционные_проекты!$A745),", ",))</f>
        <v/>
      </c>
      <c r="U740" t="str">
        <f t="shared" si="127"/>
        <v/>
      </c>
      <c r="V740" s="5" t="str">
        <f>IF(Инвестиционные_проекты!O745&lt;Инвестиционные_проекты!N745,"Ошибка!","")</f>
        <v/>
      </c>
      <c r="W740" s="4" t="str">
        <f>IF(Техлист!V740="","",CONCATENATE(ROW(Инвестиционные_проекты!$A745),", ",))</f>
        <v/>
      </c>
      <c r="X740" t="str">
        <f t="shared" si="128"/>
        <v xml:space="preserve">8, </v>
      </c>
      <c r="Y740" s="5" t="str">
        <f>IF(Инвестиционные_проекты!N745&lt;Инвестиционные_проекты!M745,"Ошибка!","")</f>
        <v/>
      </c>
      <c r="Z740" s="4" t="str">
        <f>IF(Техлист!Y740="","",CONCATENATE(ROW(Инвестиционные_проекты!$A745),", ",))</f>
        <v/>
      </c>
      <c r="AA740" t="str">
        <f t="shared" si="129"/>
        <v/>
      </c>
      <c r="AB740" s="5" t="str">
        <f ca="1">IF(Инвестиционные_проекты!K745="реализация",IF(Инвестиционные_проекты!M745&gt;TODAY(),"Ошибка!",""),"")</f>
        <v/>
      </c>
      <c r="AC740" s="4" t="str">
        <f ca="1">IF(Техлист!AB740="","",CONCATENATE(ROW(Инвестиционные_проекты!$A745),", ",))</f>
        <v/>
      </c>
      <c r="AD740" t="str">
        <f t="shared" ca="1" si="130"/>
        <v/>
      </c>
      <c r="AE740" s="5" t="str">
        <f>IFERROR(IF(OR(Инвестиционные_проекты!K745="идея",Инвестиционные_проекты!K745="проектная стадия"),IF(Инвестиционные_проекты!M745&gt;DATEVALUE(ФЛК!CV739),"","Ошибка!"),""),"")</f>
        <v/>
      </c>
      <c r="AF740" s="4" t="str">
        <f>IF(Техлист!AE740="","",CONCATENATE(ROW(Инвестиционные_проекты!$A745),", ",))</f>
        <v/>
      </c>
      <c r="AG740" t="str">
        <f t="shared" si="131"/>
        <v/>
      </c>
    </row>
    <row r="741" spans="1:33" x14ac:dyDescent="0.25">
      <c r="A741" s="5" t="str">
        <f>IF(AND(COUNTBLANK(Инвестиционные_проекты!H746:Q746)+COUNTBLANK(Инвестиционные_проекты!S746:T746)+COUNTBLANK(Инвестиционные_проекты!Z746)+COUNTBLANK(Инвестиционные_проекты!B746:E746)&lt;&gt;17,COUNTBLANK(Инвестиционные_проекты!H746:Q746)+COUNTBLANK(Инвестиционные_проекты!S746:T746)+COUNTBLANK(Инвестиционные_проекты!Z746)+COUNTBLANK(Инвестиционные_проекты!B746:E746)&lt;&gt;0),"Ошибка!","")</f>
        <v/>
      </c>
      <c r="B741" s="4" t="str">
        <f>IF(A741="","",CONCATENATE(ROW(Инвестиционные_проекты!$A746),", ",))</f>
        <v/>
      </c>
      <c r="C741" t="str">
        <f t="shared" si="121"/>
        <v xml:space="preserve">8, </v>
      </c>
      <c r="D741" s="5" t="str">
        <f>IF(AND(COUNTBLANK(Инвестиционные_проекты!AB746)=0,COUNTBLANK(Инвестиционные_проекты!W746:Y746)&lt;&gt;0),"Ошибка!","")</f>
        <v/>
      </c>
      <c r="E741" s="4" t="str">
        <f>IF(D741="","",CONCATENATE(ROW(Инвестиционные_проекты!$A746),", ",))</f>
        <v/>
      </c>
      <c r="F741" t="str">
        <f t="shared" si="122"/>
        <v xml:space="preserve">8, </v>
      </c>
      <c r="G741" s="8" t="str">
        <f>IF(AND(Инвестиционные_проекты!J746="создание нового",Инвестиционные_проекты!S746=""),"Ошибка!","")</f>
        <v/>
      </c>
      <c r="H741" s="4" t="str">
        <f>IF(Техлист!G741="","",CONCATENATE(ROW(Инвестиционные_проекты!$A746),", ",))</f>
        <v/>
      </c>
      <c r="I741" t="str">
        <f t="shared" si="123"/>
        <v/>
      </c>
      <c r="J741" s="5" t="str">
        <f>IF(Инвестиционные_проекты!J746="модернизация",IF(COUNTBLANK(Инвестиционные_проекты!R746:S746)&lt;&gt;0,"Ошибка!",""),"")</f>
        <v/>
      </c>
      <c r="K741" s="9" t="str">
        <f>IF(Техлист!J741="","",CONCATENATE(ROW(Инвестиционные_проекты!$A746),", ",))</f>
        <v/>
      </c>
      <c r="L741" t="str">
        <f t="shared" si="124"/>
        <v/>
      </c>
      <c r="M741" s="5" t="str">
        <f>IF(Инвестиционные_проекты!S746&lt;Инвестиционные_проекты!R746,"Ошибка!","")</f>
        <v/>
      </c>
      <c r="N741" s="4" t="str">
        <f>IF(Техлист!M741="","",CONCATENATE(ROW(Инвестиционные_проекты!$A746),", ",))</f>
        <v/>
      </c>
      <c r="O741" t="str">
        <f t="shared" si="125"/>
        <v/>
      </c>
      <c r="P741" s="5" t="str">
        <f>IF(Инвестиционные_проекты!Z746&lt;&gt;SUM(Инвестиционные_проекты!AA746:AB746),"Ошибка!","")</f>
        <v/>
      </c>
      <c r="Q741" s="4" t="str">
        <f>IF(Техлист!P741="","",CONCATENATE(ROW(Инвестиционные_проекты!$A746),", ",))</f>
        <v/>
      </c>
      <c r="R741" t="str">
        <f t="shared" si="126"/>
        <v/>
      </c>
      <c r="S741" s="5" t="str">
        <f>IF(Инвестиционные_проекты!Y746&gt;Инвестиционные_проекты!AB746,"Ошибка!","")</f>
        <v/>
      </c>
      <c r="T741" s="4" t="str">
        <f>IF(Техлист!S741="","",CONCATENATE(ROW(Инвестиционные_проекты!$A746),", ",))</f>
        <v/>
      </c>
      <c r="U741" t="str">
        <f t="shared" si="127"/>
        <v/>
      </c>
      <c r="V741" s="5" t="str">
        <f>IF(Инвестиционные_проекты!O746&lt;Инвестиционные_проекты!N746,"Ошибка!","")</f>
        <v/>
      </c>
      <c r="W741" s="4" t="str">
        <f>IF(Техлист!V741="","",CONCATENATE(ROW(Инвестиционные_проекты!$A746),", ",))</f>
        <v/>
      </c>
      <c r="X741" t="str">
        <f t="shared" si="128"/>
        <v xml:space="preserve">8, </v>
      </c>
      <c r="Y741" s="5" t="str">
        <f>IF(Инвестиционные_проекты!N746&lt;Инвестиционные_проекты!M746,"Ошибка!","")</f>
        <v/>
      </c>
      <c r="Z741" s="4" t="str">
        <f>IF(Техлист!Y741="","",CONCATENATE(ROW(Инвестиционные_проекты!$A746),", ",))</f>
        <v/>
      </c>
      <c r="AA741" t="str">
        <f t="shared" si="129"/>
        <v/>
      </c>
      <c r="AB741" s="5" t="str">
        <f ca="1">IF(Инвестиционные_проекты!K746="реализация",IF(Инвестиционные_проекты!M746&gt;TODAY(),"Ошибка!",""),"")</f>
        <v/>
      </c>
      <c r="AC741" s="4" t="str">
        <f ca="1">IF(Техлист!AB741="","",CONCATENATE(ROW(Инвестиционные_проекты!$A746),", ",))</f>
        <v/>
      </c>
      <c r="AD741" t="str">
        <f t="shared" ca="1" si="130"/>
        <v/>
      </c>
      <c r="AE741" s="5" t="str">
        <f>IFERROR(IF(OR(Инвестиционные_проекты!K746="идея",Инвестиционные_проекты!K746="проектная стадия"),IF(Инвестиционные_проекты!M746&gt;DATEVALUE(ФЛК!CV740),"","Ошибка!"),""),"")</f>
        <v/>
      </c>
      <c r="AF741" s="4" t="str">
        <f>IF(Техлист!AE741="","",CONCATENATE(ROW(Инвестиционные_проекты!$A746),", ",))</f>
        <v/>
      </c>
      <c r="AG741" t="str">
        <f t="shared" si="131"/>
        <v/>
      </c>
    </row>
    <row r="742" spans="1:33" x14ac:dyDescent="0.25">
      <c r="A742" s="5" t="str">
        <f>IF(AND(COUNTBLANK(Инвестиционные_проекты!H747:Q747)+COUNTBLANK(Инвестиционные_проекты!S747:T747)+COUNTBLANK(Инвестиционные_проекты!Z747)+COUNTBLANK(Инвестиционные_проекты!B747:E747)&lt;&gt;17,COUNTBLANK(Инвестиционные_проекты!H747:Q747)+COUNTBLANK(Инвестиционные_проекты!S747:T747)+COUNTBLANK(Инвестиционные_проекты!Z747)+COUNTBLANK(Инвестиционные_проекты!B747:E747)&lt;&gt;0),"Ошибка!","")</f>
        <v/>
      </c>
      <c r="B742" s="4" t="str">
        <f>IF(A742="","",CONCATENATE(ROW(Инвестиционные_проекты!$A747),", ",))</f>
        <v/>
      </c>
      <c r="C742" t="str">
        <f t="shared" si="121"/>
        <v xml:space="preserve">8, </v>
      </c>
      <c r="D742" s="5" t="str">
        <f>IF(AND(COUNTBLANK(Инвестиционные_проекты!AB747)=0,COUNTBLANK(Инвестиционные_проекты!W747:Y747)&lt;&gt;0),"Ошибка!","")</f>
        <v/>
      </c>
      <c r="E742" s="4" t="str">
        <f>IF(D742="","",CONCATENATE(ROW(Инвестиционные_проекты!$A747),", ",))</f>
        <v/>
      </c>
      <c r="F742" t="str">
        <f t="shared" si="122"/>
        <v xml:space="preserve">8, </v>
      </c>
      <c r="G742" s="8" t="str">
        <f>IF(AND(Инвестиционные_проекты!J747="создание нового",Инвестиционные_проекты!S747=""),"Ошибка!","")</f>
        <v/>
      </c>
      <c r="H742" s="4" t="str">
        <f>IF(Техлист!G742="","",CONCATENATE(ROW(Инвестиционные_проекты!$A747),", ",))</f>
        <v/>
      </c>
      <c r="I742" t="str">
        <f t="shared" si="123"/>
        <v/>
      </c>
      <c r="J742" s="5" t="str">
        <f>IF(Инвестиционные_проекты!J747="модернизация",IF(COUNTBLANK(Инвестиционные_проекты!R747:S747)&lt;&gt;0,"Ошибка!",""),"")</f>
        <v/>
      </c>
      <c r="K742" s="9" t="str">
        <f>IF(Техлист!J742="","",CONCATENATE(ROW(Инвестиционные_проекты!$A747),", ",))</f>
        <v/>
      </c>
      <c r="L742" t="str">
        <f t="shared" si="124"/>
        <v/>
      </c>
      <c r="M742" s="5" t="str">
        <f>IF(Инвестиционные_проекты!S747&lt;Инвестиционные_проекты!R747,"Ошибка!","")</f>
        <v/>
      </c>
      <c r="N742" s="4" t="str">
        <f>IF(Техлист!M742="","",CONCATENATE(ROW(Инвестиционные_проекты!$A747),", ",))</f>
        <v/>
      </c>
      <c r="O742" t="str">
        <f t="shared" si="125"/>
        <v/>
      </c>
      <c r="P742" s="5" t="str">
        <f>IF(Инвестиционные_проекты!Z747&lt;&gt;SUM(Инвестиционные_проекты!AA747:AB747),"Ошибка!","")</f>
        <v/>
      </c>
      <c r="Q742" s="4" t="str">
        <f>IF(Техлист!P742="","",CONCATENATE(ROW(Инвестиционные_проекты!$A747),", ",))</f>
        <v/>
      </c>
      <c r="R742" t="str">
        <f t="shared" si="126"/>
        <v/>
      </c>
      <c r="S742" s="5" t="str">
        <f>IF(Инвестиционные_проекты!Y747&gt;Инвестиционные_проекты!AB747,"Ошибка!","")</f>
        <v/>
      </c>
      <c r="T742" s="4" t="str">
        <f>IF(Техлист!S742="","",CONCATENATE(ROW(Инвестиционные_проекты!$A747),", ",))</f>
        <v/>
      </c>
      <c r="U742" t="str">
        <f t="shared" si="127"/>
        <v/>
      </c>
      <c r="V742" s="5" t="str">
        <f>IF(Инвестиционные_проекты!O747&lt;Инвестиционные_проекты!N747,"Ошибка!","")</f>
        <v/>
      </c>
      <c r="W742" s="4" t="str">
        <f>IF(Техлист!V742="","",CONCATENATE(ROW(Инвестиционные_проекты!$A747),", ",))</f>
        <v/>
      </c>
      <c r="X742" t="str">
        <f t="shared" si="128"/>
        <v xml:space="preserve">8, </v>
      </c>
      <c r="Y742" s="5" t="str">
        <f>IF(Инвестиционные_проекты!N747&lt;Инвестиционные_проекты!M747,"Ошибка!","")</f>
        <v/>
      </c>
      <c r="Z742" s="4" t="str">
        <f>IF(Техлист!Y742="","",CONCATENATE(ROW(Инвестиционные_проекты!$A747),", ",))</f>
        <v/>
      </c>
      <c r="AA742" t="str">
        <f t="shared" si="129"/>
        <v/>
      </c>
      <c r="AB742" s="5" t="str">
        <f ca="1">IF(Инвестиционные_проекты!K747="реализация",IF(Инвестиционные_проекты!M747&gt;TODAY(),"Ошибка!",""),"")</f>
        <v/>
      </c>
      <c r="AC742" s="4" t="str">
        <f ca="1">IF(Техлист!AB742="","",CONCATENATE(ROW(Инвестиционные_проекты!$A747),", ",))</f>
        <v/>
      </c>
      <c r="AD742" t="str">
        <f t="shared" ca="1" si="130"/>
        <v/>
      </c>
      <c r="AE742" s="5" t="str">
        <f>IFERROR(IF(OR(Инвестиционные_проекты!K747="идея",Инвестиционные_проекты!K747="проектная стадия"),IF(Инвестиционные_проекты!M747&gt;DATEVALUE(ФЛК!CV741),"","Ошибка!"),""),"")</f>
        <v/>
      </c>
      <c r="AF742" s="4" t="str">
        <f>IF(Техлист!AE742="","",CONCATENATE(ROW(Инвестиционные_проекты!$A747),", ",))</f>
        <v/>
      </c>
      <c r="AG742" t="str">
        <f t="shared" si="131"/>
        <v/>
      </c>
    </row>
    <row r="743" spans="1:33" x14ac:dyDescent="0.25">
      <c r="A743" s="5" t="str">
        <f>IF(AND(COUNTBLANK(Инвестиционные_проекты!H748:Q748)+COUNTBLANK(Инвестиционные_проекты!S748:T748)+COUNTBLANK(Инвестиционные_проекты!Z748)+COUNTBLANK(Инвестиционные_проекты!B748:E748)&lt;&gt;17,COUNTBLANK(Инвестиционные_проекты!H748:Q748)+COUNTBLANK(Инвестиционные_проекты!S748:T748)+COUNTBLANK(Инвестиционные_проекты!Z748)+COUNTBLANK(Инвестиционные_проекты!B748:E748)&lt;&gt;0),"Ошибка!","")</f>
        <v/>
      </c>
      <c r="B743" s="4" t="str">
        <f>IF(A743="","",CONCATENATE(ROW(Инвестиционные_проекты!$A748),", ",))</f>
        <v/>
      </c>
      <c r="C743" t="str">
        <f t="shared" si="121"/>
        <v xml:space="preserve">8, </v>
      </c>
      <c r="D743" s="5" t="str">
        <f>IF(AND(COUNTBLANK(Инвестиционные_проекты!AB748)=0,COUNTBLANK(Инвестиционные_проекты!W748:Y748)&lt;&gt;0),"Ошибка!","")</f>
        <v/>
      </c>
      <c r="E743" s="4" t="str">
        <f>IF(D743="","",CONCATENATE(ROW(Инвестиционные_проекты!$A748),", ",))</f>
        <v/>
      </c>
      <c r="F743" t="str">
        <f t="shared" si="122"/>
        <v xml:space="preserve">8, </v>
      </c>
      <c r="G743" s="8" t="str">
        <f>IF(AND(Инвестиционные_проекты!J748="создание нового",Инвестиционные_проекты!S748=""),"Ошибка!","")</f>
        <v/>
      </c>
      <c r="H743" s="4" t="str">
        <f>IF(Техлист!G743="","",CONCATENATE(ROW(Инвестиционные_проекты!$A748),", ",))</f>
        <v/>
      </c>
      <c r="I743" t="str">
        <f t="shared" si="123"/>
        <v/>
      </c>
      <c r="J743" s="5" t="str">
        <f>IF(Инвестиционные_проекты!J748="модернизация",IF(COUNTBLANK(Инвестиционные_проекты!R748:S748)&lt;&gt;0,"Ошибка!",""),"")</f>
        <v/>
      </c>
      <c r="K743" s="9" t="str">
        <f>IF(Техлист!J743="","",CONCATENATE(ROW(Инвестиционные_проекты!$A748),", ",))</f>
        <v/>
      </c>
      <c r="L743" t="str">
        <f t="shared" si="124"/>
        <v/>
      </c>
      <c r="M743" s="5" t="str">
        <f>IF(Инвестиционные_проекты!S748&lt;Инвестиционные_проекты!R748,"Ошибка!","")</f>
        <v/>
      </c>
      <c r="N743" s="4" t="str">
        <f>IF(Техлист!M743="","",CONCATENATE(ROW(Инвестиционные_проекты!$A748),", ",))</f>
        <v/>
      </c>
      <c r="O743" t="str">
        <f t="shared" si="125"/>
        <v/>
      </c>
      <c r="P743" s="5" t="str">
        <f>IF(Инвестиционные_проекты!Z748&lt;&gt;SUM(Инвестиционные_проекты!AA748:AB748),"Ошибка!","")</f>
        <v/>
      </c>
      <c r="Q743" s="4" t="str">
        <f>IF(Техлист!P743="","",CONCATENATE(ROW(Инвестиционные_проекты!$A748),", ",))</f>
        <v/>
      </c>
      <c r="R743" t="str">
        <f t="shared" si="126"/>
        <v/>
      </c>
      <c r="S743" s="5" t="str">
        <f>IF(Инвестиционные_проекты!Y748&gt;Инвестиционные_проекты!AB748,"Ошибка!","")</f>
        <v/>
      </c>
      <c r="T743" s="4" t="str">
        <f>IF(Техлист!S743="","",CONCATENATE(ROW(Инвестиционные_проекты!$A748),", ",))</f>
        <v/>
      </c>
      <c r="U743" t="str">
        <f t="shared" si="127"/>
        <v/>
      </c>
      <c r="V743" s="5" t="str">
        <f>IF(Инвестиционные_проекты!O748&lt;Инвестиционные_проекты!N748,"Ошибка!","")</f>
        <v/>
      </c>
      <c r="W743" s="4" t="str">
        <f>IF(Техлист!V743="","",CONCATENATE(ROW(Инвестиционные_проекты!$A748),", ",))</f>
        <v/>
      </c>
      <c r="X743" t="str">
        <f t="shared" si="128"/>
        <v xml:space="preserve">8, </v>
      </c>
      <c r="Y743" s="5" t="str">
        <f>IF(Инвестиционные_проекты!N748&lt;Инвестиционные_проекты!M748,"Ошибка!","")</f>
        <v/>
      </c>
      <c r="Z743" s="4" t="str">
        <f>IF(Техлист!Y743="","",CONCATENATE(ROW(Инвестиционные_проекты!$A748),", ",))</f>
        <v/>
      </c>
      <c r="AA743" t="str">
        <f t="shared" si="129"/>
        <v/>
      </c>
      <c r="AB743" s="5" t="str">
        <f ca="1">IF(Инвестиционные_проекты!K748="реализация",IF(Инвестиционные_проекты!M748&gt;TODAY(),"Ошибка!",""),"")</f>
        <v/>
      </c>
      <c r="AC743" s="4" t="str">
        <f ca="1">IF(Техлист!AB743="","",CONCATENATE(ROW(Инвестиционные_проекты!$A748),", ",))</f>
        <v/>
      </c>
      <c r="AD743" t="str">
        <f t="shared" ca="1" si="130"/>
        <v/>
      </c>
      <c r="AE743" s="5" t="str">
        <f>IFERROR(IF(OR(Инвестиционные_проекты!K748="идея",Инвестиционные_проекты!K748="проектная стадия"),IF(Инвестиционные_проекты!M748&gt;DATEVALUE(ФЛК!CV742),"","Ошибка!"),""),"")</f>
        <v/>
      </c>
      <c r="AF743" s="4" t="str">
        <f>IF(Техлист!AE743="","",CONCATENATE(ROW(Инвестиционные_проекты!$A748),", ",))</f>
        <v/>
      </c>
      <c r="AG743" t="str">
        <f t="shared" si="131"/>
        <v/>
      </c>
    </row>
    <row r="744" spans="1:33" x14ac:dyDescent="0.25">
      <c r="A744" s="5" t="str">
        <f>IF(AND(COUNTBLANK(Инвестиционные_проекты!H749:Q749)+COUNTBLANK(Инвестиционные_проекты!S749:T749)+COUNTBLANK(Инвестиционные_проекты!Z749)+COUNTBLANK(Инвестиционные_проекты!B749:E749)&lt;&gt;17,COUNTBLANK(Инвестиционные_проекты!H749:Q749)+COUNTBLANK(Инвестиционные_проекты!S749:T749)+COUNTBLANK(Инвестиционные_проекты!Z749)+COUNTBLANK(Инвестиционные_проекты!B749:E749)&lt;&gt;0),"Ошибка!","")</f>
        <v/>
      </c>
      <c r="B744" s="4" t="str">
        <f>IF(A744="","",CONCATENATE(ROW(Инвестиционные_проекты!$A749),", ",))</f>
        <v/>
      </c>
      <c r="C744" t="str">
        <f t="shared" si="121"/>
        <v xml:space="preserve">8, </v>
      </c>
      <c r="D744" s="5" t="str">
        <f>IF(AND(COUNTBLANK(Инвестиционные_проекты!AB749)=0,COUNTBLANK(Инвестиционные_проекты!W749:Y749)&lt;&gt;0),"Ошибка!","")</f>
        <v/>
      </c>
      <c r="E744" s="4" t="str">
        <f>IF(D744="","",CONCATENATE(ROW(Инвестиционные_проекты!$A749),", ",))</f>
        <v/>
      </c>
      <c r="F744" t="str">
        <f t="shared" si="122"/>
        <v xml:space="preserve">8, </v>
      </c>
      <c r="G744" s="8" t="str">
        <f>IF(AND(Инвестиционные_проекты!J749="создание нового",Инвестиционные_проекты!S749=""),"Ошибка!","")</f>
        <v/>
      </c>
      <c r="H744" s="4" t="str">
        <f>IF(Техлист!G744="","",CONCATENATE(ROW(Инвестиционные_проекты!$A749),", ",))</f>
        <v/>
      </c>
      <c r="I744" t="str">
        <f t="shared" si="123"/>
        <v/>
      </c>
      <c r="J744" s="5" t="str">
        <f>IF(Инвестиционные_проекты!J749="модернизация",IF(COUNTBLANK(Инвестиционные_проекты!R749:S749)&lt;&gt;0,"Ошибка!",""),"")</f>
        <v/>
      </c>
      <c r="K744" s="9" t="str">
        <f>IF(Техлист!J744="","",CONCATENATE(ROW(Инвестиционные_проекты!$A749),", ",))</f>
        <v/>
      </c>
      <c r="L744" t="str">
        <f t="shared" si="124"/>
        <v/>
      </c>
      <c r="M744" s="5" t="str">
        <f>IF(Инвестиционные_проекты!S749&lt;Инвестиционные_проекты!R749,"Ошибка!","")</f>
        <v/>
      </c>
      <c r="N744" s="4" t="str">
        <f>IF(Техлист!M744="","",CONCATENATE(ROW(Инвестиционные_проекты!$A749),", ",))</f>
        <v/>
      </c>
      <c r="O744" t="str">
        <f t="shared" si="125"/>
        <v/>
      </c>
      <c r="P744" s="5" t="str">
        <f>IF(Инвестиционные_проекты!Z749&lt;&gt;SUM(Инвестиционные_проекты!AA749:AB749),"Ошибка!","")</f>
        <v/>
      </c>
      <c r="Q744" s="4" t="str">
        <f>IF(Техлист!P744="","",CONCATENATE(ROW(Инвестиционные_проекты!$A749),", ",))</f>
        <v/>
      </c>
      <c r="R744" t="str">
        <f t="shared" si="126"/>
        <v/>
      </c>
      <c r="S744" s="5" t="str">
        <f>IF(Инвестиционные_проекты!Y749&gt;Инвестиционные_проекты!AB749,"Ошибка!","")</f>
        <v/>
      </c>
      <c r="T744" s="4" t="str">
        <f>IF(Техлист!S744="","",CONCATENATE(ROW(Инвестиционные_проекты!$A749),", ",))</f>
        <v/>
      </c>
      <c r="U744" t="str">
        <f t="shared" si="127"/>
        <v/>
      </c>
      <c r="V744" s="5" t="str">
        <f>IF(Инвестиционные_проекты!O749&lt;Инвестиционные_проекты!N749,"Ошибка!","")</f>
        <v/>
      </c>
      <c r="W744" s="4" t="str">
        <f>IF(Техлист!V744="","",CONCATENATE(ROW(Инвестиционные_проекты!$A749),", ",))</f>
        <v/>
      </c>
      <c r="X744" t="str">
        <f t="shared" si="128"/>
        <v xml:space="preserve">8, </v>
      </c>
      <c r="Y744" s="5" t="str">
        <f>IF(Инвестиционные_проекты!N749&lt;Инвестиционные_проекты!M749,"Ошибка!","")</f>
        <v/>
      </c>
      <c r="Z744" s="4" t="str">
        <f>IF(Техлист!Y744="","",CONCATENATE(ROW(Инвестиционные_проекты!$A749),", ",))</f>
        <v/>
      </c>
      <c r="AA744" t="str">
        <f t="shared" si="129"/>
        <v/>
      </c>
      <c r="AB744" s="5" t="str">
        <f ca="1">IF(Инвестиционные_проекты!K749="реализация",IF(Инвестиционные_проекты!M749&gt;TODAY(),"Ошибка!",""),"")</f>
        <v/>
      </c>
      <c r="AC744" s="4" t="str">
        <f ca="1">IF(Техлист!AB744="","",CONCATENATE(ROW(Инвестиционные_проекты!$A749),", ",))</f>
        <v/>
      </c>
      <c r="AD744" t="str">
        <f t="shared" ca="1" si="130"/>
        <v/>
      </c>
      <c r="AE744" s="5" t="str">
        <f>IFERROR(IF(OR(Инвестиционные_проекты!K749="идея",Инвестиционные_проекты!K749="проектная стадия"),IF(Инвестиционные_проекты!M749&gt;DATEVALUE(ФЛК!CV743),"","Ошибка!"),""),"")</f>
        <v/>
      </c>
      <c r="AF744" s="4" t="str">
        <f>IF(Техлист!AE744="","",CONCATENATE(ROW(Инвестиционные_проекты!$A749),", ",))</f>
        <v/>
      </c>
      <c r="AG744" t="str">
        <f t="shared" si="131"/>
        <v/>
      </c>
    </row>
    <row r="745" spans="1:33" x14ac:dyDescent="0.25">
      <c r="A745" s="5" t="str">
        <f>IF(AND(COUNTBLANK(Инвестиционные_проекты!H750:Q750)+COUNTBLANK(Инвестиционные_проекты!S750:T750)+COUNTBLANK(Инвестиционные_проекты!Z750)+COUNTBLANK(Инвестиционные_проекты!B750:E750)&lt;&gt;17,COUNTBLANK(Инвестиционные_проекты!H750:Q750)+COUNTBLANK(Инвестиционные_проекты!S750:T750)+COUNTBLANK(Инвестиционные_проекты!Z750)+COUNTBLANK(Инвестиционные_проекты!B750:E750)&lt;&gt;0),"Ошибка!","")</f>
        <v/>
      </c>
      <c r="B745" s="4" t="str">
        <f>IF(A745="","",CONCATENATE(ROW(Инвестиционные_проекты!$A750),", ",))</f>
        <v/>
      </c>
      <c r="C745" t="str">
        <f t="shared" si="121"/>
        <v xml:space="preserve">8, </v>
      </c>
      <c r="D745" s="5" t="str">
        <f>IF(AND(COUNTBLANK(Инвестиционные_проекты!AB750)=0,COUNTBLANK(Инвестиционные_проекты!W750:Y750)&lt;&gt;0),"Ошибка!","")</f>
        <v/>
      </c>
      <c r="E745" s="4" t="str">
        <f>IF(D745="","",CONCATENATE(ROW(Инвестиционные_проекты!$A750),", ",))</f>
        <v/>
      </c>
      <c r="F745" t="str">
        <f t="shared" si="122"/>
        <v xml:space="preserve">8, </v>
      </c>
      <c r="G745" s="8" t="str">
        <f>IF(AND(Инвестиционные_проекты!J750="создание нового",Инвестиционные_проекты!S750=""),"Ошибка!","")</f>
        <v/>
      </c>
      <c r="H745" s="4" t="str">
        <f>IF(Техлист!G745="","",CONCATENATE(ROW(Инвестиционные_проекты!$A750),", ",))</f>
        <v/>
      </c>
      <c r="I745" t="str">
        <f t="shared" si="123"/>
        <v/>
      </c>
      <c r="J745" s="5" t="str">
        <f>IF(Инвестиционные_проекты!J750="модернизация",IF(COUNTBLANK(Инвестиционные_проекты!R750:S750)&lt;&gt;0,"Ошибка!",""),"")</f>
        <v/>
      </c>
      <c r="K745" s="9" t="str">
        <f>IF(Техлист!J745="","",CONCATENATE(ROW(Инвестиционные_проекты!$A750),", ",))</f>
        <v/>
      </c>
      <c r="L745" t="str">
        <f t="shared" si="124"/>
        <v/>
      </c>
      <c r="M745" s="5" t="str">
        <f>IF(Инвестиционные_проекты!S750&lt;Инвестиционные_проекты!R750,"Ошибка!","")</f>
        <v/>
      </c>
      <c r="N745" s="4" t="str">
        <f>IF(Техлист!M745="","",CONCATENATE(ROW(Инвестиционные_проекты!$A750),", ",))</f>
        <v/>
      </c>
      <c r="O745" t="str">
        <f t="shared" si="125"/>
        <v/>
      </c>
      <c r="P745" s="5" t="str">
        <f>IF(Инвестиционные_проекты!Z750&lt;&gt;SUM(Инвестиционные_проекты!AA750:AB750),"Ошибка!","")</f>
        <v/>
      </c>
      <c r="Q745" s="4" t="str">
        <f>IF(Техлист!P745="","",CONCATENATE(ROW(Инвестиционные_проекты!$A750),", ",))</f>
        <v/>
      </c>
      <c r="R745" t="str">
        <f t="shared" si="126"/>
        <v/>
      </c>
      <c r="S745" s="5" t="str">
        <f>IF(Инвестиционные_проекты!Y750&gt;Инвестиционные_проекты!AB750,"Ошибка!","")</f>
        <v/>
      </c>
      <c r="T745" s="4" t="str">
        <f>IF(Техлист!S745="","",CONCATENATE(ROW(Инвестиционные_проекты!$A750),", ",))</f>
        <v/>
      </c>
      <c r="U745" t="str">
        <f t="shared" si="127"/>
        <v/>
      </c>
      <c r="V745" s="5" t="str">
        <f>IF(Инвестиционные_проекты!O750&lt;Инвестиционные_проекты!N750,"Ошибка!","")</f>
        <v/>
      </c>
      <c r="W745" s="4" t="str">
        <f>IF(Техлист!V745="","",CONCATENATE(ROW(Инвестиционные_проекты!$A750),", ",))</f>
        <v/>
      </c>
      <c r="X745" t="str">
        <f t="shared" si="128"/>
        <v xml:space="preserve">8, </v>
      </c>
      <c r="Y745" s="5" t="str">
        <f>IF(Инвестиционные_проекты!N750&lt;Инвестиционные_проекты!M750,"Ошибка!","")</f>
        <v/>
      </c>
      <c r="Z745" s="4" t="str">
        <f>IF(Техлист!Y745="","",CONCATENATE(ROW(Инвестиционные_проекты!$A750),", ",))</f>
        <v/>
      </c>
      <c r="AA745" t="str">
        <f t="shared" si="129"/>
        <v/>
      </c>
      <c r="AB745" s="5" t="str">
        <f ca="1">IF(Инвестиционные_проекты!K750="реализация",IF(Инвестиционные_проекты!M750&gt;TODAY(),"Ошибка!",""),"")</f>
        <v/>
      </c>
      <c r="AC745" s="4" t="str">
        <f ca="1">IF(Техлист!AB745="","",CONCATENATE(ROW(Инвестиционные_проекты!$A750),", ",))</f>
        <v/>
      </c>
      <c r="AD745" t="str">
        <f t="shared" ca="1" si="130"/>
        <v/>
      </c>
      <c r="AE745" s="5" t="str">
        <f>IFERROR(IF(OR(Инвестиционные_проекты!K750="идея",Инвестиционные_проекты!K750="проектная стадия"),IF(Инвестиционные_проекты!M750&gt;DATEVALUE(ФЛК!CV744),"","Ошибка!"),""),"")</f>
        <v/>
      </c>
      <c r="AF745" s="4" t="str">
        <f>IF(Техлист!AE745="","",CONCATENATE(ROW(Инвестиционные_проекты!$A750),", ",))</f>
        <v/>
      </c>
      <c r="AG745" t="str">
        <f t="shared" si="131"/>
        <v/>
      </c>
    </row>
    <row r="746" spans="1:33" x14ac:dyDescent="0.25">
      <c r="A746" s="5" t="str">
        <f>IF(AND(COUNTBLANK(Инвестиционные_проекты!H751:Q751)+COUNTBLANK(Инвестиционные_проекты!S751:T751)+COUNTBLANK(Инвестиционные_проекты!Z751)+COUNTBLANK(Инвестиционные_проекты!B751:E751)&lt;&gt;17,COUNTBLANK(Инвестиционные_проекты!H751:Q751)+COUNTBLANK(Инвестиционные_проекты!S751:T751)+COUNTBLANK(Инвестиционные_проекты!Z751)+COUNTBLANK(Инвестиционные_проекты!B751:E751)&lt;&gt;0),"Ошибка!","")</f>
        <v/>
      </c>
      <c r="B746" s="4" t="str">
        <f>IF(A746="","",CONCATENATE(ROW(Инвестиционные_проекты!$A751),", ",))</f>
        <v/>
      </c>
      <c r="C746" t="str">
        <f t="shared" si="121"/>
        <v xml:space="preserve">8, </v>
      </c>
      <c r="D746" s="5" t="str">
        <f>IF(AND(COUNTBLANK(Инвестиционные_проекты!AB751)=0,COUNTBLANK(Инвестиционные_проекты!W751:Y751)&lt;&gt;0),"Ошибка!","")</f>
        <v/>
      </c>
      <c r="E746" s="4" t="str">
        <f>IF(D746="","",CONCATENATE(ROW(Инвестиционные_проекты!$A751),", ",))</f>
        <v/>
      </c>
      <c r="F746" t="str">
        <f t="shared" si="122"/>
        <v xml:space="preserve">8, </v>
      </c>
      <c r="G746" s="8" t="str">
        <f>IF(AND(Инвестиционные_проекты!J751="создание нового",Инвестиционные_проекты!S751=""),"Ошибка!","")</f>
        <v/>
      </c>
      <c r="H746" s="4" t="str">
        <f>IF(Техлист!G746="","",CONCATENATE(ROW(Инвестиционные_проекты!$A751),", ",))</f>
        <v/>
      </c>
      <c r="I746" t="str">
        <f t="shared" si="123"/>
        <v/>
      </c>
      <c r="J746" s="5" t="str">
        <f>IF(Инвестиционные_проекты!J751="модернизация",IF(COUNTBLANK(Инвестиционные_проекты!R751:S751)&lt;&gt;0,"Ошибка!",""),"")</f>
        <v/>
      </c>
      <c r="K746" s="9" t="str">
        <f>IF(Техлист!J746="","",CONCATENATE(ROW(Инвестиционные_проекты!$A751),", ",))</f>
        <v/>
      </c>
      <c r="L746" t="str">
        <f t="shared" si="124"/>
        <v/>
      </c>
      <c r="M746" s="5" t="str">
        <f>IF(Инвестиционные_проекты!S751&lt;Инвестиционные_проекты!R751,"Ошибка!","")</f>
        <v/>
      </c>
      <c r="N746" s="4" t="str">
        <f>IF(Техлист!M746="","",CONCATENATE(ROW(Инвестиционные_проекты!$A751),", ",))</f>
        <v/>
      </c>
      <c r="O746" t="str">
        <f t="shared" si="125"/>
        <v/>
      </c>
      <c r="P746" s="5" t="str">
        <f>IF(Инвестиционные_проекты!Z751&lt;&gt;SUM(Инвестиционные_проекты!AA751:AB751),"Ошибка!","")</f>
        <v/>
      </c>
      <c r="Q746" s="4" t="str">
        <f>IF(Техлист!P746="","",CONCATENATE(ROW(Инвестиционные_проекты!$A751),", ",))</f>
        <v/>
      </c>
      <c r="R746" t="str">
        <f t="shared" si="126"/>
        <v/>
      </c>
      <c r="S746" s="5" t="str">
        <f>IF(Инвестиционные_проекты!Y751&gt;Инвестиционные_проекты!AB751,"Ошибка!","")</f>
        <v/>
      </c>
      <c r="T746" s="4" t="str">
        <f>IF(Техлист!S746="","",CONCATENATE(ROW(Инвестиционные_проекты!$A751),", ",))</f>
        <v/>
      </c>
      <c r="U746" t="str">
        <f t="shared" si="127"/>
        <v/>
      </c>
      <c r="V746" s="5" t="str">
        <f>IF(Инвестиционные_проекты!O751&lt;Инвестиционные_проекты!N751,"Ошибка!","")</f>
        <v/>
      </c>
      <c r="W746" s="4" t="str">
        <f>IF(Техлист!V746="","",CONCATENATE(ROW(Инвестиционные_проекты!$A751),", ",))</f>
        <v/>
      </c>
      <c r="X746" t="str">
        <f t="shared" si="128"/>
        <v xml:space="preserve">8, </v>
      </c>
      <c r="Y746" s="5" t="str">
        <f>IF(Инвестиционные_проекты!N751&lt;Инвестиционные_проекты!M751,"Ошибка!","")</f>
        <v/>
      </c>
      <c r="Z746" s="4" t="str">
        <f>IF(Техлист!Y746="","",CONCATENATE(ROW(Инвестиционные_проекты!$A751),", ",))</f>
        <v/>
      </c>
      <c r="AA746" t="str">
        <f t="shared" si="129"/>
        <v/>
      </c>
      <c r="AB746" s="5" t="str">
        <f ca="1">IF(Инвестиционные_проекты!K751="реализация",IF(Инвестиционные_проекты!M751&gt;TODAY(),"Ошибка!",""),"")</f>
        <v/>
      </c>
      <c r="AC746" s="4" t="str">
        <f ca="1">IF(Техлист!AB746="","",CONCATENATE(ROW(Инвестиционные_проекты!$A751),", ",))</f>
        <v/>
      </c>
      <c r="AD746" t="str">
        <f t="shared" ca="1" si="130"/>
        <v/>
      </c>
      <c r="AE746" s="5" t="str">
        <f>IFERROR(IF(OR(Инвестиционные_проекты!K751="идея",Инвестиционные_проекты!K751="проектная стадия"),IF(Инвестиционные_проекты!M751&gt;DATEVALUE(ФЛК!CV745),"","Ошибка!"),""),"")</f>
        <v/>
      </c>
      <c r="AF746" s="4" t="str">
        <f>IF(Техлист!AE746="","",CONCATENATE(ROW(Инвестиционные_проекты!$A751),", ",))</f>
        <v/>
      </c>
      <c r="AG746" t="str">
        <f t="shared" si="131"/>
        <v/>
      </c>
    </row>
    <row r="747" spans="1:33" x14ac:dyDescent="0.25">
      <c r="A747" s="5" t="str">
        <f>IF(AND(COUNTBLANK(Инвестиционные_проекты!H752:Q752)+COUNTBLANK(Инвестиционные_проекты!S752:T752)+COUNTBLANK(Инвестиционные_проекты!Z752)+COUNTBLANK(Инвестиционные_проекты!B752:E752)&lt;&gt;17,COUNTBLANK(Инвестиционные_проекты!H752:Q752)+COUNTBLANK(Инвестиционные_проекты!S752:T752)+COUNTBLANK(Инвестиционные_проекты!Z752)+COUNTBLANK(Инвестиционные_проекты!B752:E752)&lt;&gt;0),"Ошибка!","")</f>
        <v/>
      </c>
      <c r="B747" s="4" t="str">
        <f>IF(A747="","",CONCATENATE(ROW(Инвестиционные_проекты!$A752),", ",))</f>
        <v/>
      </c>
      <c r="C747" t="str">
        <f t="shared" si="121"/>
        <v xml:space="preserve">8, </v>
      </c>
      <c r="D747" s="5" t="str">
        <f>IF(AND(COUNTBLANK(Инвестиционные_проекты!AB752)=0,COUNTBLANK(Инвестиционные_проекты!W752:Y752)&lt;&gt;0),"Ошибка!","")</f>
        <v/>
      </c>
      <c r="E747" s="4" t="str">
        <f>IF(D747="","",CONCATENATE(ROW(Инвестиционные_проекты!$A752),", ",))</f>
        <v/>
      </c>
      <c r="F747" t="str">
        <f t="shared" si="122"/>
        <v xml:space="preserve">8, </v>
      </c>
      <c r="G747" s="8" t="str">
        <f>IF(AND(Инвестиционные_проекты!J752="создание нового",Инвестиционные_проекты!S752=""),"Ошибка!","")</f>
        <v/>
      </c>
      <c r="H747" s="4" t="str">
        <f>IF(Техлист!G747="","",CONCATENATE(ROW(Инвестиционные_проекты!$A752),", ",))</f>
        <v/>
      </c>
      <c r="I747" t="str">
        <f t="shared" si="123"/>
        <v/>
      </c>
      <c r="J747" s="5" t="str">
        <f>IF(Инвестиционные_проекты!J752="модернизация",IF(COUNTBLANK(Инвестиционные_проекты!R752:S752)&lt;&gt;0,"Ошибка!",""),"")</f>
        <v/>
      </c>
      <c r="K747" s="9" t="str">
        <f>IF(Техлист!J747="","",CONCATENATE(ROW(Инвестиционные_проекты!$A752),", ",))</f>
        <v/>
      </c>
      <c r="L747" t="str">
        <f t="shared" si="124"/>
        <v/>
      </c>
      <c r="M747" s="5" t="str">
        <f>IF(Инвестиционные_проекты!S752&lt;Инвестиционные_проекты!R752,"Ошибка!","")</f>
        <v/>
      </c>
      <c r="N747" s="4" t="str">
        <f>IF(Техлист!M747="","",CONCATENATE(ROW(Инвестиционные_проекты!$A752),", ",))</f>
        <v/>
      </c>
      <c r="O747" t="str">
        <f t="shared" si="125"/>
        <v/>
      </c>
      <c r="P747" s="5" t="str">
        <f>IF(Инвестиционные_проекты!Z752&lt;&gt;SUM(Инвестиционные_проекты!AA752:AB752),"Ошибка!","")</f>
        <v/>
      </c>
      <c r="Q747" s="4" t="str">
        <f>IF(Техлист!P747="","",CONCATENATE(ROW(Инвестиционные_проекты!$A752),", ",))</f>
        <v/>
      </c>
      <c r="R747" t="str">
        <f t="shared" si="126"/>
        <v/>
      </c>
      <c r="S747" s="5" t="str">
        <f>IF(Инвестиционные_проекты!Y752&gt;Инвестиционные_проекты!AB752,"Ошибка!","")</f>
        <v/>
      </c>
      <c r="T747" s="4" t="str">
        <f>IF(Техлист!S747="","",CONCATENATE(ROW(Инвестиционные_проекты!$A752),", ",))</f>
        <v/>
      </c>
      <c r="U747" t="str">
        <f t="shared" si="127"/>
        <v/>
      </c>
      <c r="V747" s="5" t="str">
        <f>IF(Инвестиционные_проекты!O752&lt;Инвестиционные_проекты!N752,"Ошибка!","")</f>
        <v/>
      </c>
      <c r="W747" s="4" t="str">
        <f>IF(Техлист!V747="","",CONCATENATE(ROW(Инвестиционные_проекты!$A752),", ",))</f>
        <v/>
      </c>
      <c r="X747" t="str">
        <f t="shared" si="128"/>
        <v xml:space="preserve">8, </v>
      </c>
      <c r="Y747" s="5" t="str">
        <f>IF(Инвестиционные_проекты!N752&lt;Инвестиционные_проекты!M752,"Ошибка!","")</f>
        <v/>
      </c>
      <c r="Z747" s="4" t="str">
        <f>IF(Техлист!Y747="","",CONCATENATE(ROW(Инвестиционные_проекты!$A752),", ",))</f>
        <v/>
      </c>
      <c r="AA747" t="str">
        <f t="shared" si="129"/>
        <v/>
      </c>
      <c r="AB747" s="5" t="str">
        <f ca="1">IF(Инвестиционные_проекты!K752="реализация",IF(Инвестиционные_проекты!M752&gt;TODAY(),"Ошибка!",""),"")</f>
        <v/>
      </c>
      <c r="AC747" s="4" t="str">
        <f ca="1">IF(Техлист!AB747="","",CONCATENATE(ROW(Инвестиционные_проекты!$A752),", ",))</f>
        <v/>
      </c>
      <c r="AD747" t="str">
        <f t="shared" ca="1" si="130"/>
        <v/>
      </c>
      <c r="AE747" s="5" t="str">
        <f>IFERROR(IF(OR(Инвестиционные_проекты!K752="идея",Инвестиционные_проекты!K752="проектная стадия"),IF(Инвестиционные_проекты!M752&gt;DATEVALUE(ФЛК!CV746),"","Ошибка!"),""),"")</f>
        <v/>
      </c>
      <c r="AF747" s="4" t="str">
        <f>IF(Техлист!AE747="","",CONCATENATE(ROW(Инвестиционные_проекты!$A752),", ",))</f>
        <v/>
      </c>
      <c r="AG747" t="str">
        <f t="shared" si="131"/>
        <v/>
      </c>
    </row>
    <row r="748" spans="1:33" x14ac:dyDescent="0.25">
      <c r="A748" s="5" t="str">
        <f>IF(AND(COUNTBLANK(Инвестиционные_проекты!H753:Q753)+COUNTBLANK(Инвестиционные_проекты!S753:T753)+COUNTBLANK(Инвестиционные_проекты!Z753)+COUNTBLANK(Инвестиционные_проекты!B753:E753)&lt;&gt;17,COUNTBLANK(Инвестиционные_проекты!H753:Q753)+COUNTBLANK(Инвестиционные_проекты!S753:T753)+COUNTBLANK(Инвестиционные_проекты!Z753)+COUNTBLANK(Инвестиционные_проекты!B753:E753)&lt;&gt;0),"Ошибка!","")</f>
        <v/>
      </c>
      <c r="B748" s="4" t="str">
        <f>IF(A748="","",CONCATENATE(ROW(Инвестиционные_проекты!$A753),", ",))</f>
        <v/>
      </c>
      <c r="C748" t="str">
        <f t="shared" si="121"/>
        <v xml:space="preserve">8, </v>
      </c>
      <c r="D748" s="5" t="str">
        <f>IF(AND(COUNTBLANK(Инвестиционные_проекты!AB753)=0,COUNTBLANK(Инвестиционные_проекты!W753:Y753)&lt;&gt;0),"Ошибка!","")</f>
        <v/>
      </c>
      <c r="E748" s="4" t="str">
        <f>IF(D748="","",CONCATENATE(ROW(Инвестиционные_проекты!$A753),", ",))</f>
        <v/>
      </c>
      <c r="F748" t="str">
        <f t="shared" si="122"/>
        <v xml:space="preserve">8, </v>
      </c>
      <c r="G748" s="8" t="str">
        <f>IF(AND(Инвестиционные_проекты!J753="создание нового",Инвестиционные_проекты!S753=""),"Ошибка!","")</f>
        <v/>
      </c>
      <c r="H748" s="4" t="str">
        <f>IF(Техлист!G748="","",CONCATENATE(ROW(Инвестиционные_проекты!$A753),", ",))</f>
        <v/>
      </c>
      <c r="I748" t="str">
        <f t="shared" si="123"/>
        <v/>
      </c>
      <c r="J748" s="5" t="str">
        <f>IF(Инвестиционные_проекты!J753="модернизация",IF(COUNTBLANK(Инвестиционные_проекты!R753:S753)&lt;&gt;0,"Ошибка!",""),"")</f>
        <v/>
      </c>
      <c r="K748" s="9" t="str">
        <f>IF(Техлист!J748="","",CONCATENATE(ROW(Инвестиционные_проекты!$A753),", ",))</f>
        <v/>
      </c>
      <c r="L748" t="str">
        <f t="shared" si="124"/>
        <v/>
      </c>
      <c r="M748" s="5" t="str">
        <f>IF(Инвестиционные_проекты!S753&lt;Инвестиционные_проекты!R753,"Ошибка!","")</f>
        <v/>
      </c>
      <c r="N748" s="4" t="str">
        <f>IF(Техлист!M748="","",CONCATENATE(ROW(Инвестиционные_проекты!$A753),", ",))</f>
        <v/>
      </c>
      <c r="O748" t="str">
        <f t="shared" si="125"/>
        <v/>
      </c>
      <c r="P748" s="5" t="str">
        <f>IF(Инвестиционные_проекты!Z753&lt;&gt;SUM(Инвестиционные_проекты!AA753:AB753),"Ошибка!","")</f>
        <v/>
      </c>
      <c r="Q748" s="4" t="str">
        <f>IF(Техлист!P748="","",CONCATENATE(ROW(Инвестиционные_проекты!$A753),", ",))</f>
        <v/>
      </c>
      <c r="R748" t="str">
        <f t="shared" si="126"/>
        <v/>
      </c>
      <c r="S748" s="5" t="str">
        <f>IF(Инвестиционные_проекты!Y753&gt;Инвестиционные_проекты!AB753,"Ошибка!","")</f>
        <v/>
      </c>
      <c r="T748" s="4" t="str">
        <f>IF(Техлист!S748="","",CONCATENATE(ROW(Инвестиционные_проекты!$A753),", ",))</f>
        <v/>
      </c>
      <c r="U748" t="str">
        <f t="shared" si="127"/>
        <v/>
      </c>
      <c r="V748" s="5" t="str">
        <f>IF(Инвестиционные_проекты!O753&lt;Инвестиционные_проекты!N753,"Ошибка!","")</f>
        <v/>
      </c>
      <c r="W748" s="4" t="str">
        <f>IF(Техлист!V748="","",CONCATENATE(ROW(Инвестиционные_проекты!$A753),", ",))</f>
        <v/>
      </c>
      <c r="X748" t="str">
        <f t="shared" si="128"/>
        <v xml:space="preserve">8, </v>
      </c>
      <c r="Y748" s="5" t="str">
        <f>IF(Инвестиционные_проекты!N753&lt;Инвестиционные_проекты!M753,"Ошибка!","")</f>
        <v/>
      </c>
      <c r="Z748" s="4" t="str">
        <f>IF(Техлист!Y748="","",CONCATENATE(ROW(Инвестиционные_проекты!$A753),", ",))</f>
        <v/>
      </c>
      <c r="AA748" t="str">
        <f t="shared" si="129"/>
        <v/>
      </c>
      <c r="AB748" s="5" t="str">
        <f ca="1">IF(Инвестиционные_проекты!K753="реализация",IF(Инвестиционные_проекты!M753&gt;TODAY(),"Ошибка!",""),"")</f>
        <v/>
      </c>
      <c r="AC748" s="4" t="str">
        <f ca="1">IF(Техлист!AB748="","",CONCATENATE(ROW(Инвестиционные_проекты!$A753),", ",))</f>
        <v/>
      </c>
      <c r="AD748" t="str">
        <f t="shared" ca="1" si="130"/>
        <v/>
      </c>
      <c r="AE748" s="5" t="str">
        <f>IFERROR(IF(OR(Инвестиционные_проекты!K753="идея",Инвестиционные_проекты!K753="проектная стадия"),IF(Инвестиционные_проекты!M753&gt;DATEVALUE(ФЛК!CV747),"","Ошибка!"),""),"")</f>
        <v/>
      </c>
      <c r="AF748" s="4" t="str">
        <f>IF(Техлист!AE748="","",CONCATENATE(ROW(Инвестиционные_проекты!$A753),", ",))</f>
        <v/>
      </c>
      <c r="AG748" t="str">
        <f t="shared" si="131"/>
        <v/>
      </c>
    </row>
    <row r="749" spans="1:33" x14ac:dyDescent="0.25">
      <c r="A749" s="5" t="str">
        <f>IF(AND(COUNTBLANK(Инвестиционные_проекты!H754:Q754)+COUNTBLANK(Инвестиционные_проекты!S754:T754)+COUNTBLANK(Инвестиционные_проекты!Z754)+COUNTBLANK(Инвестиционные_проекты!B754:E754)&lt;&gt;17,COUNTBLANK(Инвестиционные_проекты!H754:Q754)+COUNTBLANK(Инвестиционные_проекты!S754:T754)+COUNTBLANK(Инвестиционные_проекты!Z754)+COUNTBLANK(Инвестиционные_проекты!B754:E754)&lt;&gt;0),"Ошибка!","")</f>
        <v/>
      </c>
      <c r="B749" s="4" t="str">
        <f>IF(A749="","",CONCATENATE(ROW(Инвестиционные_проекты!$A754),", ",))</f>
        <v/>
      </c>
      <c r="C749" t="str">
        <f t="shared" si="121"/>
        <v xml:space="preserve">8, </v>
      </c>
      <c r="D749" s="5" t="str">
        <f>IF(AND(COUNTBLANK(Инвестиционные_проекты!AB754)=0,COUNTBLANK(Инвестиционные_проекты!W754:Y754)&lt;&gt;0),"Ошибка!","")</f>
        <v/>
      </c>
      <c r="E749" s="4" t="str">
        <f>IF(D749="","",CONCATENATE(ROW(Инвестиционные_проекты!$A754),", ",))</f>
        <v/>
      </c>
      <c r="F749" t="str">
        <f t="shared" si="122"/>
        <v xml:space="preserve">8, </v>
      </c>
      <c r="G749" s="8" t="str">
        <f>IF(AND(Инвестиционные_проекты!J754="создание нового",Инвестиционные_проекты!S754=""),"Ошибка!","")</f>
        <v/>
      </c>
      <c r="H749" s="4" t="str">
        <f>IF(Техлист!G749="","",CONCATENATE(ROW(Инвестиционные_проекты!$A754),", ",))</f>
        <v/>
      </c>
      <c r="I749" t="str">
        <f t="shared" si="123"/>
        <v/>
      </c>
      <c r="J749" s="5" t="str">
        <f>IF(Инвестиционные_проекты!J754="модернизация",IF(COUNTBLANK(Инвестиционные_проекты!R754:S754)&lt;&gt;0,"Ошибка!",""),"")</f>
        <v/>
      </c>
      <c r="K749" s="9" t="str">
        <f>IF(Техлист!J749="","",CONCATENATE(ROW(Инвестиционные_проекты!$A754),", ",))</f>
        <v/>
      </c>
      <c r="L749" t="str">
        <f t="shared" si="124"/>
        <v/>
      </c>
      <c r="M749" s="5" t="str">
        <f>IF(Инвестиционные_проекты!S754&lt;Инвестиционные_проекты!R754,"Ошибка!","")</f>
        <v/>
      </c>
      <c r="N749" s="4" t="str">
        <f>IF(Техлист!M749="","",CONCATENATE(ROW(Инвестиционные_проекты!$A754),", ",))</f>
        <v/>
      </c>
      <c r="O749" t="str">
        <f t="shared" si="125"/>
        <v/>
      </c>
      <c r="P749" s="5" t="str">
        <f>IF(Инвестиционные_проекты!Z754&lt;&gt;SUM(Инвестиционные_проекты!AA754:AB754),"Ошибка!","")</f>
        <v/>
      </c>
      <c r="Q749" s="4" t="str">
        <f>IF(Техлист!P749="","",CONCATENATE(ROW(Инвестиционные_проекты!$A754),", ",))</f>
        <v/>
      </c>
      <c r="R749" t="str">
        <f t="shared" si="126"/>
        <v/>
      </c>
      <c r="S749" s="5" t="str">
        <f>IF(Инвестиционные_проекты!Y754&gt;Инвестиционные_проекты!AB754,"Ошибка!","")</f>
        <v/>
      </c>
      <c r="T749" s="4" t="str">
        <f>IF(Техлист!S749="","",CONCATENATE(ROW(Инвестиционные_проекты!$A754),", ",))</f>
        <v/>
      </c>
      <c r="U749" t="str">
        <f t="shared" si="127"/>
        <v/>
      </c>
      <c r="V749" s="5" t="str">
        <f>IF(Инвестиционные_проекты!O754&lt;Инвестиционные_проекты!N754,"Ошибка!","")</f>
        <v/>
      </c>
      <c r="W749" s="4" t="str">
        <f>IF(Техлист!V749="","",CONCATENATE(ROW(Инвестиционные_проекты!$A754),", ",))</f>
        <v/>
      </c>
      <c r="X749" t="str">
        <f t="shared" si="128"/>
        <v xml:space="preserve">8, </v>
      </c>
      <c r="Y749" s="5" t="str">
        <f>IF(Инвестиционные_проекты!N754&lt;Инвестиционные_проекты!M754,"Ошибка!","")</f>
        <v/>
      </c>
      <c r="Z749" s="4" t="str">
        <f>IF(Техлист!Y749="","",CONCATENATE(ROW(Инвестиционные_проекты!$A754),", ",))</f>
        <v/>
      </c>
      <c r="AA749" t="str">
        <f t="shared" si="129"/>
        <v/>
      </c>
      <c r="AB749" s="5" t="str">
        <f ca="1">IF(Инвестиционные_проекты!K754="реализация",IF(Инвестиционные_проекты!M754&gt;TODAY(),"Ошибка!",""),"")</f>
        <v/>
      </c>
      <c r="AC749" s="4" t="str">
        <f ca="1">IF(Техлист!AB749="","",CONCATENATE(ROW(Инвестиционные_проекты!$A754),", ",))</f>
        <v/>
      </c>
      <c r="AD749" t="str">
        <f t="shared" ca="1" si="130"/>
        <v/>
      </c>
      <c r="AE749" s="5" t="str">
        <f>IFERROR(IF(OR(Инвестиционные_проекты!K754="идея",Инвестиционные_проекты!K754="проектная стадия"),IF(Инвестиционные_проекты!M754&gt;DATEVALUE(ФЛК!CV748),"","Ошибка!"),""),"")</f>
        <v/>
      </c>
      <c r="AF749" s="4" t="str">
        <f>IF(Техлист!AE749="","",CONCATENATE(ROW(Инвестиционные_проекты!$A754),", ",))</f>
        <v/>
      </c>
      <c r="AG749" t="str">
        <f t="shared" si="131"/>
        <v/>
      </c>
    </row>
    <row r="750" spans="1:33" x14ac:dyDescent="0.25">
      <c r="A750" s="5" t="str">
        <f>IF(AND(COUNTBLANK(Инвестиционные_проекты!H755:Q755)+COUNTBLANK(Инвестиционные_проекты!S755:T755)+COUNTBLANK(Инвестиционные_проекты!Z755)+COUNTBLANK(Инвестиционные_проекты!B755:E755)&lt;&gt;17,COUNTBLANK(Инвестиционные_проекты!H755:Q755)+COUNTBLANK(Инвестиционные_проекты!S755:T755)+COUNTBLANK(Инвестиционные_проекты!Z755)+COUNTBLANK(Инвестиционные_проекты!B755:E755)&lt;&gt;0),"Ошибка!","")</f>
        <v/>
      </c>
      <c r="B750" s="4" t="str">
        <f>IF(A750="","",CONCATENATE(ROW(Инвестиционные_проекты!$A755),", ",))</f>
        <v/>
      </c>
      <c r="C750" t="str">
        <f t="shared" si="121"/>
        <v xml:space="preserve">8, </v>
      </c>
      <c r="D750" s="5" t="str">
        <f>IF(AND(COUNTBLANK(Инвестиционные_проекты!AB755)=0,COUNTBLANK(Инвестиционные_проекты!W755:Y755)&lt;&gt;0),"Ошибка!","")</f>
        <v/>
      </c>
      <c r="E750" s="4" t="str">
        <f>IF(D750="","",CONCATENATE(ROW(Инвестиционные_проекты!$A755),", ",))</f>
        <v/>
      </c>
      <c r="F750" t="str">
        <f t="shared" si="122"/>
        <v xml:space="preserve">8, </v>
      </c>
      <c r="G750" s="8" t="str">
        <f>IF(AND(Инвестиционные_проекты!J755="создание нового",Инвестиционные_проекты!S755=""),"Ошибка!","")</f>
        <v/>
      </c>
      <c r="H750" s="4" t="str">
        <f>IF(Техлист!G750="","",CONCATENATE(ROW(Инвестиционные_проекты!$A755),", ",))</f>
        <v/>
      </c>
      <c r="I750" t="str">
        <f t="shared" si="123"/>
        <v/>
      </c>
      <c r="J750" s="5" t="str">
        <f>IF(Инвестиционные_проекты!J755="модернизация",IF(COUNTBLANK(Инвестиционные_проекты!R755:S755)&lt;&gt;0,"Ошибка!",""),"")</f>
        <v/>
      </c>
      <c r="K750" s="9" t="str">
        <f>IF(Техлист!J750="","",CONCATENATE(ROW(Инвестиционные_проекты!$A755),", ",))</f>
        <v/>
      </c>
      <c r="L750" t="str">
        <f t="shared" si="124"/>
        <v/>
      </c>
      <c r="M750" s="5" t="str">
        <f>IF(Инвестиционные_проекты!S755&lt;Инвестиционные_проекты!R755,"Ошибка!","")</f>
        <v/>
      </c>
      <c r="N750" s="4" t="str">
        <f>IF(Техлист!M750="","",CONCATENATE(ROW(Инвестиционные_проекты!$A755),", ",))</f>
        <v/>
      </c>
      <c r="O750" t="str">
        <f t="shared" si="125"/>
        <v/>
      </c>
      <c r="P750" s="5" t="str">
        <f>IF(Инвестиционные_проекты!Z755&lt;&gt;SUM(Инвестиционные_проекты!AA755:AB755),"Ошибка!","")</f>
        <v/>
      </c>
      <c r="Q750" s="4" t="str">
        <f>IF(Техлист!P750="","",CONCATENATE(ROW(Инвестиционные_проекты!$A755),", ",))</f>
        <v/>
      </c>
      <c r="R750" t="str">
        <f t="shared" si="126"/>
        <v/>
      </c>
      <c r="S750" s="5" t="str">
        <f>IF(Инвестиционные_проекты!Y755&gt;Инвестиционные_проекты!AB755,"Ошибка!","")</f>
        <v/>
      </c>
      <c r="T750" s="4" t="str">
        <f>IF(Техлист!S750="","",CONCATENATE(ROW(Инвестиционные_проекты!$A755),", ",))</f>
        <v/>
      </c>
      <c r="U750" t="str">
        <f t="shared" si="127"/>
        <v/>
      </c>
      <c r="V750" s="5" t="str">
        <f>IF(Инвестиционные_проекты!O755&lt;Инвестиционные_проекты!N755,"Ошибка!","")</f>
        <v/>
      </c>
      <c r="W750" s="4" t="str">
        <f>IF(Техлист!V750="","",CONCATENATE(ROW(Инвестиционные_проекты!$A755),", ",))</f>
        <v/>
      </c>
      <c r="X750" t="str">
        <f t="shared" si="128"/>
        <v xml:space="preserve">8, </v>
      </c>
      <c r="Y750" s="5" t="str">
        <f>IF(Инвестиционные_проекты!N755&lt;Инвестиционные_проекты!M755,"Ошибка!","")</f>
        <v/>
      </c>
      <c r="Z750" s="4" t="str">
        <f>IF(Техлист!Y750="","",CONCATENATE(ROW(Инвестиционные_проекты!$A755),", ",))</f>
        <v/>
      </c>
      <c r="AA750" t="str">
        <f t="shared" si="129"/>
        <v/>
      </c>
      <c r="AB750" s="5" t="str">
        <f ca="1">IF(Инвестиционные_проекты!K755="реализация",IF(Инвестиционные_проекты!M755&gt;TODAY(),"Ошибка!",""),"")</f>
        <v/>
      </c>
      <c r="AC750" s="4" t="str">
        <f ca="1">IF(Техлист!AB750="","",CONCATENATE(ROW(Инвестиционные_проекты!$A755),", ",))</f>
        <v/>
      </c>
      <c r="AD750" t="str">
        <f t="shared" ca="1" si="130"/>
        <v/>
      </c>
      <c r="AE750" s="5" t="str">
        <f>IFERROR(IF(OR(Инвестиционные_проекты!K755="идея",Инвестиционные_проекты!K755="проектная стадия"),IF(Инвестиционные_проекты!M755&gt;DATEVALUE(ФЛК!CV749),"","Ошибка!"),""),"")</f>
        <v/>
      </c>
      <c r="AF750" s="4" t="str">
        <f>IF(Техлист!AE750="","",CONCATENATE(ROW(Инвестиционные_проекты!$A755),", ",))</f>
        <v/>
      </c>
      <c r="AG750" t="str">
        <f t="shared" si="131"/>
        <v/>
      </c>
    </row>
    <row r="751" spans="1:33" x14ac:dyDescent="0.25">
      <c r="A751" s="5" t="str">
        <f>IF(AND(COUNTBLANK(Инвестиционные_проекты!H756:Q756)+COUNTBLANK(Инвестиционные_проекты!S756:T756)+COUNTBLANK(Инвестиционные_проекты!Z756)+COUNTBLANK(Инвестиционные_проекты!B756:E756)&lt;&gt;17,COUNTBLANK(Инвестиционные_проекты!H756:Q756)+COUNTBLANK(Инвестиционные_проекты!S756:T756)+COUNTBLANK(Инвестиционные_проекты!Z756)+COUNTBLANK(Инвестиционные_проекты!B756:E756)&lt;&gt;0),"Ошибка!","")</f>
        <v/>
      </c>
      <c r="B751" s="4" t="str">
        <f>IF(A751="","",CONCATENATE(ROW(Инвестиционные_проекты!$A756),", ",))</f>
        <v/>
      </c>
      <c r="C751" t="str">
        <f t="shared" si="121"/>
        <v xml:space="preserve">8, </v>
      </c>
      <c r="D751" s="5" t="str">
        <f>IF(AND(COUNTBLANK(Инвестиционные_проекты!AB756)=0,COUNTBLANK(Инвестиционные_проекты!W756:Y756)&lt;&gt;0),"Ошибка!","")</f>
        <v/>
      </c>
      <c r="E751" s="4" t="str">
        <f>IF(D751="","",CONCATENATE(ROW(Инвестиционные_проекты!$A756),", ",))</f>
        <v/>
      </c>
      <c r="F751" t="str">
        <f t="shared" si="122"/>
        <v xml:space="preserve">8, </v>
      </c>
      <c r="G751" s="8" t="str">
        <f>IF(AND(Инвестиционные_проекты!J756="создание нового",Инвестиционные_проекты!S756=""),"Ошибка!","")</f>
        <v/>
      </c>
      <c r="H751" s="4" t="str">
        <f>IF(Техлист!G751="","",CONCATENATE(ROW(Инвестиционные_проекты!$A756),", ",))</f>
        <v/>
      </c>
      <c r="I751" t="str">
        <f t="shared" si="123"/>
        <v/>
      </c>
      <c r="J751" s="5" t="str">
        <f>IF(Инвестиционные_проекты!J756="модернизация",IF(COUNTBLANK(Инвестиционные_проекты!R756:S756)&lt;&gt;0,"Ошибка!",""),"")</f>
        <v/>
      </c>
      <c r="K751" s="9" t="str">
        <f>IF(Техлист!J751="","",CONCATENATE(ROW(Инвестиционные_проекты!$A756),", ",))</f>
        <v/>
      </c>
      <c r="L751" t="str">
        <f t="shared" si="124"/>
        <v/>
      </c>
      <c r="M751" s="5" t="str">
        <f>IF(Инвестиционные_проекты!S756&lt;Инвестиционные_проекты!R756,"Ошибка!","")</f>
        <v/>
      </c>
      <c r="N751" s="4" t="str">
        <f>IF(Техлист!M751="","",CONCATENATE(ROW(Инвестиционные_проекты!$A756),", ",))</f>
        <v/>
      </c>
      <c r="O751" t="str">
        <f t="shared" si="125"/>
        <v/>
      </c>
      <c r="P751" s="5" t="str">
        <f>IF(Инвестиционные_проекты!Z756&lt;&gt;SUM(Инвестиционные_проекты!AA756:AB756),"Ошибка!","")</f>
        <v/>
      </c>
      <c r="Q751" s="4" t="str">
        <f>IF(Техлист!P751="","",CONCATENATE(ROW(Инвестиционные_проекты!$A756),", ",))</f>
        <v/>
      </c>
      <c r="R751" t="str">
        <f t="shared" si="126"/>
        <v/>
      </c>
      <c r="S751" s="5" t="str">
        <f>IF(Инвестиционные_проекты!Y756&gt;Инвестиционные_проекты!AB756,"Ошибка!","")</f>
        <v/>
      </c>
      <c r="T751" s="4" t="str">
        <f>IF(Техлист!S751="","",CONCATENATE(ROW(Инвестиционные_проекты!$A756),", ",))</f>
        <v/>
      </c>
      <c r="U751" t="str">
        <f t="shared" si="127"/>
        <v/>
      </c>
      <c r="V751" s="5" t="str">
        <f>IF(Инвестиционные_проекты!O756&lt;Инвестиционные_проекты!N756,"Ошибка!","")</f>
        <v/>
      </c>
      <c r="W751" s="4" t="str">
        <f>IF(Техлист!V751="","",CONCATENATE(ROW(Инвестиционные_проекты!$A756),", ",))</f>
        <v/>
      </c>
      <c r="X751" t="str">
        <f t="shared" si="128"/>
        <v xml:space="preserve">8, </v>
      </c>
      <c r="Y751" s="5" t="str">
        <f>IF(Инвестиционные_проекты!N756&lt;Инвестиционные_проекты!M756,"Ошибка!","")</f>
        <v/>
      </c>
      <c r="Z751" s="4" t="str">
        <f>IF(Техлист!Y751="","",CONCATENATE(ROW(Инвестиционные_проекты!$A756),", ",))</f>
        <v/>
      </c>
      <c r="AA751" t="str">
        <f t="shared" si="129"/>
        <v/>
      </c>
      <c r="AB751" s="5" t="str">
        <f ca="1">IF(Инвестиционные_проекты!K756="реализация",IF(Инвестиционные_проекты!M756&gt;TODAY(),"Ошибка!",""),"")</f>
        <v/>
      </c>
      <c r="AC751" s="4" t="str">
        <f ca="1">IF(Техлист!AB751="","",CONCATENATE(ROW(Инвестиционные_проекты!$A756),", ",))</f>
        <v/>
      </c>
      <c r="AD751" t="str">
        <f t="shared" ca="1" si="130"/>
        <v/>
      </c>
      <c r="AE751" s="5" t="str">
        <f>IFERROR(IF(OR(Инвестиционные_проекты!K756="идея",Инвестиционные_проекты!K756="проектная стадия"),IF(Инвестиционные_проекты!M756&gt;DATEVALUE(ФЛК!CV750),"","Ошибка!"),""),"")</f>
        <v/>
      </c>
      <c r="AF751" s="4" t="str">
        <f>IF(Техлист!AE751="","",CONCATENATE(ROW(Инвестиционные_проекты!$A756),", ",))</f>
        <v/>
      </c>
      <c r="AG751" t="str">
        <f t="shared" si="131"/>
        <v/>
      </c>
    </row>
    <row r="752" spans="1:33" x14ac:dyDescent="0.25">
      <c r="A752" s="5" t="str">
        <f>IF(AND(COUNTBLANK(Инвестиционные_проекты!H757:Q757)+COUNTBLANK(Инвестиционные_проекты!S757:T757)+COUNTBLANK(Инвестиционные_проекты!Z757)+COUNTBLANK(Инвестиционные_проекты!B757:E757)&lt;&gt;17,COUNTBLANK(Инвестиционные_проекты!H757:Q757)+COUNTBLANK(Инвестиционные_проекты!S757:T757)+COUNTBLANK(Инвестиционные_проекты!Z757)+COUNTBLANK(Инвестиционные_проекты!B757:E757)&lt;&gt;0),"Ошибка!","")</f>
        <v/>
      </c>
      <c r="B752" s="4" t="str">
        <f>IF(A752="","",CONCATENATE(ROW(Инвестиционные_проекты!$A757),", ",))</f>
        <v/>
      </c>
      <c r="C752" t="str">
        <f t="shared" si="121"/>
        <v xml:space="preserve">8, </v>
      </c>
      <c r="D752" s="5" t="str">
        <f>IF(AND(COUNTBLANK(Инвестиционные_проекты!AB757)=0,COUNTBLANK(Инвестиционные_проекты!W757:Y757)&lt;&gt;0),"Ошибка!","")</f>
        <v/>
      </c>
      <c r="E752" s="4" t="str">
        <f>IF(D752="","",CONCATENATE(ROW(Инвестиционные_проекты!$A757),", ",))</f>
        <v/>
      </c>
      <c r="F752" t="str">
        <f t="shared" si="122"/>
        <v xml:space="preserve">8, </v>
      </c>
      <c r="G752" s="8" t="str">
        <f>IF(AND(Инвестиционные_проекты!J757="создание нового",Инвестиционные_проекты!S757=""),"Ошибка!","")</f>
        <v/>
      </c>
      <c r="H752" s="4" t="str">
        <f>IF(Техлист!G752="","",CONCATENATE(ROW(Инвестиционные_проекты!$A757),", ",))</f>
        <v/>
      </c>
      <c r="I752" t="str">
        <f t="shared" si="123"/>
        <v/>
      </c>
      <c r="J752" s="5" t="str">
        <f>IF(Инвестиционные_проекты!J757="модернизация",IF(COUNTBLANK(Инвестиционные_проекты!R757:S757)&lt;&gt;0,"Ошибка!",""),"")</f>
        <v/>
      </c>
      <c r="K752" s="9" t="str">
        <f>IF(Техлист!J752="","",CONCATENATE(ROW(Инвестиционные_проекты!$A757),", ",))</f>
        <v/>
      </c>
      <c r="L752" t="str">
        <f t="shared" si="124"/>
        <v/>
      </c>
      <c r="M752" s="5" t="str">
        <f>IF(Инвестиционные_проекты!S757&lt;Инвестиционные_проекты!R757,"Ошибка!","")</f>
        <v/>
      </c>
      <c r="N752" s="4" t="str">
        <f>IF(Техлист!M752="","",CONCATENATE(ROW(Инвестиционные_проекты!$A757),", ",))</f>
        <v/>
      </c>
      <c r="O752" t="str">
        <f t="shared" si="125"/>
        <v/>
      </c>
      <c r="P752" s="5" t="str">
        <f>IF(Инвестиционные_проекты!Z757&lt;&gt;SUM(Инвестиционные_проекты!AA757:AB757),"Ошибка!","")</f>
        <v/>
      </c>
      <c r="Q752" s="4" t="str">
        <f>IF(Техлист!P752="","",CONCATENATE(ROW(Инвестиционные_проекты!$A757),", ",))</f>
        <v/>
      </c>
      <c r="R752" t="str">
        <f t="shared" si="126"/>
        <v/>
      </c>
      <c r="S752" s="5" t="str">
        <f>IF(Инвестиционные_проекты!Y757&gt;Инвестиционные_проекты!AB757,"Ошибка!","")</f>
        <v/>
      </c>
      <c r="T752" s="4" t="str">
        <f>IF(Техлист!S752="","",CONCATENATE(ROW(Инвестиционные_проекты!$A757),", ",))</f>
        <v/>
      </c>
      <c r="U752" t="str">
        <f t="shared" si="127"/>
        <v/>
      </c>
      <c r="V752" s="5" t="str">
        <f>IF(Инвестиционные_проекты!O757&lt;Инвестиционные_проекты!N757,"Ошибка!","")</f>
        <v/>
      </c>
      <c r="W752" s="4" t="str">
        <f>IF(Техлист!V752="","",CONCATENATE(ROW(Инвестиционные_проекты!$A757),", ",))</f>
        <v/>
      </c>
      <c r="X752" t="str">
        <f t="shared" si="128"/>
        <v xml:space="preserve">8, </v>
      </c>
      <c r="Y752" s="5" t="str">
        <f>IF(Инвестиционные_проекты!N757&lt;Инвестиционные_проекты!M757,"Ошибка!","")</f>
        <v/>
      </c>
      <c r="Z752" s="4" t="str">
        <f>IF(Техлист!Y752="","",CONCATENATE(ROW(Инвестиционные_проекты!$A757),", ",))</f>
        <v/>
      </c>
      <c r="AA752" t="str">
        <f t="shared" si="129"/>
        <v/>
      </c>
      <c r="AB752" s="5" t="str">
        <f ca="1">IF(Инвестиционные_проекты!K757="реализация",IF(Инвестиционные_проекты!M757&gt;TODAY(),"Ошибка!",""),"")</f>
        <v/>
      </c>
      <c r="AC752" s="4" t="str">
        <f ca="1">IF(Техлист!AB752="","",CONCATENATE(ROW(Инвестиционные_проекты!$A757),", ",))</f>
        <v/>
      </c>
      <c r="AD752" t="str">
        <f t="shared" ca="1" si="130"/>
        <v/>
      </c>
      <c r="AE752" s="5" t="str">
        <f>IFERROR(IF(OR(Инвестиционные_проекты!K757="идея",Инвестиционные_проекты!K757="проектная стадия"),IF(Инвестиционные_проекты!M757&gt;DATEVALUE(ФЛК!CV751),"","Ошибка!"),""),"")</f>
        <v/>
      </c>
      <c r="AF752" s="4" t="str">
        <f>IF(Техлист!AE752="","",CONCATENATE(ROW(Инвестиционные_проекты!$A757),", ",))</f>
        <v/>
      </c>
      <c r="AG752" t="str">
        <f t="shared" si="131"/>
        <v/>
      </c>
    </row>
    <row r="753" spans="1:33" x14ac:dyDescent="0.25">
      <c r="A753" s="5" t="str">
        <f>IF(AND(COUNTBLANK(Инвестиционные_проекты!H758:Q758)+COUNTBLANK(Инвестиционные_проекты!S758:T758)+COUNTBLANK(Инвестиционные_проекты!Z758)+COUNTBLANK(Инвестиционные_проекты!B758:E758)&lt;&gt;17,COUNTBLANK(Инвестиционные_проекты!H758:Q758)+COUNTBLANK(Инвестиционные_проекты!S758:T758)+COUNTBLANK(Инвестиционные_проекты!Z758)+COUNTBLANK(Инвестиционные_проекты!B758:E758)&lt;&gt;0),"Ошибка!","")</f>
        <v/>
      </c>
      <c r="B753" s="4" t="str">
        <f>IF(A753="","",CONCATENATE(ROW(Инвестиционные_проекты!$A758),", ",))</f>
        <v/>
      </c>
      <c r="C753" t="str">
        <f t="shared" si="121"/>
        <v xml:space="preserve">8, </v>
      </c>
      <c r="D753" s="5" t="str">
        <f>IF(AND(COUNTBLANK(Инвестиционные_проекты!AB758)=0,COUNTBLANK(Инвестиционные_проекты!W758:Y758)&lt;&gt;0),"Ошибка!","")</f>
        <v/>
      </c>
      <c r="E753" s="4" t="str">
        <f>IF(D753="","",CONCATENATE(ROW(Инвестиционные_проекты!$A758),", ",))</f>
        <v/>
      </c>
      <c r="F753" t="str">
        <f t="shared" si="122"/>
        <v xml:space="preserve">8, </v>
      </c>
      <c r="G753" s="8" t="str">
        <f>IF(AND(Инвестиционные_проекты!J758="создание нового",Инвестиционные_проекты!S758=""),"Ошибка!","")</f>
        <v/>
      </c>
      <c r="H753" s="4" t="str">
        <f>IF(Техлист!G753="","",CONCATENATE(ROW(Инвестиционные_проекты!$A758),", ",))</f>
        <v/>
      </c>
      <c r="I753" t="str">
        <f t="shared" si="123"/>
        <v/>
      </c>
      <c r="J753" s="5" t="str">
        <f>IF(Инвестиционные_проекты!J758="модернизация",IF(COUNTBLANK(Инвестиционные_проекты!R758:S758)&lt;&gt;0,"Ошибка!",""),"")</f>
        <v/>
      </c>
      <c r="K753" s="9" t="str">
        <f>IF(Техлист!J753="","",CONCATENATE(ROW(Инвестиционные_проекты!$A758),", ",))</f>
        <v/>
      </c>
      <c r="L753" t="str">
        <f t="shared" si="124"/>
        <v/>
      </c>
      <c r="M753" s="5" t="str">
        <f>IF(Инвестиционные_проекты!S758&lt;Инвестиционные_проекты!R758,"Ошибка!","")</f>
        <v/>
      </c>
      <c r="N753" s="4" t="str">
        <f>IF(Техлист!M753="","",CONCATENATE(ROW(Инвестиционные_проекты!$A758),", ",))</f>
        <v/>
      </c>
      <c r="O753" t="str">
        <f t="shared" si="125"/>
        <v/>
      </c>
      <c r="P753" s="5" t="str">
        <f>IF(Инвестиционные_проекты!Z758&lt;&gt;SUM(Инвестиционные_проекты!AA758:AB758),"Ошибка!","")</f>
        <v/>
      </c>
      <c r="Q753" s="4" t="str">
        <f>IF(Техлист!P753="","",CONCATENATE(ROW(Инвестиционные_проекты!$A758),", ",))</f>
        <v/>
      </c>
      <c r="R753" t="str">
        <f t="shared" si="126"/>
        <v/>
      </c>
      <c r="S753" s="5" t="str">
        <f>IF(Инвестиционные_проекты!Y758&gt;Инвестиционные_проекты!AB758,"Ошибка!","")</f>
        <v/>
      </c>
      <c r="T753" s="4" t="str">
        <f>IF(Техлист!S753="","",CONCATENATE(ROW(Инвестиционные_проекты!$A758),", ",))</f>
        <v/>
      </c>
      <c r="U753" t="str">
        <f t="shared" si="127"/>
        <v/>
      </c>
      <c r="V753" s="5" t="str">
        <f>IF(Инвестиционные_проекты!O758&lt;Инвестиционные_проекты!N758,"Ошибка!","")</f>
        <v/>
      </c>
      <c r="W753" s="4" t="str">
        <f>IF(Техлист!V753="","",CONCATENATE(ROW(Инвестиционные_проекты!$A758),", ",))</f>
        <v/>
      </c>
      <c r="X753" t="str">
        <f t="shared" si="128"/>
        <v xml:space="preserve">8, </v>
      </c>
      <c r="Y753" s="5" t="str">
        <f>IF(Инвестиционные_проекты!N758&lt;Инвестиционные_проекты!M758,"Ошибка!","")</f>
        <v/>
      </c>
      <c r="Z753" s="4" t="str">
        <f>IF(Техлист!Y753="","",CONCATENATE(ROW(Инвестиционные_проекты!$A758),", ",))</f>
        <v/>
      </c>
      <c r="AA753" t="str">
        <f t="shared" si="129"/>
        <v/>
      </c>
      <c r="AB753" s="5" t="str">
        <f ca="1">IF(Инвестиционные_проекты!K758="реализация",IF(Инвестиционные_проекты!M758&gt;TODAY(),"Ошибка!",""),"")</f>
        <v/>
      </c>
      <c r="AC753" s="4" t="str">
        <f ca="1">IF(Техлист!AB753="","",CONCATENATE(ROW(Инвестиционные_проекты!$A758),", ",))</f>
        <v/>
      </c>
      <c r="AD753" t="str">
        <f t="shared" ca="1" si="130"/>
        <v/>
      </c>
      <c r="AE753" s="5" t="str">
        <f>IFERROR(IF(OR(Инвестиционные_проекты!K758="идея",Инвестиционные_проекты!K758="проектная стадия"),IF(Инвестиционные_проекты!M758&gt;DATEVALUE(ФЛК!CV752),"","Ошибка!"),""),"")</f>
        <v/>
      </c>
      <c r="AF753" s="4" t="str">
        <f>IF(Техлист!AE753="","",CONCATENATE(ROW(Инвестиционные_проекты!$A758),", ",))</f>
        <v/>
      </c>
      <c r="AG753" t="str">
        <f t="shared" si="131"/>
        <v/>
      </c>
    </row>
    <row r="754" spans="1:33" x14ac:dyDescent="0.25">
      <c r="A754" s="5" t="str">
        <f>IF(AND(COUNTBLANK(Инвестиционные_проекты!H759:Q759)+COUNTBLANK(Инвестиционные_проекты!S759:T759)+COUNTBLANK(Инвестиционные_проекты!Z759)+COUNTBLANK(Инвестиционные_проекты!B759:E759)&lt;&gt;17,COUNTBLANK(Инвестиционные_проекты!H759:Q759)+COUNTBLANK(Инвестиционные_проекты!S759:T759)+COUNTBLANK(Инвестиционные_проекты!Z759)+COUNTBLANK(Инвестиционные_проекты!B759:E759)&lt;&gt;0),"Ошибка!","")</f>
        <v/>
      </c>
      <c r="B754" s="4" t="str">
        <f>IF(A754="","",CONCATENATE(ROW(Инвестиционные_проекты!$A759),", ",))</f>
        <v/>
      </c>
      <c r="C754" t="str">
        <f t="shared" si="121"/>
        <v xml:space="preserve">8, </v>
      </c>
      <c r="D754" s="5" t="str">
        <f>IF(AND(COUNTBLANK(Инвестиционные_проекты!AB759)=0,COUNTBLANK(Инвестиционные_проекты!W759:Y759)&lt;&gt;0),"Ошибка!","")</f>
        <v/>
      </c>
      <c r="E754" s="4" t="str">
        <f>IF(D754="","",CONCATENATE(ROW(Инвестиционные_проекты!$A759),", ",))</f>
        <v/>
      </c>
      <c r="F754" t="str">
        <f t="shared" si="122"/>
        <v xml:space="preserve">8, </v>
      </c>
      <c r="G754" s="8" t="str">
        <f>IF(AND(Инвестиционные_проекты!J759="создание нового",Инвестиционные_проекты!S759=""),"Ошибка!","")</f>
        <v/>
      </c>
      <c r="H754" s="4" t="str">
        <f>IF(Техлист!G754="","",CONCATENATE(ROW(Инвестиционные_проекты!$A759),", ",))</f>
        <v/>
      </c>
      <c r="I754" t="str">
        <f t="shared" si="123"/>
        <v/>
      </c>
      <c r="J754" s="5" t="str">
        <f>IF(Инвестиционные_проекты!J759="модернизация",IF(COUNTBLANK(Инвестиционные_проекты!R759:S759)&lt;&gt;0,"Ошибка!",""),"")</f>
        <v/>
      </c>
      <c r="K754" s="9" t="str">
        <f>IF(Техлист!J754="","",CONCATENATE(ROW(Инвестиционные_проекты!$A759),", ",))</f>
        <v/>
      </c>
      <c r="L754" t="str">
        <f t="shared" si="124"/>
        <v/>
      </c>
      <c r="M754" s="5" t="str">
        <f>IF(Инвестиционные_проекты!S759&lt;Инвестиционные_проекты!R759,"Ошибка!","")</f>
        <v/>
      </c>
      <c r="N754" s="4" t="str">
        <f>IF(Техлист!M754="","",CONCATENATE(ROW(Инвестиционные_проекты!$A759),", ",))</f>
        <v/>
      </c>
      <c r="O754" t="str">
        <f t="shared" si="125"/>
        <v/>
      </c>
      <c r="P754" s="5" t="str">
        <f>IF(Инвестиционные_проекты!Z759&lt;&gt;SUM(Инвестиционные_проекты!AA759:AB759),"Ошибка!","")</f>
        <v/>
      </c>
      <c r="Q754" s="4" t="str">
        <f>IF(Техлист!P754="","",CONCATENATE(ROW(Инвестиционные_проекты!$A759),", ",))</f>
        <v/>
      </c>
      <c r="R754" t="str">
        <f t="shared" si="126"/>
        <v/>
      </c>
      <c r="S754" s="5" t="str">
        <f>IF(Инвестиционные_проекты!Y759&gt;Инвестиционные_проекты!AB759,"Ошибка!","")</f>
        <v/>
      </c>
      <c r="T754" s="4" t="str">
        <f>IF(Техлист!S754="","",CONCATENATE(ROW(Инвестиционные_проекты!$A759),", ",))</f>
        <v/>
      </c>
      <c r="U754" t="str">
        <f t="shared" si="127"/>
        <v/>
      </c>
      <c r="V754" s="5" t="str">
        <f>IF(Инвестиционные_проекты!O759&lt;Инвестиционные_проекты!N759,"Ошибка!","")</f>
        <v/>
      </c>
      <c r="W754" s="4" t="str">
        <f>IF(Техлист!V754="","",CONCATENATE(ROW(Инвестиционные_проекты!$A759),", ",))</f>
        <v/>
      </c>
      <c r="X754" t="str">
        <f t="shared" si="128"/>
        <v xml:space="preserve">8, </v>
      </c>
      <c r="Y754" s="5" t="str">
        <f>IF(Инвестиционные_проекты!N759&lt;Инвестиционные_проекты!M759,"Ошибка!","")</f>
        <v/>
      </c>
      <c r="Z754" s="4" t="str">
        <f>IF(Техлист!Y754="","",CONCATENATE(ROW(Инвестиционные_проекты!$A759),", ",))</f>
        <v/>
      </c>
      <c r="AA754" t="str">
        <f t="shared" si="129"/>
        <v/>
      </c>
      <c r="AB754" s="5" t="str">
        <f ca="1">IF(Инвестиционные_проекты!K759="реализация",IF(Инвестиционные_проекты!M759&gt;TODAY(),"Ошибка!",""),"")</f>
        <v/>
      </c>
      <c r="AC754" s="4" t="str">
        <f ca="1">IF(Техлист!AB754="","",CONCATENATE(ROW(Инвестиционные_проекты!$A759),", ",))</f>
        <v/>
      </c>
      <c r="AD754" t="str">
        <f t="shared" ca="1" si="130"/>
        <v/>
      </c>
      <c r="AE754" s="5" t="str">
        <f>IFERROR(IF(OR(Инвестиционные_проекты!K759="идея",Инвестиционные_проекты!K759="проектная стадия"),IF(Инвестиционные_проекты!M759&gt;DATEVALUE(ФЛК!CV753),"","Ошибка!"),""),"")</f>
        <v/>
      </c>
      <c r="AF754" s="4" t="str">
        <f>IF(Техлист!AE754="","",CONCATENATE(ROW(Инвестиционные_проекты!$A759),", ",))</f>
        <v/>
      </c>
      <c r="AG754" t="str">
        <f t="shared" si="131"/>
        <v/>
      </c>
    </row>
    <row r="755" spans="1:33" x14ac:dyDescent="0.25">
      <c r="A755" s="5" t="str">
        <f>IF(AND(COUNTBLANK(Инвестиционные_проекты!H760:Q760)+COUNTBLANK(Инвестиционные_проекты!S760:T760)+COUNTBLANK(Инвестиционные_проекты!Z760)+COUNTBLANK(Инвестиционные_проекты!B760:E760)&lt;&gt;17,COUNTBLANK(Инвестиционные_проекты!H760:Q760)+COUNTBLANK(Инвестиционные_проекты!S760:T760)+COUNTBLANK(Инвестиционные_проекты!Z760)+COUNTBLANK(Инвестиционные_проекты!B760:E760)&lt;&gt;0),"Ошибка!","")</f>
        <v/>
      </c>
      <c r="B755" s="4" t="str">
        <f>IF(A755="","",CONCATENATE(ROW(Инвестиционные_проекты!$A760),", ",))</f>
        <v/>
      </c>
      <c r="C755" t="str">
        <f t="shared" si="121"/>
        <v xml:space="preserve">8, </v>
      </c>
      <c r="D755" s="5" t="str">
        <f>IF(AND(COUNTBLANK(Инвестиционные_проекты!AB760)=0,COUNTBLANK(Инвестиционные_проекты!W760:Y760)&lt;&gt;0),"Ошибка!","")</f>
        <v/>
      </c>
      <c r="E755" s="4" t="str">
        <f>IF(D755="","",CONCATENATE(ROW(Инвестиционные_проекты!$A760),", ",))</f>
        <v/>
      </c>
      <c r="F755" t="str">
        <f t="shared" si="122"/>
        <v xml:space="preserve">8, </v>
      </c>
      <c r="G755" s="8" t="str">
        <f>IF(AND(Инвестиционные_проекты!J760="создание нового",Инвестиционные_проекты!S760=""),"Ошибка!","")</f>
        <v/>
      </c>
      <c r="H755" s="4" t="str">
        <f>IF(Техлист!G755="","",CONCATENATE(ROW(Инвестиционные_проекты!$A760),", ",))</f>
        <v/>
      </c>
      <c r="I755" t="str">
        <f t="shared" si="123"/>
        <v/>
      </c>
      <c r="J755" s="5" t="str">
        <f>IF(Инвестиционные_проекты!J760="модернизация",IF(COUNTBLANK(Инвестиционные_проекты!R760:S760)&lt;&gt;0,"Ошибка!",""),"")</f>
        <v/>
      </c>
      <c r="K755" s="9" t="str">
        <f>IF(Техлист!J755="","",CONCATENATE(ROW(Инвестиционные_проекты!$A760),", ",))</f>
        <v/>
      </c>
      <c r="L755" t="str">
        <f t="shared" si="124"/>
        <v/>
      </c>
      <c r="M755" s="5" t="str">
        <f>IF(Инвестиционные_проекты!S760&lt;Инвестиционные_проекты!R760,"Ошибка!","")</f>
        <v/>
      </c>
      <c r="N755" s="4" t="str">
        <f>IF(Техлист!M755="","",CONCATENATE(ROW(Инвестиционные_проекты!$A760),", ",))</f>
        <v/>
      </c>
      <c r="O755" t="str">
        <f t="shared" si="125"/>
        <v/>
      </c>
      <c r="P755" s="5" t="str">
        <f>IF(Инвестиционные_проекты!Z760&lt;&gt;SUM(Инвестиционные_проекты!AA760:AB760),"Ошибка!","")</f>
        <v/>
      </c>
      <c r="Q755" s="4" t="str">
        <f>IF(Техлист!P755="","",CONCATENATE(ROW(Инвестиционные_проекты!$A760),", ",))</f>
        <v/>
      </c>
      <c r="R755" t="str">
        <f t="shared" si="126"/>
        <v/>
      </c>
      <c r="S755" s="5" t="str">
        <f>IF(Инвестиционные_проекты!Y760&gt;Инвестиционные_проекты!AB760,"Ошибка!","")</f>
        <v/>
      </c>
      <c r="T755" s="4" t="str">
        <f>IF(Техлист!S755="","",CONCATENATE(ROW(Инвестиционные_проекты!$A760),", ",))</f>
        <v/>
      </c>
      <c r="U755" t="str">
        <f t="shared" si="127"/>
        <v/>
      </c>
      <c r="V755" s="5" t="str">
        <f>IF(Инвестиционные_проекты!O760&lt;Инвестиционные_проекты!N760,"Ошибка!","")</f>
        <v/>
      </c>
      <c r="W755" s="4" t="str">
        <f>IF(Техлист!V755="","",CONCATENATE(ROW(Инвестиционные_проекты!$A760),", ",))</f>
        <v/>
      </c>
      <c r="X755" t="str">
        <f t="shared" si="128"/>
        <v xml:space="preserve">8, </v>
      </c>
      <c r="Y755" s="5" t="str">
        <f>IF(Инвестиционные_проекты!N760&lt;Инвестиционные_проекты!M760,"Ошибка!","")</f>
        <v/>
      </c>
      <c r="Z755" s="4" t="str">
        <f>IF(Техлист!Y755="","",CONCATENATE(ROW(Инвестиционные_проекты!$A760),", ",))</f>
        <v/>
      </c>
      <c r="AA755" t="str">
        <f t="shared" si="129"/>
        <v/>
      </c>
      <c r="AB755" s="5" t="str">
        <f ca="1">IF(Инвестиционные_проекты!K760="реализация",IF(Инвестиционные_проекты!M760&gt;TODAY(),"Ошибка!",""),"")</f>
        <v/>
      </c>
      <c r="AC755" s="4" t="str">
        <f ca="1">IF(Техлист!AB755="","",CONCATENATE(ROW(Инвестиционные_проекты!$A760),", ",))</f>
        <v/>
      </c>
      <c r="AD755" t="str">
        <f t="shared" ca="1" si="130"/>
        <v/>
      </c>
      <c r="AE755" s="5" t="str">
        <f>IFERROR(IF(OR(Инвестиционные_проекты!K760="идея",Инвестиционные_проекты!K760="проектная стадия"),IF(Инвестиционные_проекты!M760&gt;DATEVALUE(ФЛК!CV754),"","Ошибка!"),""),"")</f>
        <v/>
      </c>
      <c r="AF755" s="4" t="str">
        <f>IF(Техлист!AE755="","",CONCATENATE(ROW(Инвестиционные_проекты!$A760),", ",))</f>
        <v/>
      </c>
      <c r="AG755" t="str">
        <f t="shared" si="131"/>
        <v/>
      </c>
    </row>
    <row r="756" spans="1:33" x14ac:dyDescent="0.25">
      <c r="A756" s="5" t="str">
        <f>IF(AND(COUNTBLANK(Инвестиционные_проекты!H761:Q761)+COUNTBLANK(Инвестиционные_проекты!S761:T761)+COUNTBLANK(Инвестиционные_проекты!Z761)+COUNTBLANK(Инвестиционные_проекты!B761:E761)&lt;&gt;17,COUNTBLANK(Инвестиционные_проекты!H761:Q761)+COUNTBLANK(Инвестиционные_проекты!S761:T761)+COUNTBLANK(Инвестиционные_проекты!Z761)+COUNTBLANK(Инвестиционные_проекты!B761:E761)&lt;&gt;0),"Ошибка!","")</f>
        <v/>
      </c>
      <c r="B756" s="4" t="str">
        <f>IF(A756="","",CONCATENATE(ROW(Инвестиционные_проекты!$A761),", ",))</f>
        <v/>
      </c>
      <c r="C756" t="str">
        <f t="shared" si="121"/>
        <v xml:space="preserve">8, </v>
      </c>
      <c r="D756" s="5" t="str">
        <f>IF(AND(COUNTBLANK(Инвестиционные_проекты!AB761)=0,COUNTBLANK(Инвестиционные_проекты!W761:Y761)&lt;&gt;0),"Ошибка!","")</f>
        <v/>
      </c>
      <c r="E756" s="4" t="str">
        <f>IF(D756="","",CONCATENATE(ROW(Инвестиционные_проекты!$A761),", ",))</f>
        <v/>
      </c>
      <c r="F756" t="str">
        <f t="shared" si="122"/>
        <v xml:space="preserve">8, </v>
      </c>
      <c r="G756" s="8" t="str">
        <f>IF(AND(Инвестиционные_проекты!J761="создание нового",Инвестиционные_проекты!S761=""),"Ошибка!","")</f>
        <v/>
      </c>
      <c r="H756" s="4" t="str">
        <f>IF(Техлист!G756="","",CONCATENATE(ROW(Инвестиционные_проекты!$A761),", ",))</f>
        <v/>
      </c>
      <c r="I756" t="str">
        <f t="shared" si="123"/>
        <v/>
      </c>
      <c r="J756" s="5" t="str">
        <f>IF(Инвестиционные_проекты!J761="модернизация",IF(COUNTBLANK(Инвестиционные_проекты!R761:S761)&lt;&gt;0,"Ошибка!",""),"")</f>
        <v/>
      </c>
      <c r="K756" s="9" t="str">
        <f>IF(Техлист!J756="","",CONCATENATE(ROW(Инвестиционные_проекты!$A761),", ",))</f>
        <v/>
      </c>
      <c r="L756" t="str">
        <f t="shared" si="124"/>
        <v/>
      </c>
      <c r="M756" s="5" t="str">
        <f>IF(Инвестиционные_проекты!S761&lt;Инвестиционные_проекты!R761,"Ошибка!","")</f>
        <v/>
      </c>
      <c r="N756" s="4" t="str">
        <f>IF(Техлист!M756="","",CONCATENATE(ROW(Инвестиционные_проекты!$A761),", ",))</f>
        <v/>
      </c>
      <c r="O756" t="str">
        <f t="shared" si="125"/>
        <v/>
      </c>
      <c r="P756" s="5" t="str">
        <f>IF(Инвестиционные_проекты!Z761&lt;&gt;SUM(Инвестиционные_проекты!AA761:AB761),"Ошибка!","")</f>
        <v/>
      </c>
      <c r="Q756" s="4" t="str">
        <f>IF(Техлист!P756="","",CONCATENATE(ROW(Инвестиционные_проекты!$A761),", ",))</f>
        <v/>
      </c>
      <c r="R756" t="str">
        <f t="shared" si="126"/>
        <v/>
      </c>
      <c r="S756" s="5" t="str">
        <f>IF(Инвестиционные_проекты!Y761&gt;Инвестиционные_проекты!AB761,"Ошибка!","")</f>
        <v/>
      </c>
      <c r="T756" s="4" t="str">
        <f>IF(Техлист!S756="","",CONCATENATE(ROW(Инвестиционные_проекты!$A761),", ",))</f>
        <v/>
      </c>
      <c r="U756" t="str">
        <f t="shared" si="127"/>
        <v/>
      </c>
      <c r="V756" s="5" t="str">
        <f>IF(Инвестиционные_проекты!O761&lt;Инвестиционные_проекты!N761,"Ошибка!","")</f>
        <v/>
      </c>
      <c r="W756" s="4" t="str">
        <f>IF(Техлист!V756="","",CONCATENATE(ROW(Инвестиционные_проекты!$A761),", ",))</f>
        <v/>
      </c>
      <c r="X756" t="str">
        <f t="shared" si="128"/>
        <v xml:space="preserve">8, </v>
      </c>
      <c r="Y756" s="5" t="str">
        <f>IF(Инвестиционные_проекты!N761&lt;Инвестиционные_проекты!M761,"Ошибка!","")</f>
        <v/>
      </c>
      <c r="Z756" s="4" t="str">
        <f>IF(Техлист!Y756="","",CONCATENATE(ROW(Инвестиционные_проекты!$A761),", ",))</f>
        <v/>
      </c>
      <c r="AA756" t="str">
        <f t="shared" si="129"/>
        <v/>
      </c>
      <c r="AB756" s="5" t="str">
        <f ca="1">IF(Инвестиционные_проекты!K761="реализация",IF(Инвестиционные_проекты!M761&gt;TODAY(),"Ошибка!",""),"")</f>
        <v/>
      </c>
      <c r="AC756" s="4" t="str">
        <f ca="1">IF(Техлист!AB756="","",CONCATENATE(ROW(Инвестиционные_проекты!$A761),", ",))</f>
        <v/>
      </c>
      <c r="AD756" t="str">
        <f t="shared" ca="1" si="130"/>
        <v/>
      </c>
      <c r="AE756" s="5" t="str">
        <f>IFERROR(IF(OR(Инвестиционные_проекты!K761="идея",Инвестиционные_проекты!K761="проектная стадия"),IF(Инвестиционные_проекты!M761&gt;DATEVALUE(ФЛК!CV755),"","Ошибка!"),""),"")</f>
        <v/>
      </c>
      <c r="AF756" s="4" t="str">
        <f>IF(Техлист!AE756="","",CONCATENATE(ROW(Инвестиционные_проекты!$A761),", ",))</f>
        <v/>
      </c>
      <c r="AG756" t="str">
        <f t="shared" si="131"/>
        <v/>
      </c>
    </row>
    <row r="757" spans="1:33" x14ac:dyDescent="0.25">
      <c r="A757" s="5" t="str">
        <f>IF(AND(COUNTBLANK(Инвестиционные_проекты!H762:Q762)+COUNTBLANK(Инвестиционные_проекты!S762:T762)+COUNTBLANK(Инвестиционные_проекты!Z762)+COUNTBLANK(Инвестиционные_проекты!B762:E762)&lt;&gt;17,COUNTBLANK(Инвестиционные_проекты!H762:Q762)+COUNTBLANK(Инвестиционные_проекты!S762:T762)+COUNTBLANK(Инвестиционные_проекты!Z762)+COUNTBLANK(Инвестиционные_проекты!B762:E762)&lt;&gt;0),"Ошибка!","")</f>
        <v/>
      </c>
      <c r="B757" s="4" t="str">
        <f>IF(A757="","",CONCATENATE(ROW(Инвестиционные_проекты!$A762),", ",))</f>
        <v/>
      </c>
      <c r="C757" t="str">
        <f t="shared" si="121"/>
        <v xml:space="preserve">8, </v>
      </c>
      <c r="D757" s="5" t="str">
        <f>IF(AND(COUNTBLANK(Инвестиционные_проекты!AB762)=0,COUNTBLANK(Инвестиционные_проекты!W762:Y762)&lt;&gt;0),"Ошибка!","")</f>
        <v/>
      </c>
      <c r="E757" s="4" t="str">
        <f>IF(D757="","",CONCATENATE(ROW(Инвестиционные_проекты!$A762),", ",))</f>
        <v/>
      </c>
      <c r="F757" t="str">
        <f t="shared" si="122"/>
        <v xml:space="preserve">8, </v>
      </c>
      <c r="G757" s="8" t="str">
        <f>IF(AND(Инвестиционные_проекты!J762="создание нового",Инвестиционные_проекты!S762=""),"Ошибка!","")</f>
        <v/>
      </c>
      <c r="H757" s="4" t="str">
        <f>IF(Техлист!G757="","",CONCATENATE(ROW(Инвестиционные_проекты!$A762),", ",))</f>
        <v/>
      </c>
      <c r="I757" t="str">
        <f t="shared" si="123"/>
        <v/>
      </c>
      <c r="J757" s="5" t="str">
        <f>IF(Инвестиционные_проекты!J762="модернизация",IF(COUNTBLANK(Инвестиционные_проекты!R762:S762)&lt;&gt;0,"Ошибка!",""),"")</f>
        <v/>
      </c>
      <c r="K757" s="9" t="str">
        <f>IF(Техлист!J757="","",CONCATENATE(ROW(Инвестиционные_проекты!$A762),", ",))</f>
        <v/>
      </c>
      <c r="L757" t="str">
        <f t="shared" si="124"/>
        <v/>
      </c>
      <c r="M757" s="5" t="str">
        <f>IF(Инвестиционные_проекты!S762&lt;Инвестиционные_проекты!R762,"Ошибка!","")</f>
        <v/>
      </c>
      <c r="N757" s="4" t="str">
        <f>IF(Техлист!M757="","",CONCATENATE(ROW(Инвестиционные_проекты!$A762),", ",))</f>
        <v/>
      </c>
      <c r="O757" t="str">
        <f t="shared" si="125"/>
        <v/>
      </c>
      <c r="P757" s="5" t="str">
        <f>IF(Инвестиционные_проекты!Z762&lt;&gt;SUM(Инвестиционные_проекты!AA762:AB762),"Ошибка!","")</f>
        <v/>
      </c>
      <c r="Q757" s="4" t="str">
        <f>IF(Техлист!P757="","",CONCATENATE(ROW(Инвестиционные_проекты!$A762),", ",))</f>
        <v/>
      </c>
      <c r="R757" t="str">
        <f t="shared" si="126"/>
        <v/>
      </c>
      <c r="S757" s="5" t="str">
        <f>IF(Инвестиционные_проекты!Y762&gt;Инвестиционные_проекты!AB762,"Ошибка!","")</f>
        <v/>
      </c>
      <c r="T757" s="4" t="str">
        <f>IF(Техлист!S757="","",CONCATENATE(ROW(Инвестиционные_проекты!$A762),", ",))</f>
        <v/>
      </c>
      <c r="U757" t="str">
        <f t="shared" si="127"/>
        <v/>
      </c>
      <c r="V757" s="5" t="str">
        <f>IF(Инвестиционные_проекты!O762&lt;Инвестиционные_проекты!N762,"Ошибка!","")</f>
        <v/>
      </c>
      <c r="W757" s="4" t="str">
        <f>IF(Техлист!V757="","",CONCATENATE(ROW(Инвестиционные_проекты!$A762),", ",))</f>
        <v/>
      </c>
      <c r="X757" t="str">
        <f t="shared" si="128"/>
        <v xml:space="preserve">8, </v>
      </c>
      <c r="Y757" s="5" t="str">
        <f>IF(Инвестиционные_проекты!N762&lt;Инвестиционные_проекты!M762,"Ошибка!","")</f>
        <v/>
      </c>
      <c r="Z757" s="4" t="str">
        <f>IF(Техлист!Y757="","",CONCATENATE(ROW(Инвестиционные_проекты!$A762),", ",))</f>
        <v/>
      </c>
      <c r="AA757" t="str">
        <f t="shared" si="129"/>
        <v/>
      </c>
      <c r="AB757" s="5" t="str">
        <f ca="1">IF(Инвестиционные_проекты!K762="реализация",IF(Инвестиционные_проекты!M762&gt;TODAY(),"Ошибка!",""),"")</f>
        <v/>
      </c>
      <c r="AC757" s="4" t="str">
        <f ca="1">IF(Техлист!AB757="","",CONCATENATE(ROW(Инвестиционные_проекты!$A762),", ",))</f>
        <v/>
      </c>
      <c r="AD757" t="str">
        <f t="shared" ca="1" si="130"/>
        <v/>
      </c>
      <c r="AE757" s="5" t="str">
        <f>IFERROR(IF(OR(Инвестиционные_проекты!K762="идея",Инвестиционные_проекты!K762="проектная стадия"),IF(Инвестиционные_проекты!M762&gt;DATEVALUE(ФЛК!CV756),"","Ошибка!"),""),"")</f>
        <v/>
      </c>
      <c r="AF757" s="4" t="str">
        <f>IF(Техлист!AE757="","",CONCATENATE(ROW(Инвестиционные_проекты!$A762),", ",))</f>
        <v/>
      </c>
      <c r="AG757" t="str">
        <f t="shared" si="131"/>
        <v/>
      </c>
    </row>
    <row r="758" spans="1:33" x14ac:dyDescent="0.25">
      <c r="A758" s="5" t="str">
        <f>IF(AND(COUNTBLANK(Инвестиционные_проекты!H763:Q763)+COUNTBLANK(Инвестиционные_проекты!S763:T763)+COUNTBLANK(Инвестиционные_проекты!Z763)+COUNTBLANK(Инвестиционные_проекты!B763:E763)&lt;&gt;17,COUNTBLANK(Инвестиционные_проекты!H763:Q763)+COUNTBLANK(Инвестиционные_проекты!S763:T763)+COUNTBLANK(Инвестиционные_проекты!Z763)+COUNTBLANK(Инвестиционные_проекты!B763:E763)&lt;&gt;0),"Ошибка!","")</f>
        <v/>
      </c>
      <c r="B758" s="4" t="str">
        <f>IF(A758="","",CONCATENATE(ROW(Инвестиционные_проекты!$A763),", ",))</f>
        <v/>
      </c>
      <c r="C758" t="str">
        <f t="shared" si="121"/>
        <v xml:space="preserve">8, </v>
      </c>
      <c r="D758" s="5" t="str">
        <f>IF(AND(COUNTBLANK(Инвестиционные_проекты!AB763)=0,COUNTBLANK(Инвестиционные_проекты!W763:Y763)&lt;&gt;0),"Ошибка!","")</f>
        <v/>
      </c>
      <c r="E758" s="4" t="str">
        <f>IF(D758="","",CONCATENATE(ROW(Инвестиционные_проекты!$A763),", ",))</f>
        <v/>
      </c>
      <c r="F758" t="str">
        <f t="shared" si="122"/>
        <v xml:space="preserve">8, </v>
      </c>
      <c r="G758" s="8" t="str">
        <f>IF(AND(Инвестиционные_проекты!J763="создание нового",Инвестиционные_проекты!S763=""),"Ошибка!","")</f>
        <v/>
      </c>
      <c r="H758" s="4" t="str">
        <f>IF(Техлист!G758="","",CONCATENATE(ROW(Инвестиционные_проекты!$A763),", ",))</f>
        <v/>
      </c>
      <c r="I758" t="str">
        <f t="shared" si="123"/>
        <v/>
      </c>
      <c r="J758" s="5" t="str">
        <f>IF(Инвестиционные_проекты!J763="модернизация",IF(COUNTBLANK(Инвестиционные_проекты!R763:S763)&lt;&gt;0,"Ошибка!",""),"")</f>
        <v/>
      </c>
      <c r="K758" s="9" t="str">
        <f>IF(Техлист!J758="","",CONCATENATE(ROW(Инвестиционные_проекты!$A763),", ",))</f>
        <v/>
      </c>
      <c r="L758" t="str">
        <f t="shared" si="124"/>
        <v/>
      </c>
      <c r="M758" s="5" t="str">
        <f>IF(Инвестиционные_проекты!S763&lt;Инвестиционные_проекты!R763,"Ошибка!","")</f>
        <v/>
      </c>
      <c r="N758" s="4" t="str">
        <f>IF(Техлист!M758="","",CONCATENATE(ROW(Инвестиционные_проекты!$A763),", ",))</f>
        <v/>
      </c>
      <c r="O758" t="str">
        <f t="shared" si="125"/>
        <v/>
      </c>
      <c r="P758" s="5" t="str">
        <f>IF(Инвестиционные_проекты!Z763&lt;&gt;SUM(Инвестиционные_проекты!AA763:AB763),"Ошибка!","")</f>
        <v/>
      </c>
      <c r="Q758" s="4" t="str">
        <f>IF(Техлист!P758="","",CONCATENATE(ROW(Инвестиционные_проекты!$A763),", ",))</f>
        <v/>
      </c>
      <c r="R758" t="str">
        <f t="shared" si="126"/>
        <v/>
      </c>
      <c r="S758" s="5" t="str">
        <f>IF(Инвестиционные_проекты!Y763&gt;Инвестиционные_проекты!AB763,"Ошибка!","")</f>
        <v/>
      </c>
      <c r="T758" s="4" t="str">
        <f>IF(Техлист!S758="","",CONCATENATE(ROW(Инвестиционные_проекты!$A763),", ",))</f>
        <v/>
      </c>
      <c r="U758" t="str">
        <f t="shared" si="127"/>
        <v/>
      </c>
      <c r="V758" s="5" t="str">
        <f>IF(Инвестиционные_проекты!O763&lt;Инвестиционные_проекты!N763,"Ошибка!","")</f>
        <v/>
      </c>
      <c r="W758" s="4" t="str">
        <f>IF(Техлист!V758="","",CONCATENATE(ROW(Инвестиционные_проекты!$A763),", ",))</f>
        <v/>
      </c>
      <c r="X758" t="str">
        <f t="shared" si="128"/>
        <v xml:space="preserve">8, </v>
      </c>
      <c r="Y758" s="5" t="str">
        <f>IF(Инвестиционные_проекты!N763&lt;Инвестиционные_проекты!M763,"Ошибка!","")</f>
        <v/>
      </c>
      <c r="Z758" s="4" t="str">
        <f>IF(Техлист!Y758="","",CONCATENATE(ROW(Инвестиционные_проекты!$A763),", ",))</f>
        <v/>
      </c>
      <c r="AA758" t="str">
        <f t="shared" si="129"/>
        <v/>
      </c>
      <c r="AB758" s="5" t="str">
        <f ca="1">IF(Инвестиционные_проекты!K763="реализация",IF(Инвестиционные_проекты!M763&gt;TODAY(),"Ошибка!",""),"")</f>
        <v/>
      </c>
      <c r="AC758" s="4" t="str">
        <f ca="1">IF(Техлист!AB758="","",CONCATENATE(ROW(Инвестиционные_проекты!$A763),", ",))</f>
        <v/>
      </c>
      <c r="AD758" t="str">
        <f t="shared" ca="1" si="130"/>
        <v/>
      </c>
      <c r="AE758" s="5" t="str">
        <f>IFERROR(IF(OR(Инвестиционные_проекты!K763="идея",Инвестиционные_проекты!K763="проектная стадия"),IF(Инвестиционные_проекты!M763&gt;DATEVALUE(ФЛК!CV757),"","Ошибка!"),""),"")</f>
        <v/>
      </c>
      <c r="AF758" s="4" t="str">
        <f>IF(Техлист!AE758="","",CONCATENATE(ROW(Инвестиционные_проекты!$A763),", ",))</f>
        <v/>
      </c>
      <c r="AG758" t="str">
        <f t="shared" si="131"/>
        <v/>
      </c>
    </row>
    <row r="759" spans="1:33" x14ac:dyDescent="0.25">
      <c r="A759" s="5" t="str">
        <f>IF(AND(COUNTBLANK(Инвестиционные_проекты!H764:Q764)+COUNTBLANK(Инвестиционные_проекты!S764:T764)+COUNTBLANK(Инвестиционные_проекты!Z764)+COUNTBLANK(Инвестиционные_проекты!B764:E764)&lt;&gt;17,COUNTBLANK(Инвестиционные_проекты!H764:Q764)+COUNTBLANK(Инвестиционные_проекты!S764:T764)+COUNTBLANK(Инвестиционные_проекты!Z764)+COUNTBLANK(Инвестиционные_проекты!B764:E764)&lt;&gt;0),"Ошибка!","")</f>
        <v/>
      </c>
      <c r="B759" s="4" t="str">
        <f>IF(A759="","",CONCATENATE(ROW(Инвестиционные_проекты!$A764),", ",))</f>
        <v/>
      </c>
      <c r="C759" t="str">
        <f t="shared" si="121"/>
        <v xml:space="preserve">8, </v>
      </c>
      <c r="D759" s="5" t="str">
        <f>IF(AND(COUNTBLANK(Инвестиционные_проекты!AB764)=0,COUNTBLANK(Инвестиционные_проекты!W764:Y764)&lt;&gt;0),"Ошибка!","")</f>
        <v/>
      </c>
      <c r="E759" s="4" t="str">
        <f>IF(D759="","",CONCATENATE(ROW(Инвестиционные_проекты!$A764),", ",))</f>
        <v/>
      </c>
      <c r="F759" t="str">
        <f t="shared" si="122"/>
        <v xml:space="preserve">8, </v>
      </c>
      <c r="G759" s="8" t="str">
        <f>IF(AND(Инвестиционные_проекты!J764="создание нового",Инвестиционные_проекты!S764=""),"Ошибка!","")</f>
        <v/>
      </c>
      <c r="H759" s="4" t="str">
        <f>IF(Техлист!G759="","",CONCATENATE(ROW(Инвестиционные_проекты!$A764),", ",))</f>
        <v/>
      </c>
      <c r="I759" t="str">
        <f t="shared" si="123"/>
        <v/>
      </c>
      <c r="J759" s="5" t="str">
        <f>IF(Инвестиционные_проекты!J764="модернизация",IF(COUNTBLANK(Инвестиционные_проекты!R764:S764)&lt;&gt;0,"Ошибка!",""),"")</f>
        <v/>
      </c>
      <c r="K759" s="9" t="str">
        <f>IF(Техлист!J759="","",CONCATENATE(ROW(Инвестиционные_проекты!$A764),", ",))</f>
        <v/>
      </c>
      <c r="L759" t="str">
        <f t="shared" si="124"/>
        <v/>
      </c>
      <c r="M759" s="5" t="str">
        <f>IF(Инвестиционные_проекты!S764&lt;Инвестиционные_проекты!R764,"Ошибка!","")</f>
        <v/>
      </c>
      <c r="N759" s="4" t="str">
        <f>IF(Техлист!M759="","",CONCATENATE(ROW(Инвестиционные_проекты!$A764),", ",))</f>
        <v/>
      </c>
      <c r="O759" t="str">
        <f t="shared" si="125"/>
        <v/>
      </c>
      <c r="P759" s="5" t="str">
        <f>IF(Инвестиционные_проекты!Z764&lt;&gt;SUM(Инвестиционные_проекты!AA764:AB764),"Ошибка!","")</f>
        <v/>
      </c>
      <c r="Q759" s="4" t="str">
        <f>IF(Техлист!P759="","",CONCATENATE(ROW(Инвестиционные_проекты!$A764),", ",))</f>
        <v/>
      </c>
      <c r="R759" t="str">
        <f t="shared" si="126"/>
        <v/>
      </c>
      <c r="S759" s="5" t="str">
        <f>IF(Инвестиционные_проекты!Y764&gt;Инвестиционные_проекты!AB764,"Ошибка!","")</f>
        <v/>
      </c>
      <c r="T759" s="4" t="str">
        <f>IF(Техлист!S759="","",CONCATENATE(ROW(Инвестиционные_проекты!$A764),", ",))</f>
        <v/>
      </c>
      <c r="U759" t="str">
        <f t="shared" si="127"/>
        <v/>
      </c>
      <c r="V759" s="5" t="str">
        <f>IF(Инвестиционные_проекты!O764&lt;Инвестиционные_проекты!N764,"Ошибка!","")</f>
        <v/>
      </c>
      <c r="W759" s="4" t="str">
        <f>IF(Техлист!V759="","",CONCATENATE(ROW(Инвестиционные_проекты!$A764),", ",))</f>
        <v/>
      </c>
      <c r="X759" t="str">
        <f t="shared" si="128"/>
        <v xml:space="preserve">8, </v>
      </c>
      <c r="Y759" s="5" t="str">
        <f>IF(Инвестиционные_проекты!N764&lt;Инвестиционные_проекты!M764,"Ошибка!","")</f>
        <v/>
      </c>
      <c r="Z759" s="4" t="str">
        <f>IF(Техлист!Y759="","",CONCATENATE(ROW(Инвестиционные_проекты!$A764),", ",))</f>
        <v/>
      </c>
      <c r="AA759" t="str">
        <f t="shared" si="129"/>
        <v/>
      </c>
      <c r="AB759" s="5" t="str">
        <f ca="1">IF(Инвестиционные_проекты!K764="реализация",IF(Инвестиционные_проекты!M764&gt;TODAY(),"Ошибка!",""),"")</f>
        <v/>
      </c>
      <c r="AC759" s="4" t="str">
        <f ca="1">IF(Техлист!AB759="","",CONCATENATE(ROW(Инвестиционные_проекты!$A764),", ",))</f>
        <v/>
      </c>
      <c r="AD759" t="str">
        <f t="shared" ca="1" si="130"/>
        <v/>
      </c>
      <c r="AE759" s="5" t="str">
        <f>IFERROR(IF(OR(Инвестиционные_проекты!K764="идея",Инвестиционные_проекты!K764="проектная стадия"),IF(Инвестиционные_проекты!M764&gt;DATEVALUE(ФЛК!CV758),"","Ошибка!"),""),"")</f>
        <v/>
      </c>
      <c r="AF759" s="4" t="str">
        <f>IF(Техлист!AE759="","",CONCATENATE(ROW(Инвестиционные_проекты!$A764),", ",))</f>
        <v/>
      </c>
      <c r="AG759" t="str">
        <f t="shared" si="131"/>
        <v/>
      </c>
    </row>
    <row r="760" spans="1:33" x14ac:dyDescent="0.25">
      <c r="A760" s="5" t="str">
        <f>IF(AND(COUNTBLANK(Инвестиционные_проекты!H765:Q765)+COUNTBLANK(Инвестиционные_проекты!S765:T765)+COUNTBLANK(Инвестиционные_проекты!Z765)+COUNTBLANK(Инвестиционные_проекты!B765:E765)&lt;&gt;17,COUNTBLANK(Инвестиционные_проекты!H765:Q765)+COUNTBLANK(Инвестиционные_проекты!S765:T765)+COUNTBLANK(Инвестиционные_проекты!Z765)+COUNTBLANK(Инвестиционные_проекты!B765:E765)&lt;&gt;0),"Ошибка!","")</f>
        <v/>
      </c>
      <c r="B760" s="4" t="str">
        <f>IF(A760="","",CONCATENATE(ROW(Инвестиционные_проекты!$A765),", ",))</f>
        <v/>
      </c>
      <c r="C760" t="str">
        <f t="shared" si="121"/>
        <v xml:space="preserve">8, </v>
      </c>
      <c r="D760" s="5" t="str">
        <f>IF(AND(COUNTBLANK(Инвестиционные_проекты!AB765)=0,COUNTBLANK(Инвестиционные_проекты!W765:Y765)&lt;&gt;0),"Ошибка!","")</f>
        <v/>
      </c>
      <c r="E760" s="4" t="str">
        <f>IF(D760="","",CONCATENATE(ROW(Инвестиционные_проекты!$A765),", ",))</f>
        <v/>
      </c>
      <c r="F760" t="str">
        <f t="shared" si="122"/>
        <v xml:space="preserve">8, </v>
      </c>
      <c r="G760" s="8" t="str">
        <f>IF(AND(Инвестиционные_проекты!J765="создание нового",Инвестиционные_проекты!S765=""),"Ошибка!","")</f>
        <v/>
      </c>
      <c r="H760" s="4" t="str">
        <f>IF(Техлист!G760="","",CONCATENATE(ROW(Инвестиционные_проекты!$A765),", ",))</f>
        <v/>
      </c>
      <c r="I760" t="str">
        <f t="shared" si="123"/>
        <v/>
      </c>
      <c r="J760" s="5" t="str">
        <f>IF(Инвестиционные_проекты!J765="модернизация",IF(COUNTBLANK(Инвестиционные_проекты!R765:S765)&lt;&gt;0,"Ошибка!",""),"")</f>
        <v/>
      </c>
      <c r="K760" s="9" t="str">
        <f>IF(Техлист!J760="","",CONCATENATE(ROW(Инвестиционные_проекты!$A765),", ",))</f>
        <v/>
      </c>
      <c r="L760" t="str">
        <f t="shared" si="124"/>
        <v/>
      </c>
      <c r="M760" s="5" t="str">
        <f>IF(Инвестиционные_проекты!S765&lt;Инвестиционные_проекты!R765,"Ошибка!","")</f>
        <v/>
      </c>
      <c r="N760" s="4" t="str">
        <f>IF(Техлист!M760="","",CONCATENATE(ROW(Инвестиционные_проекты!$A765),", ",))</f>
        <v/>
      </c>
      <c r="O760" t="str">
        <f t="shared" si="125"/>
        <v/>
      </c>
      <c r="P760" s="5" t="str">
        <f>IF(Инвестиционные_проекты!Z765&lt;&gt;SUM(Инвестиционные_проекты!AA765:AB765),"Ошибка!","")</f>
        <v/>
      </c>
      <c r="Q760" s="4" t="str">
        <f>IF(Техлист!P760="","",CONCATENATE(ROW(Инвестиционные_проекты!$A765),", ",))</f>
        <v/>
      </c>
      <c r="R760" t="str">
        <f t="shared" si="126"/>
        <v/>
      </c>
      <c r="S760" s="5" t="str">
        <f>IF(Инвестиционные_проекты!Y765&gt;Инвестиционные_проекты!AB765,"Ошибка!","")</f>
        <v/>
      </c>
      <c r="T760" s="4" t="str">
        <f>IF(Техлист!S760="","",CONCATENATE(ROW(Инвестиционные_проекты!$A765),", ",))</f>
        <v/>
      </c>
      <c r="U760" t="str">
        <f t="shared" si="127"/>
        <v/>
      </c>
      <c r="V760" s="5" t="str">
        <f>IF(Инвестиционные_проекты!O765&lt;Инвестиционные_проекты!N765,"Ошибка!","")</f>
        <v/>
      </c>
      <c r="W760" s="4" t="str">
        <f>IF(Техлист!V760="","",CONCATENATE(ROW(Инвестиционные_проекты!$A765),", ",))</f>
        <v/>
      </c>
      <c r="X760" t="str">
        <f t="shared" si="128"/>
        <v xml:space="preserve">8, </v>
      </c>
      <c r="Y760" s="5" t="str">
        <f>IF(Инвестиционные_проекты!N765&lt;Инвестиционные_проекты!M765,"Ошибка!","")</f>
        <v/>
      </c>
      <c r="Z760" s="4" t="str">
        <f>IF(Техлист!Y760="","",CONCATENATE(ROW(Инвестиционные_проекты!$A765),", ",))</f>
        <v/>
      </c>
      <c r="AA760" t="str">
        <f t="shared" si="129"/>
        <v/>
      </c>
      <c r="AB760" s="5" t="str">
        <f ca="1">IF(Инвестиционные_проекты!K765="реализация",IF(Инвестиционные_проекты!M765&gt;TODAY(),"Ошибка!",""),"")</f>
        <v/>
      </c>
      <c r="AC760" s="4" t="str">
        <f ca="1">IF(Техлист!AB760="","",CONCATENATE(ROW(Инвестиционные_проекты!$A765),", ",))</f>
        <v/>
      </c>
      <c r="AD760" t="str">
        <f t="shared" ca="1" si="130"/>
        <v/>
      </c>
      <c r="AE760" s="5" t="str">
        <f>IFERROR(IF(OR(Инвестиционные_проекты!K765="идея",Инвестиционные_проекты!K765="проектная стадия"),IF(Инвестиционные_проекты!M765&gt;DATEVALUE(ФЛК!CV759),"","Ошибка!"),""),"")</f>
        <v/>
      </c>
      <c r="AF760" s="4" t="str">
        <f>IF(Техлист!AE760="","",CONCATENATE(ROW(Инвестиционные_проекты!$A765),", ",))</f>
        <v/>
      </c>
      <c r="AG760" t="str">
        <f t="shared" si="131"/>
        <v/>
      </c>
    </row>
    <row r="761" spans="1:33" x14ac:dyDescent="0.25">
      <c r="A761" s="5" t="str">
        <f>IF(AND(COUNTBLANK(Инвестиционные_проекты!H766:Q766)+COUNTBLANK(Инвестиционные_проекты!S766:T766)+COUNTBLANK(Инвестиционные_проекты!Z766)+COUNTBLANK(Инвестиционные_проекты!B766:E766)&lt;&gt;17,COUNTBLANK(Инвестиционные_проекты!H766:Q766)+COUNTBLANK(Инвестиционные_проекты!S766:T766)+COUNTBLANK(Инвестиционные_проекты!Z766)+COUNTBLANK(Инвестиционные_проекты!B766:E766)&lt;&gt;0),"Ошибка!","")</f>
        <v/>
      </c>
      <c r="B761" s="4" t="str">
        <f>IF(A761="","",CONCATENATE(ROW(Инвестиционные_проекты!$A766),", ",))</f>
        <v/>
      </c>
      <c r="C761" t="str">
        <f t="shared" si="121"/>
        <v xml:space="preserve">8, </v>
      </c>
      <c r="D761" s="5" t="str">
        <f>IF(AND(COUNTBLANK(Инвестиционные_проекты!AB766)=0,COUNTBLANK(Инвестиционные_проекты!W766:Y766)&lt;&gt;0),"Ошибка!","")</f>
        <v/>
      </c>
      <c r="E761" s="4" t="str">
        <f>IF(D761="","",CONCATENATE(ROW(Инвестиционные_проекты!$A766),", ",))</f>
        <v/>
      </c>
      <c r="F761" t="str">
        <f t="shared" si="122"/>
        <v xml:space="preserve">8, </v>
      </c>
      <c r="G761" s="8" t="str">
        <f>IF(AND(Инвестиционные_проекты!J766="создание нового",Инвестиционные_проекты!S766=""),"Ошибка!","")</f>
        <v/>
      </c>
      <c r="H761" s="4" t="str">
        <f>IF(Техлист!G761="","",CONCATENATE(ROW(Инвестиционные_проекты!$A766),", ",))</f>
        <v/>
      </c>
      <c r="I761" t="str">
        <f t="shared" si="123"/>
        <v/>
      </c>
      <c r="J761" s="5" t="str">
        <f>IF(Инвестиционные_проекты!J766="модернизация",IF(COUNTBLANK(Инвестиционные_проекты!R766:S766)&lt;&gt;0,"Ошибка!",""),"")</f>
        <v/>
      </c>
      <c r="K761" s="9" t="str">
        <f>IF(Техлист!J761="","",CONCATENATE(ROW(Инвестиционные_проекты!$A766),", ",))</f>
        <v/>
      </c>
      <c r="L761" t="str">
        <f t="shared" si="124"/>
        <v/>
      </c>
      <c r="M761" s="5" t="str">
        <f>IF(Инвестиционные_проекты!S766&lt;Инвестиционные_проекты!R766,"Ошибка!","")</f>
        <v/>
      </c>
      <c r="N761" s="4" t="str">
        <f>IF(Техлист!M761="","",CONCATENATE(ROW(Инвестиционные_проекты!$A766),", ",))</f>
        <v/>
      </c>
      <c r="O761" t="str">
        <f t="shared" si="125"/>
        <v/>
      </c>
      <c r="P761" s="5" t="str">
        <f>IF(Инвестиционные_проекты!Z766&lt;&gt;SUM(Инвестиционные_проекты!AA766:AB766),"Ошибка!","")</f>
        <v/>
      </c>
      <c r="Q761" s="4" t="str">
        <f>IF(Техлист!P761="","",CONCATENATE(ROW(Инвестиционные_проекты!$A766),", ",))</f>
        <v/>
      </c>
      <c r="R761" t="str">
        <f t="shared" si="126"/>
        <v/>
      </c>
      <c r="S761" s="5" t="str">
        <f>IF(Инвестиционные_проекты!Y766&gt;Инвестиционные_проекты!AB766,"Ошибка!","")</f>
        <v/>
      </c>
      <c r="T761" s="4" t="str">
        <f>IF(Техлист!S761="","",CONCATENATE(ROW(Инвестиционные_проекты!$A766),", ",))</f>
        <v/>
      </c>
      <c r="U761" t="str">
        <f t="shared" si="127"/>
        <v/>
      </c>
      <c r="V761" s="5" t="str">
        <f>IF(Инвестиционные_проекты!O766&lt;Инвестиционные_проекты!N766,"Ошибка!","")</f>
        <v/>
      </c>
      <c r="W761" s="4" t="str">
        <f>IF(Техлист!V761="","",CONCATENATE(ROW(Инвестиционные_проекты!$A766),", ",))</f>
        <v/>
      </c>
      <c r="X761" t="str">
        <f t="shared" si="128"/>
        <v xml:space="preserve">8, </v>
      </c>
      <c r="Y761" s="5" t="str">
        <f>IF(Инвестиционные_проекты!N766&lt;Инвестиционные_проекты!M766,"Ошибка!","")</f>
        <v/>
      </c>
      <c r="Z761" s="4" t="str">
        <f>IF(Техлист!Y761="","",CONCATENATE(ROW(Инвестиционные_проекты!$A766),", ",))</f>
        <v/>
      </c>
      <c r="AA761" t="str">
        <f t="shared" si="129"/>
        <v/>
      </c>
      <c r="AB761" s="5" t="str">
        <f ca="1">IF(Инвестиционные_проекты!K766="реализация",IF(Инвестиционные_проекты!M766&gt;TODAY(),"Ошибка!",""),"")</f>
        <v/>
      </c>
      <c r="AC761" s="4" t="str">
        <f ca="1">IF(Техлист!AB761="","",CONCATENATE(ROW(Инвестиционные_проекты!$A766),", ",))</f>
        <v/>
      </c>
      <c r="AD761" t="str">
        <f t="shared" ca="1" si="130"/>
        <v/>
      </c>
      <c r="AE761" s="5" t="str">
        <f>IFERROR(IF(OR(Инвестиционные_проекты!K766="идея",Инвестиционные_проекты!K766="проектная стадия"),IF(Инвестиционные_проекты!M766&gt;DATEVALUE(ФЛК!CV760),"","Ошибка!"),""),"")</f>
        <v/>
      </c>
      <c r="AF761" s="4" t="str">
        <f>IF(Техлист!AE761="","",CONCATENATE(ROW(Инвестиционные_проекты!$A766),", ",))</f>
        <v/>
      </c>
      <c r="AG761" t="str">
        <f t="shared" si="131"/>
        <v/>
      </c>
    </row>
    <row r="762" spans="1:33" x14ac:dyDescent="0.25">
      <c r="A762" s="5" t="str">
        <f>IF(AND(COUNTBLANK(Инвестиционные_проекты!H767:Q767)+COUNTBLANK(Инвестиционные_проекты!S767:T767)+COUNTBLANK(Инвестиционные_проекты!Z767)+COUNTBLANK(Инвестиционные_проекты!B767:E767)&lt;&gt;17,COUNTBLANK(Инвестиционные_проекты!H767:Q767)+COUNTBLANK(Инвестиционные_проекты!S767:T767)+COUNTBLANK(Инвестиционные_проекты!Z767)+COUNTBLANK(Инвестиционные_проекты!B767:E767)&lt;&gt;0),"Ошибка!","")</f>
        <v/>
      </c>
      <c r="B762" s="4" t="str">
        <f>IF(A762="","",CONCATENATE(ROW(Инвестиционные_проекты!$A767),", ",))</f>
        <v/>
      </c>
      <c r="C762" t="str">
        <f t="shared" si="121"/>
        <v xml:space="preserve">8, </v>
      </c>
      <c r="D762" s="5" t="str">
        <f>IF(AND(COUNTBLANK(Инвестиционные_проекты!AB767)=0,COUNTBLANK(Инвестиционные_проекты!W767:Y767)&lt;&gt;0),"Ошибка!","")</f>
        <v/>
      </c>
      <c r="E762" s="4" t="str">
        <f>IF(D762="","",CONCATENATE(ROW(Инвестиционные_проекты!$A767),", ",))</f>
        <v/>
      </c>
      <c r="F762" t="str">
        <f t="shared" si="122"/>
        <v xml:space="preserve">8, </v>
      </c>
      <c r="G762" s="8" t="str">
        <f>IF(AND(Инвестиционные_проекты!J767="создание нового",Инвестиционные_проекты!S767=""),"Ошибка!","")</f>
        <v/>
      </c>
      <c r="H762" s="4" t="str">
        <f>IF(Техлист!G762="","",CONCATENATE(ROW(Инвестиционные_проекты!$A767),", ",))</f>
        <v/>
      </c>
      <c r="I762" t="str">
        <f t="shared" si="123"/>
        <v/>
      </c>
      <c r="J762" s="5" t="str">
        <f>IF(Инвестиционные_проекты!J767="модернизация",IF(COUNTBLANK(Инвестиционные_проекты!R767:S767)&lt;&gt;0,"Ошибка!",""),"")</f>
        <v/>
      </c>
      <c r="K762" s="9" t="str">
        <f>IF(Техлист!J762="","",CONCATENATE(ROW(Инвестиционные_проекты!$A767),", ",))</f>
        <v/>
      </c>
      <c r="L762" t="str">
        <f t="shared" si="124"/>
        <v/>
      </c>
      <c r="M762" s="5" t="str">
        <f>IF(Инвестиционные_проекты!S767&lt;Инвестиционные_проекты!R767,"Ошибка!","")</f>
        <v/>
      </c>
      <c r="N762" s="4" t="str">
        <f>IF(Техлист!M762="","",CONCATENATE(ROW(Инвестиционные_проекты!$A767),", ",))</f>
        <v/>
      </c>
      <c r="O762" t="str">
        <f t="shared" si="125"/>
        <v/>
      </c>
      <c r="P762" s="5" t="str">
        <f>IF(Инвестиционные_проекты!Z767&lt;&gt;SUM(Инвестиционные_проекты!AA767:AB767),"Ошибка!","")</f>
        <v/>
      </c>
      <c r="Q762" s="4" t="str">
        <f>IF(Техлист!P762="","",CONCATENATE(ROW(Инвестиционные_проекты!$A767),", ",))</f>
        <v/>
      </c>
      <c r="R762" t="str">
        <f t="shared" si="126"/>
        <v/>
      </c>
      <c r="S762" s="5" t="str">
        <f>IF(Инвестиционные_проекты!Y767&gt;Инвестиционные_проекты!AB767,"Ошибка!","")</f>
        <v/>
      </c>
      <c r="T762" s="4" t="str">
        <f>IF(Техлист!S762="","",CONCATENATE(ROW(Инвестиционные_проекты!$A767),", ",))</f>
        <v/>
      </c>
      <c r="U762" t="str">
        <f t="shared" si="127"/>
        <v/>
      </c>
      <c r="V762" s="5" t="str">
        <f>IF(Инвестиционные_проекты!O767&lt;Инвестиционные_проекты!N767,"Ошибка!","")</f>
        <v/>
      </c>
      <c r="W762" s="4" t="str">
        <f>IF(Техлист!V762="","",CONCATENATE(ROW(Инвестиционные_проекты!$A767),", ",))</f>
        <v/>
      </c>
      <c r="X762" t="str">
        <f t="shared" si="128"/>
        <v xml:space="preserve">8, </v>
      </c>
      <c r="Y762" s="5" t="str">
        <f>IF(Инвестиционные_проекты!N767&lt;Инвестиционные_проекты!M767,"Ошибка!","")</f>
        <v/>
      </c>
      <c r="Z762" s="4" t="str">
        <f>IF(Техлист!Y762="","",CONCATENATE(ROW(Инвестиционные_проекты!$A767),", ",))</f>
        <v/>
      </c>
      <c r="AA762" t="str">
        <f t="shared" si="129"/>
        <v/>
      </c>
      <c r="AB762" s="5" t="str">
        <f ca="1">IF(Инвестиционные_проекты!K767="реализация",IF(Инвестиционные_проекты!M767&gt;TODAY(),"Ошибка!",""),"")</f>
        <v/>
      </c>
      <c r="AC762" s="4" t="str">
        <f ca="1">IF(Техлист!AB762="","",CONCATENATE(ROW(Инвестиционные_проекты!$A767),", ",))</f>
        <v/>
      </c>
      <c r="AD762" t="str">
        <f t="shared" ca="1" si="130"/>
        <v/>
      </c>
      <c r="AE762" s="5" t="str">
        <f>IFERROR(IF(OR(Инвестиционные_проекты!K767="идея",Инвестиционные_проекты!K767="проектная стадия"),IF(Инвестиционные_проекты!M767&gt;DATEVALUE(ФЛК!CV761),"","Ошибка!"),""),"")</f>
        <v/>
      </c>
      <c r="AF762" s="4" t="str">
        <f>IF(Техлист!AE762="","",CONCATENATE(ROW(Инвестиционные_проекты!$A767),", ",))</f>
        <v/>
      </c>
      <c r="AG762" t="str">
        <f t="shared" si="131"/>
        <v/>
      </c>
    </row>
    <row r="763" spans="1:33" x14ac:dyDescent="0.25">
      <c r="A763" s="5" t="str">
        <f>IF(AND(COUNTBLANK(Инвестиционные_проекты!H768:Q768)+COUNTBLANK(Инвестиционные_проекты!S768:T768)+COUNTBLANK(Инвестиционные_проекты!Z768)+COUNTBLANK(Инвестиционные_проекты!B768:E768)&lt;&gt;17,COUNTBLANK(Инвестиционные_проекты!H768:Q768)+COUNTBLANK(Инвестиционные_проекты!S768:T768)+COUNTBLANK(Инвестиционные_проекты!Z768)+COUNTBLANK(Инвестиционные_проекты!B768:E768)&lt;&gt;0),"Ошибка!","")</f>
        <v/>
      </c>
      <c r="B763" s="4" t="str">
        <f>IF(A763="","",CONCATENATE(ROW(Инвестиционные_проекты!$A768),", ",))</f>
        <v/>
      </c>
      <c r="C763" t="str">
        <f t="shared" si="121"/>
        <v xml:space="preserve">8, </v>
      </c>
      <c r="D763" s="5" t="str">
        <f>IF(AND(COUNTBLANK(Инвестиционные_проекты!AB768)=0,COUNTBLANK(Инвестиционные_проекты!W768:Y768)&lt;&gt;0),"Ошибка!","")</f>
        <v/>
      </c>
      <c r="E763" s="4" t="str">
        <f>IF(D763="","",CONCATENATE(ROW(Инвестиционные_проекты!$A768),", ",))</f>
        <v/>
      </c>
      <c r="F763" t="str">
        <f t="shared" si="122"/>
        <v xml:space="preserve">8, </v>
      </c>
      <c r="G763" s="8" t="str">
        <f>IF(AND(Инвестиционные_проекты!J768="создание нового",Инвестиционные_проекты!S768=""),"Ошибка!","")</f>
        <v/>
      </c>
      <c r="H763" s="4" t="str">
        <f>IF(Техлист!G763="","",CONCATENATE(ROW(Инвестиционные_проекты!$A768),", ",))</f>
        <v/>
      </c>
      <c r="I763" t="str">
        <f t="shared" si="123"/>
        <v/>
      </c>
      <c r="J763" s="5" t="str">
        <f>IF(Инвестиционные_проекты!J768="модернизация",IF(COUNTBLANK(Инвестиционные_проекты!R768:S768)&lt;&gt;0,"Ошибка!",""),"")</f>
        <v/>
      </c>
      <c r="K763" s="9" t="str">
        <f>IF(Техлист!J763="","",CONCATENATE(ROW(Инвестиционные_проекты!$A768),", ",))</f>
        <v/>
      </c>
      <c r="L763" t="str">
        <f t="shared" si="124"/>
        <v/>
      </c>
      <c r="M763" s="5" t="str">
        <f>IF(Инвестиционные_проекты!S768&lt;Инвестиционные_проекты!R768,"Ошибка!","")</f>
        <v/>
      </c>
      <c r="N763" s="4" t="str">
        <f>IF(Техлист!M763="","",CONCATENATE(ROW(Инвестиционные_проекты!$A768),", ",))</f>
        <v/>
      </c>
      <c r="O763" t="str">
        <f t="shared" si="125"/>
        <v/>
      </c>
      <c r="P763" s="5" t="str">
        <f>IF(Инвестиционные_проекты!Z768&lt;&gt;SUM(Инвестиционные_проекты!AA768:AB768),"Ошибка!","")</f>
        <v/>
      </c>
      <c r="Q763" s="4" t="str">
        <f>IF(Техлист!P763="","",CONCATENATE(ROW(Инвестиционные_проекты!$A768),", ",))</f>
        <v/>
      </c>
      <c r="R763" t="str">
        <f t="shared" si="126"/>
        <v/>
      </c>
      <c r="S763" s="5" t="str">
        <f>IF(Инвестиционные_проекты!Y768&gt;Инвестиционные_проекты!AB768,"Ошибка!","")</f>
        <v/>
      </c>
      <c r="T763" s="4" t="str">
        <f>IF(Техлист!S763="","",CONCATENATE(ROW(Инвестиционные_проекты!$A768),", ",))</f>
        <v/>
      </c>
      <c r="U763" t="str">
        <f t="shared" si="127"/>
        <v/>
      </c>
      <c r="V763" s="5" t="str">
        <f>IF(Инвестиционные_проекты!O768&lt;Инвестиционные_проекты!N768,"Ошибка!","")</f>
        <v/>
      </c>
      <c r="W763" s="4" t="str">
        <f>IF(Техлист!V763="","",CONCATENATE(ROW(Инвестиционные_проекты!$A768),", ",))</f>
        <v/>
      </c>
      <c r="X763" t="str">
        <f t="shared" si="128"/>
        <v xml:space="preserve">8, </v>
      </c>
      <c r="Y763" s="5" t="str">
        <f>IF(Инвестиционные_проекты!N768&lt;Инвестиционные_проекты!M768,"Ошибка!","")</f>
        <v/>
      </c>
      <c r="Z763" s="4" t="str">
        <f>IF(Техлист!Y763="","",CONCATENATE(ROW(Инвестиционные_проекты!$A768),", ",))</f>
        <v/>
      </c>
      <c r="AA763" t="str">
        <f t="shared" si="129"/>
        <v/>
      </c>
      <c r="AB763" s="5" t="str">
        <f ca="1">IF(Инвестиционные_проекты!K768="реализация",IF(Инвестиционные_проекты!M768&gt;TODAY(),"Ошибка!",""),"")</f>
        <v/>
      </c>
      <c r="AC763" s="4" t="str">
        <f ca="1">IF(Техлист!AB763="","",CONCATENATE(ROW(Инвестиционные_проекты!$A768),", ",))</f>
        <v/>
      </c>
      <c r="AD763" t="str">
        <f t="shared" ca="1" si="130"/>
        <v/>
      </c>
      <c r="AE763" s="5" t="str">
        <f>IFERROR(IF(OR(Инвестиционные_проекты!K768="идея",Инвестиционные_проекты!K768="проектная стадия"),IF(Инвестиционные_проекты!M768&gt;DATEVALUE(ФЛК!CV762),"","Ошибка!"),""),"")</f>
        <v/>
      </c>
      <c r="AF763" s="4" t="str">
        <f>IF(Техлист!AE763="","",CONCATENATE(ROW(Инвестиционные_проекты!$A768),", ",))</f>
        <v/>
      </c>
      <c r="AG763" t="str">
        <f t="shared" si="131"/>
        <v/>
      </c>
    </row>
    <row r="764" spans="1:33" x14ac:dyDescent="0.25">
      <c r="A764" s="5" t="str">
        <f>IF(AND(COUNTBLANK(Инвестиционные_проекты!H769:Q769)+COUNTBLANK(Инвестиционные_проекты!S769:T769)+COUNTBLANK(Инвестиционные_проекты!Z769)+COUNTBLANK(Инвестиционные_проекты!B769:E769)&lt;&gt;17,COUNTBLANK(Инвестиционные_проекты!H769:Q769)+COUNTBLANK(Инвестиционные_проекты!S769:T769)+COUNTBLANK(Инвестиционные_проекты!Z769)+COUNTBLANK(Инвестиционные_проекты!B769:E769)&lt;&gt;0),"Ошибка!","")</f>
        <v/>
      </c>
      <c r="B764" s="4" t="str">
        <f>IF(A764="","",CONCATENATE(ROW(Инвестиционные_проекты!$A769),", ",))</f>
        <v/>
      </c>
      <c r="C764" t="str">
        <f t="shared" si="121"/>
        <v xml:space="preserve">8, </v>
      </c>
      <c r="D764" s="5" t="str">
        <f>IF(AND(COUNTBLANK(Инвестиционные_проекты!AB769)=0,COUNTBLANK(Инвестиционные_проекты!W769:Y769)&lt;&gt;0),"Ошибка!","")</f>
        <v/>
      </c>
      <c r="E764" s="4" t="str">
        <f>IF(D764="","",CONCATENATE(ROW(Инвестиционные_проекты!$A769),", ",))</f>
        <v/>
      </c>
      <c r="F764" t="str">
        <f t="shared" si="122"/>
        <v xml:space="preserve">8, </v>
      </c>
      <c r="G764" s="8" t="str">
        <f>IF(AND(Инвестиционные_проекты!J769="создание нового",Инвестиционные_проекты!S769=""),"Ошибка!","")</f>
        <v/>
      </c>
      <c r="H764" s="4" t="str">
        <f>IF(Техлист!G764="","",CONCATENATE(ROW(Инвестиционные_проекты!$A769),", ",))</f>
        <v/>
      </c>
      <c r="I764" t="str">
        <f t="shared" si="123"/>
        <v/>
      </c>
      <c r="J764" s="5" t="str">
        <f>IF(Инвестиционные_проекты!J769="модернизация",IF(COUNTBLANK(Инвестиционные_проекты!R769:S769)&lt;&gt;0,"Ошибка!",""),"")</f>
        <v/>
      </c>
      <c r="K764" s="9" t="str">
        <f>IF(Техлист!J764="","",CONCATENATE(ROW(Инвестиционные_проекты!$A769),", ",))</f>
        <v/>
      </c>
      <c r="L764" t="str">
        <f t="shared" si="124"/>
        <v/>
      </c>
      <c r="M764" s="5" t="str">
        <f>IF(Инвестиционные_проекты!S769&lt;Инвестиционные_проекты!R769,"Ошибка!","")</f>
        <v/>
      </c>
      <c r="N764" s="4" t="str">
        <f>IF(Техлист!M764="","",CONCATENATE(ROW(Инвестиционные_проекты!$A769),", ",))</f>
        <v/>
      </c>
      <c r="O764" t="str">
        <f t="shared" si="125"/>
        <v/>
      </c>
      <c r="P764" s="5" t="str">
        <f>IF(Инвестиционные_проекты!Z769&lt;&gt;SUM(Инвестиционные_проекты!AA769:AB769),"Ошибка!","")</f>
        <v/>
      </c>
      <c r="Q764" s="4" t="str">
        <f>IF(Техлист!P764="","",CONCATENATE(ROW(Инвестиционные_проекты!$A769),", ",))</f>
        <v/>
      </c>
      <c r="R764" t="str">
        <f t="shared" si="126"/>
        <v/>
      </c>
      <c r="S764" s="5" t="str">
        <f>IF(Инвестиционные_проекты!Y769&gt;Инвестиционные_проекты!AB769,"Ошибка!","")</f>
        <v/>
      </c>
      <c r="T764" s="4" t="str">
        <f>IF(Техлист!S764="","",CONCATENATE(ROW(Инвестиционные_проекты!$A769),", ",))</f>
        <v/>
      </c>
      <c r="U764" t="str">
        <f t="shared" si="127"/>
        <v/>
      </c>
      <c r="V764" s="5" t="str">
        <f>IF(Инвестиционные_проекты!O769&lt;Инвестиционные_проекты!N769,"Ошибка!","")</f>
        <v/>
      </c>
      <c r="W764" s="4" t="str">
        <f>IF(Техлист!V764="","",CONCATENATE(ROW(Инвестиционные_проекты!$A769),", ",))</f>
        <v/>
      </c>
      <c r="X764" t="str">
        <f t="shared" si="128"/>
        <v xml:space="preserve">8, </v>
      </c>
      <c r="Y764" s="5" t="str">
        <f>IF(Инвестиционные_проекты!N769&lt;Инвестиционные_проекты!M769,"Ошибка!","")</f>
        <v/>
      </c>
      <c r="Z764" s="4" t="str">
        <f>IF(Техлист!Y764="","",CONCATENATE(ROW(Инвестиционные_проекты!$A769),", ",))</f>
        <v/>
      </c>
      <c r="AA764" t="str">
        <f t="shared" si="129"/>
        <v/>
      </c>
      <c r="AB764" s="5" t="str">
        <f ca="1">IF(Инвестиционные_проекты!K769="реализация",IF(Инвестиционные_проекты!M769&gt;TODAY(),"Ошибка!",""),"")</f>
        <v/>
      </c>
      <c r="AC764" s="4" t="str">
        <f ca="1">IF(Техлист!AB764="","",CONCATENATE(ROW(Инвестиционные_проекты!$A769),", ",))</f>
        <v/>
      </c>
      <c r="AD764" t="str">
        <f t="shared" ca="1" si="130"/>
        <v/>
      </c>
      <c r="AE764" s="5" t="str">
        <f>IFERROR(IF(OR(Инвестиционные_проекты!K769="идея",Инвестиционные_проекты!K769="проектная стадия"),IF(Инвестиционные_проекты!M769&gt;DATEVALUE(ФЛК!CV763),"","Ошибка!"),""),"")</f>
        <v/>
      </c>
      <c r="AF764" s="4" t="str">
        <f>IF(Техлист!AE764="","",CONCATENATE(ROW(Инвестиционные_проекты!$A769),", ",))</f>
        <v/>
      </c>
      <c r="AG764" t="str">
        <f t="shared" si="131"/>
        <v/>
      </c>
    </row>
    <row r="765" spans="1:33" x14ac:dyDescent="0.25">
      <c r="A765" s="5" t="str">
        <f>IF(AND(COUNTBLANK(Инвестиционные_проекты!H770:Q770)+COUNTBLANK(Инвестиционные_проекты!S770:T770)+COUNTBLANK(Инвестиционные_проекты!Z770)+COUNTBLANK(Инвестиционные_проекты!B770:E770)&lt;&gt;17,COUNTBLANK(Инвестиционные_проекты!H770:Q770)+COUNTBLANK(Инвестиционные_проекты!S770:T770)+COUNTBLANK(Инвестиционные_проекты!Z770)+COUNTBLANK(Инвестиционные_проекты!B770:E770)&lt;&gt;0),"Ошибка!","")</f>
        <v/>
      </c>
      <c r="B765" s="4" t="str">
        <f>IF(A765="","",CONCATENATE(ROW(Инвестиционные_проекты!$A770),", ",))</f>
        <v/>
      </c>
      <c r="C765" t="str">
        <f t="shared" si="121"/>
        <v xml:space="preserve">8, </v>
      </c>
      <c r="D765" s="5" t="str">
        <f>IF(AND(COUNTBLANK(Инвестиционные_проекты!AB770)=0,COUNTBLANK(Инвестиционные_проекты!W770:Y770)&lt;&gt;0),"Ошибка!","")</f>
        <v/>
      </c>
      <c r="E765" s="4" t="str">
        <f>IF(D765="","",CONCATENATE(ROW(Инвестиционные_проекты!$A770),", ",))</f>
        <v/>
      </c>
      <c r="F765" t="str">
        <f t="shared" si="122"/>
        <v xml:space="preserve">8, </v>
      </c>
      <c r="G765" s="8" t="str">
        <f>IF(AND(Инвестиционные_проекты!J770="создание нового",Инвестиционные_проекты!S770=""),"Ошибка!","")</f>
        <v/>
      </c>
      <c r="H765" s="4" t="str">
        <f>IF(Техлист!G765="","",CONCATENATE(ROW(Инвестиционные_проекты!$A770),", ",))</f>
        <v/>
      </c>
      <c r="I765" t="str">
        <f t="shared" si="123"/>
        <v/>
      </c>
      <c r="J765" s="5" t="str">
        <f>IF(Инвестиционные_проекты!J770="модернизация",IF(COUNTBLANK(Инвестиционные_проекты!R770:S770)&lt;&gt;0,"Ошибка!",""),"")</f>
        <v/>
      </c>
      <c r="K765" s="9" t="str">
        <f>IF(Техлист!J765="","",CONCATENATE(ROW(Инвестиционные_проекты!$A770),", ",))</f>
        <v/>
      </c>
      <c r="L765" t="str">
        <f t="shared" si="124"/>
        <v/>
      </c>
      <c r="M765" s="5" t="str">
        <f>IF(Инвестиционные_проекты!S770&lt;Инвестиционные_проекты!R770,"Ошибка!","")</f>
        <v/>
      </c>
      <c r="N765" s="4" t="str">
        <f>IF(Техлист!M765="","",CONCATENATE(ROW(Инвестиционные_проекты!$A770),", ",))</f>
        <v/>
      </c>
      <c r="O765" t="str">
        <f t="shared" si="125"/>
        <v/>
      </c>
      <c r="P765" s="5" t="str">
        <f>IF(Инвестиционные_проекты!Z770&lt;&gt;SUM(Инвестиционные_проекты!AA770:AB770),"Ошибка!","")</f>
        <v/>
      </c>
      <c r="Q765" s="4" t="str">
        <f>IF(Техлист!P765="","",CONCATENATE(ROW(Инвестиционные_проекты!$A770),", ",))</f>
        <v/>
      </c>
      <c r="R765" t="str">
        <f t="shared" si="126"/>
        <v/>
      </c>
      <c r="S765" s="5" t="str">
        <f>IF(Инвестиционные_проекты!Y770&gt;Инвестиционные_проекты!AB770,"Ошибка!","")</f>
        <v/>
      </c>
      <c r="T765" s="4" t="str">
        <f>IF(Техлист!S765="","",CONCATENATE(ROW(Инвестиционные_проекты!$A770),", ",))</f>
        <v/>
      </c>
      <c r="U765" t="str">
        <f t="shared" si="127"/>
        <v/>
      </c>
      <c r="V765" s="5" t="str">
        <f>IF(Инвестиционные_проекты!O770&lt;Инвестиционные_проекты!N770,"Ошибка!","")</f>
        <v/>
      </c>
      <c r="W765" s="4" t="str">
        <f>IF(Техлист!V765="","",CONCATENATE(ROW(Инвестиционные_проекты!$A770),", ",))</f>
        <v/>
      </c>
      <c r="X765" t="str">
        <f t="shared" si="128"/>
        <v xml:space="preserve">8, </v>
      </c>
      <c r="Y765" s="5" t="str">
        <f>IF(Инвестиционные_проекты!N770&lt;Инвестиционные_проекты!M770,"Ошибка!","")</f>
        <v/>
      </c>
      <c r="Z765" s="4" t="str">
        <f>IF(Техлист!Y765="","",CONCATENATE(ROW(Инвестиционные_проекты!$A770),", ",))</f>
        <v/>
      </c>
      <c r="AA765" t="str">
        <f t="shared" si="129"/>
        <v/>
      </c>
      <c r="AB765" s="5" t="str">
        <f ca="1">IF(Инвестиционные_проекты!K770="реализация",IF(Инвестиционные_проекты!M770&gt;TODAY(),"Ошибка!",""),"")</f>
        <v/>
      </c>
      <c r="AC765" s="4" t="str">
        <f ca="1">IF(Техлист!AB765="","",CONCATENATE(ROW(Инвестиционные_проекты!$A770),", ",))</f>
        <v/>
      </c>
      <c r="AD765" t="str">
        <f t="shared" ca="1" si="130"/>
        <v/>
      </c>
      <c r="AE765" s="5" t="str">
        <f>IFERROR(IF(OR(Инвестиционные_проекты!K770="идея",Инвестиционные_проекты!K770="проектная стадия"),IF(Инвестиционные_проекты!M770&gt;DATEVALUE(ФЛК!CV764),"","Ошибка!"),""),"")</f>
        <v/>
      </c>
      <c r="AF765" s="4" t="str">
        <f>IF(Техлист!AE765="","",CONCATENATE(ROW(Инвестиционные_проекты!$A770),", ",))</f>
        <v/>
      </c>
      <c r="AG765" t="str">
        <f t="shared" si="131"/>
        <v/>
      </c>
    </row>
    <row r="766" spans="1:33" x14ac:dyDescent="0.25">
      <c r="A766" s="5" t="str">
        <f>IF(AND(COUNTBLANK(Инвестиционные_проекты!H771:Q771)+COUNTBLANK(Инвестиционные_проекты!S771:T771)+COUNTBLANK(Инвестиционные_проекты!Z771)+COUNTBLANK(Инвестиционные_проекты!B771:E771)&lt;&gt;17,COUNTBLANK(Инвестиционные_проекты!H771:Q771)+COUNTBLANK(Инвестиционные_проекты!S771:T771)+COUNTBLANK(Инвестиционные_проекты!Z771)+COUNTBLANK(Инвестиционные_проекты!B771:E771)&lt;&gt;0),"Ошибка!","")</f>
        <v/>
      </c>
      <c r="B766" s="4" t="str">
        <f>IF(A766="","",CONCATENATE(ROW(Инвестиционные_проекты!$A771),", ",))</f>
        <v/>
      </c>
      <c r="C766" t="str">
        <f t="shared" si="121"/>
        <v xml:space="preserve">8, </v>
      </c>
      <c r="D766" s="5" t="str">
        <f>IF(AND(COUNTBLANK(Инвестиционные_проекты!AB771)=0,COUNTBLANK(Инвестиционные_проекты!W771:Y771)&lt;&gt;0),"Ошибка!","")</f>
        <v/>
      </c>
      <c r="E766" s="4" t="str">
        <f>IF(D766="","",CONCATENATE(ROW(Инвестиционные_проекты!$A771),", ",))</f>
        <v/>
      </c>
      <c r="F766" t="str">
        <f t="shared" si="122"/>
        <v xml:space="preserve">8, </v>
      </c>
      <c r="G766" s="8" t="str">
        <f>IF(AND(Инвестиционные_проекты!J771="создание нового",Инвестиционные_проекты!S771=""),"Ошибка!","")</f>
        <v/>
      </c>
      <c r="H766" s="4" t="str">
        <f>IF(Техлист!G766="","",CONCATENATE(ROW(Инвестиционные_проекты!$A771),", ",))</f>
        <v/>
      </c>
      <c r="I766" t="str">
        <f t="shared" si="123"/>
        <v/>
      </c>
      <c r="J766" s="5" t="str">
        <f>IF(Инвестиционные_проекты!J771="модернизация",IF(COUNTBLANK(Инвестиционные_проекты!R771:S771)&lt;&gt;0,"Ошибка!",""),"")</f>
        <v/>
      </c>
      <c r="K766" s="9" t="str">
        <f>IF(Техлист!J766="","",CONCATENATE(ROW(Инвестиционные_проекты!$A771),", ",))</f>
        <v/>
      </c>
      <c r="L766" t="str">
        <f t="shared" si="124"/>
        <v/>
      </c>
      <c r="M766" s="5" t="str">
        <f>IF(Инвестиционные_проекты!S771&lt;Инвестиционные_проекты!R771,"Ошибка!","")</f>
        <v/>
      </c>
      <c r="N766" s="4" t="str">
        <f>IF(Техлист!M766="","",CONCATENATE(ROW(Инвестиционные_проекты!$A771),", ",))</f>
        <v/>
      </c>
      <c r="O766" t="str">
        <f t="shared" si="125"/>
        <v/>
      </c>
      <c r="P766" s="5" t="str">
        <f>IF(Инвестиционные_проекты!Z771&lt;&gt;SUM(Инвестиционные_проекты!AA771:AB771),"Ошибка!","")</f>
        <v/>
      </c>
      <c r="Q766" s="4" t="str">
        <f>IF(Техлист!P766="","",CONCATENATE(ROW(Инвестиционные_проекты!$A771),", ",))</f>
        <v/>
      </c>
      <c r="R766" t="str">
        <f t="shared" si="126"/>
        <v/>
      </c>
      <c r="S766" s="5" t="str">
        <f>IF(Инвестиционные_проекты!Y771&gt;Инвестиционные_проекты!AB771,"Ошибка!","")</f>
        <v/>
      </c>
      <c r="T766" s="4" t="str">
        <f>IF(Техлист!S766="","",CONCATENATE(ROW(Инвестиционные_проекты!$A771),", ",))</f>
        <v/>
      </c>
      <c r="U766" t="str">
        <f t="shared" si="127"/>
        <v/>
      </c>
      <c r="V766" s="5" t="str">
        <f>IF(Инвестиционные_проекты!O771&lt;Инвестиционные_проекты!N771,"Ошибка!","")</f>
        <v/>
      </c>
      <c r="W766" s="4" t="str">
        <f>IF(Техлист!V766="","",CONCATENATE(ROW(Инвестиционные_проекты!$A771),", ",))</f>
        <v/>
      </c>
      <c r="X766" t="str">
        <f t="shared" si="128"/>
        <v xml:space="preserve">8, </v>
      </c>
      <c r="Y766" s="5" t="str">
        <f>IF(Инвестиционные_проекты!N771&lt;Инвестиционные_проекты!M771,"Ошибка!","")</f>
        <v/>
      </c>
      <c r="Z766" s="4" t="str">
        <f>IF(Техлист!Y766="","",CONCATENATE(ROW(Инвестиционные_проекты!$A771),", ",))</f>
        <v/>
      </c>
      <c r="AA766" t="str">
        <f t="shared" si="129"/>
        <v/>
      </c>
      <c r="AB766" s="5" t="str">
        <f ca="1">IF(Инвестиционные_проекты!K771="реализация",IF(Инвестиционные_проекты!M771&gt;TODAY(),"Ошибка!",""),"")</f>
        <v/>
      </c>
      <c r="AC766" s="4" t="str">
        <f ca="1">IF(Техлист!AB766="","",CONCATENATE(ROW(Инвестиционные_проекты!$A771),", ",))</f>
        <v/>
      </c>
      <c r="AD766" t="str">
        <f t="shared" ca="1" si="130"/>
        <v/>
      </c>
      <c r="AE766" s="5" t="str">
        <f>IFERROR(IF(OR(Инвестиционные_проекты!K771="идея",Инвестиционные_проекты!K771="проектная стадия"),IF(Инвестиционные_проекты!M771&gt;DATEVALUE(ФЛК!CV765),"","Ошибка!"),""),"")</f>
        <v/>
      </c>
      <c r="AF766" s="4" t="str">
        <f>IF(Техлист!AE766="","",CONCATENATE(ROW(Инвестиционные_проекты!$A771),", ",))</f>
        <v/>
      </c>
      <c r="AG766" t="str">
        <f t="shared" si="131"/>
        <v/>
      </c>
    </row>
    <row r="767" spans="1:33" x14ac:dyDescent="0.25">
      <c r="A767" s="5" t="str">
        <f>IF(AND(COUNTBLANK(Инвестиционные_проекты!H772:Q772)+COUNTBLANK(Инвестиционные_проекты!S772:T772)+COUNTBLANK(Инвестиционные_проекты!Z772)+COUNTBLANK(Инвестиционные_проекты!B772:E772)&lt;&gt;17,COUNTBLANK(Инвестиционные_проекты!H772:Q772)+COUNTBLANK(Инвестиционные_проекты!S772:T772)+COUNTBLANK(Инвестиционные_проекты!Z772)+COUNTBLANK(Инвестиционные_проекты!B772:E772)&lt;&gt;0),"Ошибка!","")</f>
        <v/>
      </c>
      <c r="B767" s="4" t="str">
        <f>IF(A767="","",CONCATENATE(ROW(Инвестиционные_проекты!$A772),", ",))</f>
        <v/>
      </c>
      <c r="C767" t="str">
        <f t="shared" si="121"/>
        <v xml:space="preserve">8, </v>
      </c>
      <c r="D767" s="5" t="str">
        <f>IF(AND(COUNTBLANK(Инвестиционные_проекты!AB772)=0,COUNTBLANK(Инвестиционные_проекты!W772:Y772)&lt;&gt;0),"Ошибка!","")</f>
        <v/>
      </c>
      <c r="E767" s="4" t="str">
        <f>IF(D767="","",CONCATENATE(ROW(Инвестиционные_проекты!$A772),", ",))</f>
        <v/>
      </c>
      <c r="F767" t="str">
        <f t="shared" si="122"/>
        <v xml:space="preserve">8, </v>
      </c>
      <c r="G767" s="8" t="str">
        <f>IF(AND(Инвестиционные_проекты!J772="создание нового",Инвестиционные_проекты!S772=""),"Ошибка!","")</f>
        <v/>
      </c>
      <c r="H767" s="4" t="str">
        <f>IF(Техлист!G767="","",CONCATENATE(ROW(Инвестиционные_проекты!$A772),", ",))</f>
        <v/>
      </c>
      <c r="I767" t="str">
        <f t="shared" si="123"/>
        <v/>
      </c>
      <c r="J767" s="5" t="str">
        <f>IF(Инвестиционные_проекты!J772="модернизация",IF(COUNTBLANK(Инвестиционные_проекты!R772:S772)&lt;&gt;0,"Ошибка!",""),"")</f>
        <v/>
      </c>
      <c r="K767" s="9" t="str">
        <f>IF(Техлист!J767="","",CONCATENATE(ROW(Инвестиционные_проекты!$A772),", ",))</f>
        <v/>
      </c>
      <c r="L767" t="str">
        <f t="shared" si="124"/>
        <v/>
      </c>
      <c r="M767" s="5" t="str">
        <f>IF(Инвестиционные_проекты!S772&lt;Инвестиционные_проекты!R772,"Ошибка!","")</f>
        <v/>
      </c>
      <c r="N767" s="4" t="str">
        <f>IF(Техлист!M767="","",CONCATENATE(ROW(Инвестиционные_проекты!$A772),", ",))</f>
        <v/>
      </c>
      <c r="O767" t="str">
        <f t="shared" si="125"/>
        <v/>
      </c>
      <c r="P767" s="5" t="str">
        <f>IF(Инвестиционные_проекты!Z772&lt;&gt;SUM(Инвестиционные_проекты!AA772:AB772),"Ошибка!","")</f>
        <v/>
      </c>
      <c r="Q767" s="4" t="str">
        <f>IF(Техлист!P767="","",CONCATENATE(ROW(Инвестиционные_проекты!$A772),", ",))</f>
        <v/>
      </c>
      <c r="R767" t="str">
        <f t="shared" si="126"/>
        <v/>
      </c>
      <c r="S767" s="5" t="str">
        <f>IF(Инвестиционные_проекты!Y772&gt;Инвестиционные_проекты!AB772,"Ошибка!","")</f>
        <v/>
      </c>
      <c r="T767" s="4" t="str">
        <f>IF(Техлист!S767="","",CONCATENATE(ROW(Инвестиционные_проекты!$A772),", ",))</f>
        <v/>
      </c>
      <c r="U767" t="str">
        <f t="shared" si="127"/>
        <v/>
      </c>
      <c r="V767" s="5" t="str">
        <f>IF(Инвестиционные_проекты!O772&lt;Инвестиционные_проекты!N772,"Ошибка!","")</f>
        <v/>
      </c>
      <c r="W767" s="4" t="str">
        <f>IF(Техлист!V767="","",CONCATENATE(ROW(Инвестиционные_проекты!$A772),", ",))</f>
        <v/>
      </c>
      <c r="X767" t="str">
        <f t="shared" si="128"/>
        <v xml:space="preserve">8, </v>
      </c>
      <c r="Y767" s="5" t="str">
        <f>IF(Инвестиционные_проекты!N772&lt;Инвестиционные_проекты!M772,"Ошибка!","")</f>
        <v/>
      </c>
      <c r="Z767" s="4" t="str">
        <f>IF(Техлист!Y767="","",CONCATENATE(ROW(Инвестиционные_проекты!$A772),", ",))</f>
        <v/>
      </c>
      <c r="AA767" t="str">
        <f t="shared" si="129"/>
        <v/>
      </c>
      <c r="AB767" s="5" t="str">
        <f ca="1">IF(Инвестиционные_проекты!K772="реализация",IF(Инвестиционные_проекты!M772&gt;TODAY(),"Ошибка!",""),"")</f>
        <v/>
      </c>
      <c r="AC767" s="4" t="str">
        <f ca="1">IF(Техлист!AB767="","",CONCATENATE(ROW(Инвестиционные_проекты!$A772),", ",))</f>
        <v/>
      </c>
      <c r="AD767" t="str">
        <f t="shared" ca="1" si="130"/>
        <v/>
      </c>
      <c r="AE767" s="5" t="str">
        <f>IFERROR(IF(OR(Инвестиционные_проекты!K772="идея",Инвестиционные_проекты!K772="проектная стадия"),IF(Инвестиционные_проекты!M772&gt;DATEVALUE(ФЛК!CV766),"","Ошибка!"),""),"")</f>
        <v/>
      </c>
      <c r="AF767" s="4" t="str">
        <f>IF(Техлист!AE767="","",CONCATENATE(ROW(Инвестиционные_проекты!$A772),", ",))</f>
        <v/>
      </c>
      <c r="AG767" t="str">
        <f t="shared" si="131"/>
        <v/>
      </c>
    </row>
    <row r="768" spans="1:33" x14ac:dyDescent="0.25">
      <c r="A768" s="5" t="str">
        <f>IF(AND(COUNTBLANK(Инвестиционные_проекты!H773:Q773)+COUNTBLANK(Инвестиционные_проекты!S773:T773)+COUNTBLANK(Инвестиционные_проекты!Z773)+COUNTBLANK(Инвестиционные_проекты!B773:E773)&lt;&gt;17,COUNTBLANK(Инвестиционные_проекты!H773:Q773)+COUNTBLANK(Инвестиционные_проекты!S773:T773)+COUNTBLANK(Инвестиционные_проекты!Z773)+COUNTBLANK(Инвестиционные_проекты!B773:E773)&lt;&gt;0),"Ошибка!","")</f>
        <v/>
      </c>
      <c r="B768" s="4" t="str">
        <f>IF(A768="","",CONCATENATE(ROW(Инвестиционные_проекты!$A773),", ",))</f>
        <v/>
      </c>
      <c r="C768" t="str">
        <f t="shared" si="121"/>
        <v xml:space="preserve">8, </v>
      </c>
      <c r="D768" s="5" t="str">
        <f>IF(AND(COUNTBLANK(Инвестиционные_проекты!AB773)=0,COUNTBLANK(Инвестиционные_проекты!W773:Y773)&lt;&gt;0),"Ошибка!","")</f>
        <v/>
      </c>
      <c r="E768" s="4" t="str">
        <f>IF(D768="","",CONCATENATE(ROW(Инвестиционные_проекты!$A773),", ",))</f>
        <v/>
      </c>
      <c r="F768" t="str">
        <f t="shared" si="122"/>
        <v xml:space="preserve">8, </v>
      </c>
      <c r="G768" s="8" t="str">
        <f>IF(AND(Инвестиционные_проекты!J773="создание нового",Инвестиционные_проекты!S773=""),"Ошибка!","")</f>
        <v/>
      </c>
      <c r="H768" s="4" t="str">
        <f>IF(Техлист!G768="","",CONCATENATE(ROW(Инвестиционные_проекты!$A773),", ",))</f>
        <v/>
      </c>
      <c r="I768" t="str">
        <f t="shared" si="123"/>
        <v/>
      </c>
      <c r="J768" s="5" t="str">
        <f>IF(Инвестиционные_проекты!J773="модернизация",IF(COUNTBLANK(Инвестиционные_проекты!R773:S773)&lt;&gt;0,"Ошибка!",""),"")</f>
        <v/>
      </c>
      <c r="K768" s="9" t="str">
        <f>IF(Техлист!J768="","",CONCATENATE(ROW(Инвестиционные_проекты!$A773),", ",))</f>
        <v/>
      </c>
      <c r="L768" t="str">
        <f t="shared" si="124"/>
        <v/>
      </c>
      <c r="M768" s="5" t="str">
        <f>IF(Инвестиционные_проекты!S773&lt;Инвестиционные_проекты!R773,"Ошибка!","")</f>
        <v/>
      </c>
      <c r="N768" s="4" t="str">
        <f>IF(Техлист!M768="","",CONCATENATE(ROW(Инвестиционные_проекты!$A773),", ",))</f>
        <v/>
      </c>
      <c r="O768" t="str">
        <f t="shared" si="125"/>
        <v/>
      </c>
      <c r="P768" s="5" t="str">
        <f>IF(Инвестиционные_проекты!Z773&lt;&gt;SUM(Инвестиционные_проекты!AA773:AB773),"Ошибка!","")</f>
        <v/>
      </c>
      <c r="Q768" s="4" t="str">
        <f>IF(Техлист!P768="","",CONCATENATE(ROW(Инвестиционные_проекты!$A773),", ",))</f>
        <v/>
      </c>
      <c r="R768" t="str">
        <f t="shared" si="126"/>
        <v/>
      </c>
      <c r="S768" s="5" t="str">
        <f>IF(Инвестиционные_проекты!Y773&gt;Инвестиционные_проекты!AB773,"Ошибка!","")</f>
        <v/>
      </c>
      <c r="T768" s="4" t="str">
        <f>IF(Техлист!S768="","",CONCATENATE(ROW(Инвестиционные_проекты!$A773),", ",))</f>
        <v/>
      </c>
      <c r="U768" t="str">
        <f t="shared" si="127"/>
        <v/>
      </c>
      <c r="V768" s="5" t="str">
        <f>IF(Инвестиционные_проекты!O773&lt;Инвестиционные_проекты!N773,"Ошибка!","")</f>
        <v/>
      </c>
      <c r="W768" s="4" t="str">
        <f>IF(Техлист!V768="","",CONCATENATE(ROW(Инвестиционные_проекты!$A773),", ",))</f>
        <v/>
      </c>
      <c r="X768" t="str">
        <f t="shared" si="128"/>
        <v xml:space="preserve">8, </v>
      </c>
      <c r="Y768" s="5" t="str">
        <f>IF(Инвестиционные_проекты!N773&lt;Инвестиционные_проекты!M773,"Ошибка!","")</f>
        <v/>
      </c>
      <c r="Z768" s="4" t="str">
        <f>IF(Техлист!Y768="","",CONCATENATE(ROW(Инвестиционные_проекты!$A773),", ",))</f>
        <v/>
      </c>
      <c r="AA768" t="str">
        <f t="shared" si="129"/>
        <v/>
      </c>
      <c r="AB768" s="5" t="str">
        <f ca="1">IF(Инвестиционные_проекты!K773="реализация",IF(Инвестиционные_проекты!M773&gt;TODAY(),"Ошибка!",""),"")</f>
        <v/>
      </c>
      <c r="AC768" s="4" t="str">
        <f ca="1">IF(Техлист!AB768="","",CONCATENATE(ROW(Инвестиционные_проекты!$A773),", ",))</f>
        <v/>
      </c>
      <c r="AD768" t="str">
        <f t="shared" ca="1" si="130"/>
        <v/>
      </c>
      <c r="AE768" s="5" t="str">
        <f>IFERROR(IF(OR(Инвестиционные_проекты!K773="идея",Инвестиционные_проекты!K773="проектная стадия"),IF(Инвестиционные_проекты!M773&gt;DATEVALUE(ФЛК!CV767),"","Ошибка!"),""),"")</f>
        <v/>
      </c>
      <c r="AF768" s="4" t="str">
        <f>IF(Техлист!AE768="","",CONCATENATE(ROW(Инвестиционные_проекты!$A773),", ",))</f>
        <v/>
      </c>
      <c r="AG768" t="str">
        <f t="shared" si="131"/>
        <v/>
      </c>
    </row>
    <row r="769" spans="1:33" x14ac:dyDescent="0.25">
      <c r="A769" s="5" t="str">
        <f>IF(AND(COUNTBLANK(Инвестиционные_проекты!H774:Q774)+COUNTBLANK(Инвестиционные_проекты!S774:T774)+COUNTBLANK(Инвестиционные_проекты!Z774)+COUNTBLANK(Инвестиционные_проекты!B774:E774)&lt;&gt;17,COUNTBLANK(Инвестиционные_проекты!H774:Q774)+COUNTBLANK(Инвестиционные_проекты!S774:T774)+COUNTBLANK(Инвестиционные_проекты!Z774)+COUNTBLANK(Инвестиционные_проекты!B774:E774)&lt;&gt;0),"Ошибка!","")</f>
        <v/>
      </c>
      <c r="B769" s="4" t="str">
        <f>IF(A769="","",CONCATENATE(ROW(Инвестиционные_проекты!$A774),", ",))</f>
        <v/>
      </c>
      <c r="C769" t="str">
        <f t="shared" si="121"/>
        <v xml:space="preserve">8, </v>
      </c>
      <c r="D769" s="5" t="str">
        <f>IF(AND(COUNTBLANK(Инвестиционные_проекты!AB774)=0,COUNTBLANK(Инвестиционные_проекты!W774:Y774)&lt;&gt;0),"Ошибка!","")</f>
        <v/>
      </c>
      <c r="E769" s="4" t="str">
        <f>IF(D769="","",CONCATENATE(ROW(Инвестиционные_проекты!$A774),", ",))</f>
        <v/>
      </c>
      <c r="F769" t="str">
        <f t="shared" si="122"/>
        <v xml:space="preserve">8, </v>
      </c>
      <c r="G769" s="8" t="str">
        <f>IF(AND(Инвестиционные_проекты!J774="создание нового",Инвестиционные_проекты!S774=""),"Ошибка!","")</f>
        <v/>
      </c>
      <c r="H769" s="4" t="str">
        <f>IF(Техлист!G769="","",CONCATENATE(ROW(Инвестиционные_проекты!$A774),", ",))</f>
        <v/>
      </c>
      <c r="I769" t="str">
        <f t="shared" si="123"/>
        <v/>
      </c>
      <c r="J769" s="5" t="str">
        <f>IF(Инвестиционные_проекты!J774="модернизация",IF(COUNTBLANK(Инвестиционные_проекты!R774:S774)&lt;&gt;0,"Ошибка!",""),"")</f>
        <v/>
      </c>
      <c r="K769" s="9" t="str">
        <f>IF(Техлист!J769="","",CONCATENATE(ROW(Инвестиционные_проекты!$A774),", ",))</f>
        <v/>
      </c>
      <c r="L769" t="str">
        <f t="shared" si="124"/>
        <v/>
      </c>
      <c r="M769" s="5" t="str">
        <f>IF(Инвестиционные_проекты!S774&lt;Инвестиционные_проекты!R774,"Ошибка!","")</f>
        <v/>
      </c>
      <c r="N769" s="4" t="str">
        <f>IF(Техлист!M769="","",CONCATENATE(ROW(Инвестиционные_проекты!$A774),", ",))</f>
        <v/>
      </c>
      <c r="O769" t="str">
        <f t="shared" si="125"/>
        <v/>
      </c>
      <c r="P769" s="5" t="str">
        <f>IF(Инвестиционные_проекты!Z774&lt;&gt;SUM(Инвестиционные_проекты!AA774:AB774),"Ошибка!","")</f>
        <v/>
      </c>
      <c r="Q769" s="4" t="str">
        <f>IF(Техлист!P769="","",CONCATENATE(ROW(Инвестиционные_проекты!$A774),", ",))</f>
        <v/>
      </c>
      <c r="R769" t="str">
        <f t="shared" si="126"/>
        <v/>
      </c>
      <c r="S769" s="5" t="str">
        <f>IF(Инвестиционные_проекты!Y774&gt;Инвестиционные_проекты!AB774,"Ошибка!","")</f>
        <v/>
      </c>
      <c r="T769" s="4" t="str">
        <f>IF(Техлист!S769="","",CONCATENATE(ROW(Инвестиционные_проекты!$A774),", ",))</f>
        <v/>
      </c>
      <c r="U769" t="str">
        <f t="shared" si="127"/>
        <v/>
      </c>
      <c r="V769" s="5" t="str">
        <f>IF(Инвестиционные_проекты!O774&lt;Инвестиционные_проекты!N774,"Ошибка!","")</f>
        <v/>
      </c>
      <c r="W769" s="4" t="str">
        <f>IF(Техлист!V769="","",CONCATENATE(ROW(Инвестиционные_проекты!$A774),", ",))</f>
        <v/>
      </c>
      <c r="X769" t="str">
        <f t="shared" si="128"/>
        <v xml:space="preserve">8, </v>
      </c>
      <c r="Y769" s="5" t="str">
        <f>IF(Инвестиционные_проекты!N774&lt;Инвестиционные_проекты!M774,"Ошибка!","")</f>
        <v/>
      </c>
      <c r="Z769" s="4" t="str">
        <f>IF(Техлист!Y769="","",CONCATENATE(ROW(Инвестиционные_проекты!$A774),", ",))</f>
        <v/>
      </c>
      <c r="AA769" t="str">
        <f t="shared" si="129"/>
        <v/>
      </c>
      <c r="AB769" s="5" t="str">
        <f ca="1">IF(Инвестиционные_проекты!K774="реализация",IF(Инвестиционные_проекты!M774&gt;TODAY(),"Ошибка!",""),"")</f>
        <v/>
      </c>
      <c r="AC769" s="4" t="str">
        <f ca="1">IF(Техлист!AB769="","",CONCATENATE(ROW(Инвестиционные_проекты!$A774),", ",))</f>
        <v/>
      </c>
      <c r="AD769" t="str">
        <f t="shared" ca="1" si="130"/>
        <v/>
      </c>
      <c r="AE769" s="5" t="str">
        <f>IFERROR(IF(OR(Инвестиционные_проекты!K774="идея",Инвестиционные_проекты!K774="проектная стадия"),IF(Инвестиционные_проекты!M774&gt;DATEVALUE(ФЛК!CV768),"","Ошибка!"),""),"")</f>
        <v/>
      </c>
      <c r="AF769" s="4" t="str">
        <f>IF(Техлист!AE769="","",CONCATENATE(ROW(Инвестиционные_проекты!$A774),", ",))</f>
        <v/>
      </c>
      <c r="AG769" t="str">
        <f t="shared" si="131"/>
        <v/>
      </c>
    </row>
    <row r="770" spans="1:33" x14ac:dyDescent="0.25">
      <c r="A770" s="5" t="str">
        <f>IF(AND(COUNTBLANK(Инвестиционные_проекты!H775:Q775)+COUNTBLANK(Инвестиционные_проекты!S775:T775)+COUNTBLANK(Инвестиционные_проекты!Z775)+COUNTBLANK(Инвестиционные_проекты!B775:E775)&lt;&gt;17,COUNTBLANK(Инвестиционные_проекты!H775:Q775)+COUNTBLANK(Инвестиционные_проекты!S775:T775)+COUNTBLANK(Инвестиционные_проекты!Z775)+COUNTBLANK(Инвестиционные_проекты!B775:E775)&lt;&gt;0),"Ошибка!","")</f>
        <v/>
      </c>
      <c r="B770" s="4" t="str">
        <f>IF(A770="","",CONCATENATE(ROW(Инвестиционные_проекты!$A775),", ",))</f>
        <v/>
      </c>
      <c r="C770" t="str">
        <f t="shared" si="121"/>
        <v xml:space="preserve">8, </v>
      </c>
      <c r="D770" s="5" t="str">
        <f>IF(AND(COUNTBLANK(Инвестиционные_проекты!AB775)=0,COUNTBLANK(Инвестиционные_проекты!W775:Y775)&lt;&gt;0),"Ошибка!","")</f>
        <v/>
      </c>
      <c r="E770" s="4" t="str">
        <f>IF(D770="","",CONCATENATE(ROW(Инвестиционные_проекты!$A775),", ",))</f>
        <v/>
      </c>
      <c r="F770" t="str">
        <f t="shared" si="122"/>
        <v xml:space="preserve">8, </v>
      </c>
      <c r="G770" s="8" t="str">
        <f>IF(AND(Инвестиционные_проекты!J775="создание нового",Инвестиционные_проекты!S775=""),"Ошибка!","")</f>
        <v/>
      </c>
      <c r="H770" s="4" t="str">
        <f>IF(Техлист!G770="","",CONCATENATE(ROW(Инвестиционные_проекты!$A775),", ",))</f>
        <v/>
      </c>
      <c r="I770" t="str">
        <f t="shared" si="123"/>
        <v/>
      </c>
      <c r="J770" s="5" t="str">
        <f>IF(Инвестиционные_проекты!J775="модернизация",IF(COUNTBLANK(Инвестиционные_проекты!R775:S775)&lt;&gt;0,"Ошибка!",""),"")</f>
        <v/>
      </c>
      <c r="K770" s="9" t="str">
        <f>IF(Техлист!J770="","",CONCATENATE(ROW(Инвестиционные_проекты!$A775),", ",))</f>
        <v/>
      </c>
      <c r="L770" t="str">
        <f t="shared" si="124"/>
        <v/>
      </c>
      <c r="M770" s="5" t="str">
        <f>IF(Инвестиционные_проекты!S775&lt;Инвестиционные_проекты!R775,"Ошибка!","")</f>
        <v/>
      </c>
      <c r="N770" s="4" t="str">
        <f>IF(Техлист!M770="","",CONCATENATE(ROW(Инвестиционные_проекты!$A775),", ",))</f>
        <v/>
      </c>
      <c r="O770" t="str">
        <f t="shared" si="125"/>
        <v/>
      </c>
      <c r="P770" s="5" t="str">
        <f>IF(Инвестиционные_проекты!Z775&lt;&gt;SUM(Инвестиционные_проекты!AA775:AB775),"Ошибка!","")</f>
        <v/>
      </c>
      <c r="Q770" s="4" t="str">
        <f>IF(Техлист!P770="","",CONCATENATE(ROW(Инвестиционные_проекты!$A775),", ",))</f>
        <v/>
      </c>
      <c r="R770" t="str">
        <f t="shared" si="126"/>
        <v/>
      </c>
      <c r="S770" s="5" t="str">
        <f>IF(Инвестиционные_проекты!Y775&gt;Инвестиционные_проекты!AB775,"Ошибка!","")</f>
        <v/>
      </c>
      <c r="T770" s="4" t="str">
        <f>IF(Техлист!S770="","",CONCATENATE(ROW(Инвестиционные_проекты!$A775),", ",))</f>
        <v/>
      </c>
      <c r="U770" t="str">
        <f t="shared" si="127"/>
        <v/>
      </c>
      <c r="V770" s="5" t="str">
        <f>IF(Инвестиционные_проекты!O775&lt;Инвестиционные_проекты!N775,"Ошибка!","")</f>
        <v/>
      </c>
      <c r="W770" s="4" t="str">
        <f>IF(Техлист!V770="","",CONCATENATE(ROW(Инвестиционные_проекты!$A775),", ",))</f>
        <v/>
      </c>
      <c r="X770" t="str">
        <f t="shared" si="128"/>
        <v xml:space="preserve">8, </v>
      </c>
      <c r="Y770" s="5" t="str">
        <f>IF(Инвестиционные_проекты!N775&lt;Инвестиционные_проекты!M775,"Ошибка!","")</f>
        <v/>
      </c>
      <c r="Z770" s="4" t="str">
        <f>IF(Техлист!Y770="","",CONCATENATE(ROW(Инвестиционные_проекты!$A775),", ",))</f>
        <v/>
      </c>
      <c r="AA770" t="str">
        <f t="shared" si="129"/>
        <v/>
      </c>
      <c r="AB770" s="5" t="str">
        <f ca="1">IF(Инвестиционные_проекты!K775="реализация",IF(Инвестиционные_проекты!M775&gt;TODAY(),"Ошибка!",""),"")</f>
        <v/>
      </c>
      <c r="AC770" s="4" t="str">
        <f ca="1">IF(Техлист!AB770="","",CONCATENATE(ROW(Инвестиционные_проекты!$A775),", ",))</f>
        <v/>
      </c>
      <c r="AD770" t="str">
        <f t="shared" ca="1" si="130"/>
        <v/>
      </c>
      <c r="AE770" s="5" t="str">
        <f>IFERROR(IF(OR(Инвестиционные_проекты!K775="идея",Инвестиционные_проекты!K775="проектная стадия"),IF(Инвестиционные_проекты!M775&gt;DATEVALUE(ФЛК!CV769),"","Ошибка!"),""),"")</f>
        <v/>
      </c>
      <c r="AF770" s="4" t="str">
        <f>IF(Техлист!AE770="","",CONCATENATE(ROW(Инвестиционные_проекты!$A775),", ",))</f>
        <v/>
      </c>
      <c r="AG770" t="str">
        <f t="shared" si="131"/>
        <v/>
      </c>
    </row>
    <row r="771" spans="1:33" x14ac:dyDescent="0.25">
      <c r="A771" s="5" t="str">
        <f>IF(AND(COUNTBLANK(Инвестиционные_проекты!H776:Q776)+COUNTBLANK(Инвестиционные_проекты!S776:T776)+COUNTBLANK(Инвестиционные_проекты!Z776)+COUNTBLANK(Инвестиционные_проекты!B776:E776)&lt;&gt;17,COUNTBLANK(Инвестиционные_проекты!H776:Q776)+COUNTBLANK(Инвестиционные_проекты!S776:T776)+COUNTBLANK(Инвестиционные_проекты!Z776)+COUNTBLANK(Инвестиционные_проекты!B776:E776)&lt;&gt;0),"Ошибка!","")</f>
        <v/>
      </c>
      <c r="B771" s="4" t="str">
        <f>IF(A771="","",CONCATENATE(ROW(Инвестиционные_проекты!$A776),", ",))</f>
        <v/>
      </c>
      <c r="C771" t="str">
        <f t="shared" ref="C771:C834" si="132">CONCATENATE(C770,B771)</f>
        <v xml:space="preserve">8, </v>
      </c>
      <c r="D771" s="5" t="str">
        <f>IF(AND(COUNTBLANK(Инвестиционные_проекты!AB776)=0,COUNTBLANK(Инвестиционные_проекты!W776:Y776)&lt;&gt;0),"Ошибка!","")</f>
        <v/>
      </c>
      <c r="E771" s="4" t="str">
        <f>IF(D771="","",CONCATENATE(ROW(Инвестиционные_проекты!$A776),", ",))</f>
        <v/>
      </c>
      <c r="F771" t="str">
        <f t="shared" ref="F771:F834" si="133">CONCATENATE(F770,E771)</f>
        <v xml:space="preserve">8, </v>
      </c>
      <c r="G771" s="8" t="str">
        <f>IF(AND(Инвестиционные_проекты!J776="создание нового",Инвестиционные_проекты!S776=""),"Ошибка!","")</f>
        <v/>
      </c>
      <c r="H771" s="4" t="str">
        <f>IF(Техлист!G771="","",CONCATENATE(ROW(Инвестиционные_проекты!$A776),", ",))</f>
        <v/>
      </c>
      <c r="I771" t="str">
        <f t="shared" ref="I771:I834" si="134">CONCATENATE(I770,H771)</f>
        <v/>
      </c>
      <c r="J771" s="5" t="str">
        <f>IF(Инвестиционные_проекты!J776="модернизация",IF(COUNTBLANK(Инвестиционные_проекты!R776:S776)&lt;&gt;0,"Ошибка!",""),"")</f>
        <v/>
      </c>
      <c r="K771" s="9" t="str">
        <f>IF(Техлист!J771="","",CONCATENATE(ROW(Инвестиционные_проекты!$A776),", ",))</f>
        <v/>
      </c>
      <c r="L771" t="str">
        <f t="shared" ref="L771:L834" si="135">CONCATENATE(L770,K771)</f>
        <v/>
      </c>
      <c r="M771" s="5" t="str">
        <f>IF(Инвестиционные_проекты!S776&lt;Инвестиционные_проекты!R776,"Ошибка!","")</f>
        <v/>
      </c>
      <c r="N771" s="4" t="str">
        <f>IF(Техлист!M771="","",CONCATENATE(ROW(Инвестиционные_проекты!$A776),", ",))</f>
        <v/>
      </c>
      <c r="O771" t="str">
        <f t="shared" ref="O771:O834" si="136">CONCATENATE(O770,N771)</f>
        <v/>
      </c>
      <c r="P771" s="5" t="str">
        <f>IF(Инвестиционные_проекты!Z776&lt;&gt;SUM(Инвестиционные_проекты!AA776:AB776),"Ошибка!","")</f>
        <v/>
      </c>
      <c r="Q771" s="4" t="str">
        <f>IF(Техлист!P771="","",CONCATENATE(ROW(Инвестиционные_проекты!$A776),", ",))</f>
        <v/>
      </c>
      <c r="R771" t="str">
        <f t="shared" ref="R771:R834" si="137">CONCATENATE(R770,Q771)</f>
        <v/>
      </c>
      <c r="S771" s="5" t="str">
        <f>IF(Инвестиционные_проекты!Y776&gt;Инвестиционные_проекты!AB776,"Ошибка!","")</f>
        <v/>
      </c>
      <c r="T771" s="4" t="str">
        <f>IF(Техлист!S771="","",CONCATENATE(ROW(Инвестиционные_проекты!$A776),", ",))</f>
        <v/>
      </c>
      <c r="U771" t="str">
        <f t="shared" ref="U771:U834" si="138">CONCATENATE(U770,T771)</f>
        <v/>
      </c>
      <c r="V771" s="5" t="str">
        <f>IF(Инвестиционные_проекты!O776&lt;Инвестиционные_проекты!N776,"Ошибка!","")</f>
        <v/>
      </c>
      <c r="W771" s="4" t="str">
        <f>IF(Техлист!V771="","",CONCATENATE(ROW(Инвестиционные_проекты!$A776),", ",))</f>
        <v/>
      </c>
      <c r="X771" t="str">
        <f t="shared" ref="X771:X834" si="139">CONCATENATE(X770,W771)</f>
        <v xml:space="preserve">8, </v>
      </c>
      <c r="Y771" s="5" t="str">
        <f>IF(Инвестиционные_проекты!N776&lt;Инвестиционные_проекты!M776,"Ошибка!","")</f>
        <v/>
      </c>
      <c r="Z771" s="4" t="str">
        <f>IF(Техлист!Y771="","",CONCATENATE(ROW(Инвестиционные_проекты!$A776),", ",))</f>
        <v/>
      </c>
      <c r="AA771" t="str">
        <f t="shared" ref="AA771:AA834" si="140">CONCATENATE(AA770,Z771)</f>
        <v/>
      </c>
      <c r="AB771" s="5" t="str">
        <f ca="1">IF(Инвестиционные_проекты!K776="реализация",IF(Инвестиционные_проекты!M776&gt;TODAY(),"Ошибка!",""),"")</f>
        <v/>
      </c>
      <c r="AC771" s="4" t="str">
        <f ca="1">IF(Техлист!AB771="","",CONCATENATE(ROW(Инвестиционные_проекты!$A776),", ",))</f>
        <v/>
      </c>
      <c r="AD771" t="str">
        <f t="shared" ref="AD771:AD834" ca="1" si="141">CONCATENATE(AD770,AC771)</f>
        <v/>
      </c>
      <c r="AE771" s="5" t="str">
        <f>IFERROR(IF(OR(Инвестиционные_проекты!K776="идея",Инвестиционные_проекты!K776="проектная стадия"),IF(Инвестиционные_проекты!M776&gt;DATEVALUE(ФЛК!CV770),"","Ошибка!"),""),"")</f>
        <v/>
      </c>
      <c r="AF771" s="4" t="str">
        <f>IF(Техлист!AE771="","",CONCATENATE(ROW(Инвестиционные_проекты!$A776),", ",))</f>
        <v/>
      </c>
      <c r="AG771" t="str">
        <f t="shared" ref="AG771:AG834" si="142">CONCATENATE(AG770,AF771)</f>
        <v/>
      </c>
    </row>
    <row r="772" spans="1:33" x14ac:dyDescent="0.25">
      <c r="A772" s="5" t="str">
        <f>IF(AND(COUNTBLANK(Инвестиционные_проекты!H777:Q777)+COUNTBLANK(Инвестиционные_проекты!S777:T777)+COUNTBLANK(Инвестиционные_проекты!Z777)+COUNTBLANK(Инвестиционные_проекты!B777:E777)&lt;&gt;17,COUNTBLANK(Инвестиционные_проекты!H777:Q777)+COUNTBLANK(Инвестиционные_проекты!S777:T777)+COUNTBLANK(Инвестиционные_проекты!Z777)+COUNTBLANK(Инвестиционные_проекты!B777:E777)&lt;&gt;0),"Ошибка!","")</f>
        <v/>
      </c>
      <c r="B772" s="4" t="str">
        <f>IF(A772="","",CONCATENATE(ROW(Инвестиционные_проекты!$A777),", ",))</f>
        <v/>
      </c>
      <c r="C772" t="str">
        <f t="shared" si="132"/>
        <v xml:space="preserve">8, </v>
      </c>
      <c r="D772" s="5" t="str">
        <f>IF(AND(COUNTBLANK(Инвестиционные_проекты!AB777)=0,COUNTBLANK(Инвестиционные_проекты!W777:Y777)&lt;&gt;0),"Ошибка!","")</f>
        <v/>
      </c>
      <c r="E772" s="4" t="str">
        <f>IF(D772="","",CONCATENATE(ROW(Инвестиционные_проекты!$A777),", ",))</f>
        <v/>
      </c>
      <c r="F772" t="str">
        <f t="shared" si="133"/>
        <v xml:space="preserve">8, </v>
      </c>
      <c r="G772" s="8" t="str">
        <f>IF(AND(Инвестиционные_проекты!J777="создание нового",Инвестиционные_проекты!S777=""),"Ошибка!","")</f>
        <v/>
      </c>
      <c r="H772" s="4" t="str">
        <f>IF(Техлист!G772="","",CONCATENATE(ROW(Инвестиционные_проекты!$A777),", ",))</f>
        <v/>
      </c>
      <c r="I772" t="str">
        <f t="shared" si="134"/>
        <v/>
      </c>
      <c r="J772" s="5" t="str">
        <f>IF(Инвестиционные_проекты!J777="модернизация",IF(COUNTBLANK(Инвестиционные_проекты!R777:S777)&lt;&gt;0,"Ошибка!",""),"")</f>
        <v/>
      </c>
      <c r="K772" s="9" t="str">
        <f>IF(Техлист!J772="","",CONCATENATE(ROW(Инвестиционные_проекты!$A777),", ",))</f>
        <v/>
      </c>
      <c r="L772" t="str">
        <f t="shared" si="135"/>
        <v/>
      </c>
      <c r="M772" s="5" t="str">
        <f>IF(Инвестиционные_проекты!S777&lt;Инвестиционные_проекты!R777,"Ошибка!","")</f>
        <v/>
      </c>
      <c r="N772" s="4" t="str">
        <f>IF(Техлист!M772="","",CONCATENATE(ROW(Инвестиционные_проекты!$A777),", ",))</f>
        <v/>
      </c>
      <c r="O772" t="str">
        <f t="shared" si="136"/>
        <v/>
      </c>
      <c r="P772" s="5" t="str">
        <f>IF(Инвестиционные_проекты!Z777&lt;&gt;SUM(Инвестиционные_проекты!AA777:AB777),"Ошибка!","")</f>
        <v/>
      </c>
      <c r="Q772" s="4" t="str">
        <f>IF(Техлист!P772="","",CONCATENATE(ROW(Инвестиционные_проекты!$A777),", ",))</f>
        <v/>
      </c>
      <c r="R772" t="str">
        <f t="shared" si="137"/>
        <v/>
      </c>
      <c r="S772" s="5" t="str">
        <f>IF(Инвестиционные_проекты!Y777&gt;Инвестиционные_проекты!AB777,"Ошибка!","")</f>
        <v/>
      </c>
      <c r="T772" s="4" t="str">
        <f>IF(Техлист!S772="","",CONCATENATE(ROW(Инвестиционные_проекты!$A777),", ",))</f>
        <v/>
      </c>
      <c r="U772" t="str">
        <f t="shared" si="138"/>
        <v/>
      </c>
      <c r="V772" s="5" t="str">
        <f>IF(Инвестиционные_проекты!O777&lt;Инвестиционные_проекты!N777,"Ошибка!","")</f>
        <v/>
      </c>
      <c r="W772" s="4" t="str">
        <f>IF(Техлист!V772="","",CONCATENATE(ROW(Инвестиционные_проекты!$A777),", ",))</f>
        <v/>
      </c>
      <c r="X772" t="str">
        <f t="shared" si="139"/>
        <v xml:space="preserve">8, </v>
      </c>
      <c r="Y772" s="5" t="str">
        <f>IF(Инвестиционные_проекты!N777&lt;Инвестиционные_проекты!M777,"Ошибка!","")</f>
        <v/>
      </c>
      <c r="Z772" s="4" t="str">
        <f>IF(Техлист!Y772="","",CONCATENATE(ROW(Инвестиционные_проекты!$A777),", ",))</f>
        <v/>
      </c>
      <c r="AA772" t="str">
        <f t="shared" si="140"/>
        <v/>
      </c>
      <c r="AB772" s="5" t="str">
        <f ca="1">IF(Инвестиционные_проекты!K777="реализация",IF(Инвестиционные_проекты!M777&gt;TODAY(),"Ошибка!",""),"")</f>
        <v/>
      </c>
      <c r="AC772" s="4" t="str">
        <f ca="1">IF(Техлист!AB772="","",CONCATENATE(ROW(Инвестиционные_проекты!$A777),", ",))</f>
        <v/>
      </c>
      <c r="AD772" t="str">
        <f t="shared" ca="1" si="141"/>
        <v/>
      </c>
      <c r="AE772" s="5" t="str">
        <f>IFERROR(IF(OR(Инвестиционные_проекты!K777="идея",Инвестиционные_проекты!K777="проектная стадия"),IF(Инвестиционные_проекты!M777&gt;DATEVALUE(ФЛК!CV771),"","Ошибка!"),""),"")</f>
        <v/>
      </c>
      <c r="AF772" s="4" t="str">
        <f>IF(Техлист!AE772="","",CONCATENATE(ROW(Инвестиционные_проекты!$A777),", ",))</f>
        <v/>
      </c>
      <c r="AG772" t="str">
        <f t="shared" si="142"/>
        <v/>
      </c>
    </row>
    <row r="773" spans="1:33" x14ac:dyDescent="0.25">
      <c r="A773" s="5" t="str">
        <f>IF(AND(COUNTBLANK(Инвестиционные_проекты!H778:Q778)+COUNTBLANK(Инвестиционные_проекты!S778:T778)+COUNTBLANK(Инвестиционные_проекты!Z778)+COUNTBLANK(Инвестиционные_проекты!B778:E778)&lt;&gt;17,COUNTBLANK(Инвестиционные_проекты!H778:Q778)+COUNTBLANK(Инвестиционные_проекты!S778:T778)+COUNTBLANK(Инвестиционные_проекты!Z778)+COUNTBLANK(Инвестиционные_проекты!B778:E778)&lt;&gt;0),"Ошибка!","")</f>
        <v/>
      </c>
      <c r="B773" s="4" t="str">
        <f>IF(A773="","",CONCATENATE(ROW(Инвестиционные_проекты!$A778),", ",))</f>
        <v/>
      </c>
      <c r="C773" t="str">
        <f t="shared" si="132"/>
        <v xml:space="preserve">8, </v>
      </c>
      <c r="D773" s="5" t="str">
        <f>IF(AND(COUNTBLANK(Инвестиционные_проекты!AB778)=0,COUNTBLANK(Инвестиционные_проекты!W778:Y778)&lt;&gt;0),"Ошибка!","")</f>
        <v/>
      </c>
      <c r="E773" s="4" t="str">
        <f>IF(D773="","",CONCATENATE(ROW(Инвестиционные_проекты!$A778),", ",))</f>
        <v/>
      </c>
      <c r="F773" t="str">
        <f t="shared" si="133"/>
        <v xml:space="preserve">8, </v>
      </c>
      <c r="G773" s="8" t="str">
        <f>IF(AND(Инвестиционные_проекты!J778="создание нового",Инвестиционные_проекты!S778=""),"Ошибка!","")</f>
        <v/>
      </c>
      <c r="H773" s="4" t="str">
        <f>IF(Техлист!G773="","",CONCATENATE(ROW(Инвестиционные_проекты!$A778),", ",))</f>
        <v/>
      </c>
      <c r="I773" t="str">
        <f t="shared" si="134"/>
        <v/>
      </c>
      <c r="J773" s="5" t="str">
        <f>IF(Инвестиционные_проекты!J778="модернизация",IF(COUNTBLANK(Инвестиционные_проекты!R778:S778)&lt;&gt;0,"Ошибка!",""),"")</f>
        <v/>
      </c>
      <c r="K773" s="9" t="str">
        <f>IF(Техлист!J773="","",CONCATENATE(ROW(Инвестиционные_проекты!$A778),", ",))</f>
        <v/>
      </c>
      <c r="L773" t="str">
        <f t="shared" si="135"/>
        <v/>
      </c>
      <c r="M773" s="5" t="str">
        <f>IF(Инвестиционные_проекты!S778&lt;Инвестиционные_проекты!R778,"Ошибка!","")</f>
        <v/>
      </c>
      <c r="N773" s="4" t="str">
        <f>IF(Техлист!M773="","",CONCATENATE(ROW(Инвестиционные_проекты!$A778),", ",))</f>
        <v/>
      </c>
      <c r="O773" t="str">
        <f t="shared" si="136"/>
        <v/>
      </c>
      <c r="P773" s="5" t="str">
        <f>IF(Инвестиционные_проекты!Z778&lt;&gt;SUM(Инвестиционные_проекты!AA778:AB778),"Ошибка!","")</f>
        <v/>
      </c>
      <c r="Q773" s="4" t="str">
        <f>IF(Техлист!P773="","",CONCATENATE(ROW(Инвестиционные_проекты!$A778),", ",))</f>
        <v/>
      </c>
      <c r="R773" t="str">
        <f t="shared" si="137"/>
        <v/>
      </c>
      <c r="S773" s="5" t="str">
        <f>IF(Инвестиционные_проекты!Y778&gt;Инвестиционные_проекты!AB778,"Ошибка!","")</f>
        <v/>
      </c>
      <c r="T773" s="4" t="str">
        <f>IF(Техлист!S773="","",CONCATENATE(ROW(Инвестиционные_проекты!$A778),", ",))</f>
        <v/>
      </c>
      <c r="U773" t="str">
        <f t="shared" si="138"/>
        <v/>
      </c>
      <c r="V773" s="5" t="str">
        <f>IF(Инвестиционные_проекты!O778&lt;Инвестиционные_проекты!N778,"Ошибка!","")</f>
        <v/>
      </c>
      <c r="W773" s="4" t="str">
        <f>IF(Техлист!V773="","",CONCATENATE(ROW(Инвестиционные_проекты!$A778),", ",))</f>
        <v/>
      </c>
      <c r="X773" t="str">
        <f t="shared" si="139"/>
        <v xml:space="preserve">8, </v>
      </c>
      <c r="Y773" s="5" t="str">
        <f>IF(Инвестиционные_проекты!N778&lt;Инвестиционные_проекты!M778,"Ошибка!","")</f>
        <v/>
      </c>
      <c r="Z773" s="4" t="str">
        <f>IF(Техлист!Y773="","",CONCATENATE(ROW(Инвестиционные_проекты!$A778),", ",))</f>
        <v/>
      </c>
      <c r="AA773" t="str">
        <f t="shared" si="140"/>
        <v/>
      </c>
      <c r="AB773" s="5" t="str">
        <f ca="1">IF(Инвестиционные_проекты!K778="реализация",IF(Инвестиционные_проекты!M778&gt;TODAY(),"Ошибка!",""),"")</f>
        <v/>
      </c>
      <c r="AC773" s="4" t="str">
        <f ca="1">IF(Техлист!AB773="","",CONCATENATE(ROW(Инвестиционные_проекты!$A778),", ",))</f>
        <v/>
      </c>
      <c r="AD773" t="str">
        <f t="shared" ca="1" si="141"/>
        <v/>
      </c>
      <c r="AE773" s="5" t="str">
        <f>IFERROR(IF(OR(Инвестиционные_проекты!K778="идея",Инвестиционные_проекты!K778="проектная стадия"),IF(Инвестиционные_проекты!M778&gt;DATEVALUE(ФЛК!CV772),"","Ошибка!"),""),"")</f>
        <v/>
      </c>
      <c r="AF773" s="4" t="str">
        <f>IF(Техлист!AE773="","",CONCATENATE(ROW(Инвестиционные_проекты!$A778),", ",))</f>
        <v/>
      </c>
      <c r="AG773" t="str">
        <f t="shared" si="142"/>
        <v/>
      </c>
    </row>
    <row r="774" spans="1:33" x14ac:dyDescent="0.25">
      <c r="A774" s="5" t="str">
        <f>IF(AND(COUNTBLANK(Инвестиционные_проекты!H779:Q779)+COUNTBLANK(Инвестиционные_проекты!S779:T779)+COUNTBLANK(Инвестиционные_проекты!Z779)+COUNTBLANK(Инвестиционные_проекты!B779:E779)&lt;&gt;17,COUNTBLANK(Инвестиционные_проекты!H779:Q779)+COUNTBLANK(Инвестиционные_проекты!S779:T779)+COUNTBLANK(Инвестиционные_проекты!Z779)+COUNTBLANK(Инвестиционные_проекты!B779:E779)&lt;&gt;0),"Ошибка!","")</f>
        <v/>
      </c>
      <c r="B774" s="4" t="str">
        <f>IF(A774="","",CONCATENATE(ROW(Инвестиционные_проекты!$A779),", ",))</f>
        <v/>
      </c>
      <c r="C774" t="str">
        <f t="shared" si="132"/>
        <v xml:space="preserve">8, </v>
      </c>
      <c r="D774" s="5" t="str">
        <f>IF(AND(COUNTBLANK(Инвестиционные_проекты!AB779)=0,COUNTBLANK(Инвестиционные_проекты!W779:Y779)&lt;&gt;0),"Ошибка!","")</f>
        <v/>
      </c>
      <c r="E774" s="4" t="str">
        <f>IF(D774="","",CONCATENATE(ROW(Инвестиционные_проекты!$A779),", ",))</f>
        <v/>
      </c>
      <c r="F774" t="str">
        <f t="shared" si="133"/>
        <v xml:space="preserve">8, </v>
      </c>
      <c r="G774" s="8" t="str">
        <f>IF(AND(Инвестиционные_проекты!J779="создание нового",Инвестиционные_проекты!S779=""),"Ошибка!","")</f>
        <v/>
      </c>
      <c r="H774" s="4" t="str">
        <f>IF(Техлист!G774="","",CONCATENATE(ROW(Инвестиционные_проекты!$A779),", ",))</f>
        <v/>
      </c>
      <c r="I774" t="str">
        <f t="shared" si="134"/>
        <v/>
      </c>
      <c r="J774" s="5" t="str">
        <f>IF(Инвестиционные_проекты!J779="модернизация",IF(COUNTBLANK(Инвестиционные_проекты!R779:S779)&lt;&gt;0,"Ошибка!",""),"")</f>
        <v/>
      </c>
      <c r="K774" s="9" t="str">
        <f>IF(Техлист!J774="","",CONCATENATE(ROW(Инвестиционные_проекты!$A779),", ",))</f>
        <v/>
      </c>
      <c r="L774" t="str">
        <f t="shared" si="135"/>
        <v/>
      </c>
      <c r="M774" s="5" t="str">
        <f>IF(Инвестиционные_проекты!S779&lt;Инвестиционные_проекты!R779,"Ошибка!","")</f>
        <v/>
      </c>
      <c r="N774" s="4" t="str">
        <f>IF(Техлист!M774="","",CONCATENATE(ROW(Инвестиционные_проекты!$A779),", ",))</f>
        <v/>
      </c>
      <c r="O774" t="str">
        <f t="shared" si="136"/>
        <v/>
      </c>
      <c r="P774" s="5" t="str">
        <f>IF(Инвестиционные_проекты!Z779&lt;&gt;SUM(Инвестиционные_проекты!AA779:AB779),"Ошибка!","")</f>
        <v/>
      </c>
      <c r="Q774" s="4" t="str">
        <f>IF(Техлист!P774="","",CONCATENATE(ROW(Инвестиционные_проекты!$A779),", ",))</f>
        <v/>
      </c>
      <c r="R774" t="str">
        <f t="shared" si="137"/>
        <v/>
      </c>
      <c r="S774" s="5" t="str">
        <f>IF(Инвестиционные_проекты!Y779&gt;Инвестиционные_проекты!AB779,"Ошибка!","")</f>
        <v/>
      </c>
      <c r="T774" s="4" t="str">
        <f>IF(Техлист!S774="","",CONCATENATE(ROW(Инвестиционные_проекты!$A779),", ",))</f>
        <v/>
      </c>
      <c r="U774" t="str">
        <f t="shared" si="138"/>
        <v/>
      </c>
      <c r="V774" s="5" t="str">
        <f>IF(Инвестиционные_проекты!O779&lt;Инвестиционные_проекты!N779,"Ошибка!","")</f>
        <v/>
      </c>
      <c r="W774" s="4" t="str">
        <f>IF(Техлист!V774="","",CONCATENATE(ROW(Инвестиционные_проекты!$A779),", ",))</f>
        <v/>
      </c>
      <c r="X774" t="str">
        <f t="shared" si="139"/>
        <v xml:space="preserve">8, </v>
      </c>
      <c r="Y774" s="5" t="str">
        <f>IF(Инвестиционные_проекты!N779&lt;Инвестиционные_проекты!M779,"Ошибка!","")</f>
        <v/>
      </c>
      <c r="Z774" s="4" t="str">
        <f>IF(Техлист!Y774="","",CONCATENATE(ROW(Инвестиционные_проекты!$A779),", ",))</f>
        <v/>
      </c>
      <c r="AA774" t="str">
        <f t="shared" si="140"/>
        <v/>
      </c>
      <c r="AB774" s="5" t="str">
        <f ca="1">IF(Инвестиционные_проекты!K779="реализация",IF(Инвестиционные_проекты!M779&gt;TODAY(),"Ошибка!",""),"")</f>
        <v/>
      </c>
      <c r="AC774" s="4" t="str">
        <f ca="1">IF(Техлист!AB774="","",CONCATENATE(ROW(Инвестиционные_проекты!$A779),", ",))</f>
        <v/>
      </c>
      <c r="AD774" t="str">
        <f t="shared" ca="1" si="141"/>
        <v/>
      </c>
      <c r="AE774" s="5" t="str">
        <f>IFERROR(IF(OR(Инвестиционные_проекты!K779="идея",Инвестиционные_проекты!K779="проектная стадия"),IF(Инвестиционные_проекты!M779&gt;DATEVALUE(ФЛК!CV773),"","Ошибка!"),""),"")</f>
        <v/>
      </c>
      <c r="AF774" s="4" t="str">
        <f>IF(Техлист!AE774="","",CONCATENATE(ROW(Инвестиционные_проекты!$A779),", ",))</f>
        <v/>
      </c>
      <c r="AG774" t="str">
        <f t="shared" si="142"/>
        <v/>
      </c>
    </row>
    <row r="775" spans="1:33" x14ac:dyDescent="0.25">
      <c r="A775" s="5" t="str">
        <f>IF(AND(COUNTBLANK(Инвестиционные_проекты!H780:Q780)+COUNTBLANK(Инвестиционные_проекты!S780:T780)+COUNTBLANK(Инвестиционные_проекты!Z780)+COUNTBLANK(Инвестиционные_проекты!B780:E780)&lt;&gt;17,COUNTBLANK(Инвестиционные_проекты!H780:Q780)+COUNTBLANK(Инвестиционные_проекты!S780:T780)+COUNTBLANK(Инвестиционные_проекты!Z780)+COUNTBLANK(Инвестиционные_проекты!B780:E780)&lt;&gt;0),"Ошибка!","")</f>
        <v/>
      </c>
      <c r="B775" s="4" t="str">
        <f>IF(A775="","",CONCATENATE(ROW(Инвестиционные_проекты!$A780),", ",))</f>
        <v/>
      </c>
      <c r="C775" t="str">
        <f t="shared" si="132"/>
        <v xml:space="preserve">8, </v>
      </c>
      <c r="D775" s="5" t="str">
        <f>IF(AND(COUNTBLANK(Инвестиционные_проекты!AB780)=0,COUNTBLANK(Инвестиционные_проекты!W780:Y780)&lt;&gt;0),"Ошибка!","")</f>
        <v/>
      </c>
      <c r="E775" s="4" t="str">
        <f>IF(D775="","",CONCATENATE(ROW(Инвестиционные_проекты!$A780),", ",))</f>
        <v/>
      </c>
      <c r="F775" t="str">
        <f t="shared" si="133"/>
        <v xml:space="preserve">8, </v>
      </c>
      <c r="G775" s="8" t="str">
        <f>IF(AND(Инвестиционные_проекты!J780="создание нового",Инвестиционные_проекты!S780=""),"Ошибка!","")</f>
        <v/>
      </c>
      <c r="H775" s="4" t="str">
        <f>IF(Техлист!G775="","",CONCATENATE(ROW(Инвестиционные_проекты!$A780),", ",))</f>
        <v/>
      </c>
      <c r="I775" t="str">
        <f t="shared" si="134"/>
        <v/>
      </c>
      <c r="J775" s="5" t="str">
        <f>IF(Инвестиционные_проекты!J780="модернизация",IF(COUNTBLANK(Инвестиционные_проекты!R780:S780)&lt;&gt;0,"Ошибка!",""),"")</f>
        <v/>
      </c>
      <c r="K775" s="9" t="str">
        <f>IF(Техлист!J775="","",CONCATENATE(ROW(Инвестиционные_проекты!$A780),", ",))</f>
        <v/>
      </c>
      <c r="L775" t="str">
        <f t="shared" si="135"/>
        <v/>
      </c>
      <c r="M775" s="5" t="str">
        <f>IF(Инвестиционные_проекты!S780&lt;Инвестиционные_проекты!R780,"Ошибка!","")</f>
        <v/>
      </c>
      <c r="N775" s="4" t="str">
        <f>IF(Техлист!M775="","",CONCATENATE(ROW(Инвестиционные_проекты!$A780),", ",))</f>
        <v/>
      </c>
      <c r="O775" t="str">
        <f t="shared" si="136"/>
        <v/>
      </c>
      <c r="P775" s="5" t="str">
        <f>IF(Инвестиционные_проекты!Z780&lt;&gt;SUM(Инвестиционные_проекты!AA780:AB780),"Ошибка!","")</f>
        <v/>
      </c>
      <c r="Q775" s="4" t="str">
        <f>IF(Техлист!P775="","",CONCATENATE(ROW(Инвестиционные_проекты!$A780),", ",))</f>
        <v/>
      </c>
      <c r="R775" t="str">
        <f t="shared" si="137"/>
        <v/>
      </c>
      <c r="S775" s="5" t="str">
        <f>IF(Инвестиционные_проекты!Y780&gt;Инвестиционные_проекты!AB780,"Ошибка!","")</f>
        <v/>
      </c>
      <c r="T775" s="4" t="str">
        <f>IF(Техлист!S775="","",CONCATENATE(ROW(Инвестиционные_проекты!$A780),", ",))</f>
        <v/>
      </c>
      <c r="U775" t="str">
        <f t="shared" si="138"/>
        <v/>
      </c>
      <c r="V775" s="5" t="str">
        <f>IF(Инвестиционные_проекты!O780&lt;Инвестиционные_проекты!N780,"Ошибка!","")</f>
        <v/>
      </c>
      <c r="W775" s="4" t="str">
        <f>IF(Техлист!V775="","",CONCATENATE(ROW(Инвестиционные_проекты!$A780),", ",))</f>
        <v/>
      </c>
      <c r="X775" t="str">
        <f t="shared" si="139"/>
        <v xml:space="preserve">8, </v>
      </c>
      <c r="Y775" s="5" t="str">
        <f>IF(Инвестиционные_проекты!N780&lt;Инвестиционные_проекты!M780,"Ошибка!","")</f>
        <v/>
      </c>
      <c r="Z775" s="4" t="str">
        <f>IF(Техлист!Y775="","",CONCATENATE(ROW(Инвестиционные_проекты!$A780),", ",))</f>
        <v/>
      </c>
      <c r="AA775" t="str">
        <f t="shared" si="140"/>
        <v/>
      </c>
      <c r="AB775" s="5" t="str">
        <f ca="1">IF(Инвестиционные_проекты!K780="реализация",IF(Инвестиционные_проекты!M780&gt;TODAY(),"Ошибка!",""),"")</f>
        <v/>
      </c>
      <c r="AC775" s="4" t="str">
        <f ca="1">IF(Техлист!AB775="","",CONCATENATE(ROW(Инвестиционные_проекты!$A780),", ",))</f>
        <v/>
      </c>
      <c r="AD775" t="str">
        <f t="shared" ca="1" si="141"/>
        <v/>
      </c>
      <c r="AE775" s="5" t="str">
        <f>IFERROR(IF(OR(Инвестиционные_проекты!K780="идея",Инвестиционные_проекты!K780="проектная стадия"),IF(Инвестиционные_проекты!M780&gt;DATEVALUE(ФЛК!CV774),"","Ошибка!"),""),"")</f>
        <v/>
      </c>
      <c r="AF775" s="4" t="str">
        <f>IF(Техлист!AE775="","",CONCATENATE(ROW(Инвестиционные_проекты!$A780),", ",))</f>
        <v/>
      </c>
      <c r="AG775" t="str">
        <f t="shared" si="142"/>
        <v/>
      </c>
    </row>
    <row r="776" spans="1:33" x14ac:dyDescent="0.25">
      <c r="A776" s="5" t="str">
        <f>IF(AND(COUNTBLANK(Инвестиционные_проекты!H781:Q781)+COUNTBLANK(Инвестиционные_проекты!S781:T781)+COUNTBLANK(Инвестиционные_проекты!Z781)+COUNTBLANK(Инвестиционные_проекты!B781:E781)&lt;&gt;17,COUNTBLANK(Инвестиционные_проекты!H781:Q781)+COUNTBLANK(Инвестиционные_проекты!S781:T781)+COUNTBLANK(Инвестиционные_проекты!Z781)+COUNTBLANK(Инвестиционные_проекты!B781:E781)&lt;&gt;0),"Ошибка!","")</f>
        <v/>
      </c>
      <c r="B776" s="4" t="str">
        <f>IF(A776="","",CONCATENATE(ROW(Инвестиционные_проекты!$A781),", ",))</f>
        <v/>
      </c>
      <c r="C776" t="str">
        <f t="shared" si="132"/>
        <v xml:space="preserve">8, </v>
      </c>
      <c r="D776" s="5" t="str">
        <f>IF(AND(COUNTBLANK(Инвестиционные_проекты!AB781)=0,COUNTBLANK(Инвестиционные_проекты!W781:Y781)&lt;&gt;0),"Ошибка!","")</f>
        <v/>
      </c>
      <c r="E776" s="4" t="str">
        <f>IF(D776="","",CONCATENATE(ROW(Инвестиционные_проекты!$A781),", ",))</f>
        <v/>
      </c>
      <c r="F776" t="str">
        <f t="shared" si="133"/>
        <v xml:space="preserve">8, </v>
      </c>
      <c r="G776" s="8" t="str">
        <f>IF(AND(Инвестиционные_проекты!J781="создание нового",Инвестиционные_проекты!S781=""),"Ошибка!","")</f>
        <v/>
      </c>
      <c r="H776" s="4" t="str">
        <f>IF(Техлист!G776="","",CONCATENATE(ROW(Инвестиционные_проекты!$A781),", ",))</f>
        <v/>
      </c>
      <c r="I776" t="str">
        <f t="shared" si="134"/>
        <v/>
      </c>
      <c r="J776" s="5" t="str">
        <f>IF(Инвестиционные_проекты!J781="модернизация",IF(COUNTBLANK(Инвестиционные_проекты!R781:S781)&lt;&gt;0,"Ошибка!",""),"")</f>
        <v/>
      </c>
      <c r="K776" s="9" t="str">
        <f>IF(Техлист!J776="","",CONCATENATE(ROW(Инвестиционные_проекты!$A781),", ",))</f>
        <v/>
      </c>
      <c r="L776" t="str">
        <f t="shared" si="135"/>
        <v/>
      </c>
      <c r="M776" s="5" t="str">
        <f>IF(Инвестиционные_проекты!S781&lt;Инвестиционные_проекты!R781,"Ошибка!","")</f>
        <v/>
      </c>
      <c r="N776" s="4" t="str">
        <f>IF(Техлист!M776="","",CONCATENATE(ROW(Инвестиционные_проекты!$A781),", ",))</f>
        <v/>
      </c>
      <c r="O776" t="str">
        <f t="shared" si="136"/>
        <v/>
      </c>
      <c r="P776" s="5" t="str">
        <f>IF(Инвестиционные_проекты!Z781&lt;&gt;SUM(Инвестиционные_проекты!AA781:AB781),"Ошибка!","")</f>
        <v/>
      </c>
      <c r="Q776" s="4" t="str">
        <f>IF(Техлист!P776="","",CONCATENATE(ROW(Инвестиционные_проекты!$A781),", ",))</f>
        <v/>
      </c>
      <c r="R776" t="str">
        <f t="shared" si="137"/>
        <v/>
      </c>
      <c r="S776" s="5" t="str">
        <f>IF(Инвестиционные_проекты!Y781&gt;Инвестиционные_проекты!AB781,"Ошибка!","")</f>
        <v/>
      </c>
      <c r="T776" s="4" t="str">
        <f>IF(Техлист!S776="","",CONCATENATE(ROW(Инвестиционные_проекты!$A781),", ",))</f>
        <v/>
      </c>
      <c r="U776" t="str">
        <f t="shared" si="138"/>
        <v/>
      </c>
      <c r="V776" s="5" t="str">
        <f>IF(Инвестиционные_проекты!O781&lt;Инвестиционные_проекты!N781,"Ошибка!","")</f>
        <v/>
      </c>
      <c r="W776" s="4" t="str">
        <f>IF(Техлист!V776="","",CONCATENATE(ROW(Инвестиционные_проекты!$A781),", ",))</f>
        <v/>
      </c>
      <c r="X776" t="str">
        <f t="shared" si="139"/>
        <v xml:space="preserve">8, </v>
      </c>
      <c r="Y776" s="5" t="str">
        <f>IF(Инвестиционные_проекты!N781&lt;Инвестиционные_проекты!M781,"Ошибка!","")</f>
        <v/>
      </c>
      <c r="Z776" s="4" t="str">
        <f>IF(Техлист!Y776="","",CONCATENATE(ROW(Инвестиционные_проекты!$A781),", ",))</f>
        <v/>
      </c>
      <c r="AA776" t="str">
        <f t="shared" si="140"/>
        <v/>
      </c>
      <c r="AB776" s="5" t="str">
        <f ca="1">IF(Инвестиционные_проекты!K781="реализация",IF(Инвестиционные_проекты!M781&gt;TODAY(),"Ошибка!",""),"")</f>
        <v/>
      </c>
      <c r="AC776" s="4" t="str">
        <f ca="1">IF(Техлист!AB776="","",CONCATENATE(ROW(Инвестиционные_проекты!$A781),", ",))</f>
        <v/>
      </c>
      <c r="AD776" t="str">
        <f t="shared" ca="1" si="141"/>
        <v/>
      </c>
      <c r="AE776" s="5" t="str">
        <f>IFERROR(IF(OR(Инвестиционные_проекты!K781="идея",Инвестиционные_проекты!K781="проектная стадия"),IF(Инвестиционные_проекты!M781&gt;DATEVALUE(ФЛК!CV775),"","Ошибка!"),""),"")</f>
        <v/>
      </c>
      <c r="AF776" s="4" t="str">
        <f>IF(Техлист!AE776="","",CONCATENATE(ROW(Инвестиционные_проекты!$A781),", ",))</f>
        <v/>
      </c>
      <c r="AG776" t="str">
        <f t="shared" si="142"/>
        <v/>
      </c>
    </row>
    <row r="777" spans="1:33" x14ac:dyDescent="0.25">
      <c r="A777" s="5" t="str">
        <f>IF(AND(COUNTBLANK(Инвестиционные_проекты!H782:Q782)+COUNTBLANK(Инвестиционные_проекты!S782:T782)+COUNTBLANK(Инвестиционные_проекты!Z782)+COUNTBLANK(Инвестиционные_проекты!B782:E782)&lt;&gt;17,COUNTBLANK(Инвестиционные_проекты!H782:Q782)+COUNTBLANK(Инвестиционные_проекты!S782:T782)+COUNTBLANK(Инвестиционные_проекты!Z782)+COUNTBLANK(Инвестиционные_проекты!B782:E782)&lt;&gt;0),"Ошибка!","")</f>
        <v/>
      </c>
      <c r="B777" s="4" t="str">
        <f>IF(A777="","",CONCATENATE(ROW(Инвестиционные_проекты!$A782),", ",))</f>
        <v/>
      </c>
      <c r="C777" t="str">
        <f t="shared" si="132"/>
        <v xml:space="preserve">8, </v>
      </c>
      <c r="D777" s="5" t="str">
        <f>IF(AND(COUNTBLANK(Инвестиционные_проекты!AB782)=0,COUNTBLANK(Инвестиционные_проекты!W782:Y782)&lt;&gt;0),"Ошибка!","")</f>
        <v/>
      </c>
      <c r="E777" s="4" t="str">
        <f>IF(D777="","",CONCATENATE(ROW(Инвестиционные_проекты!$A782),", ",))</f>
        <v/>
      </c>
      <c r="F777" t="str">
        <f t="shared" si="133"/>
        <v xml:space="preserve">8, </v>
      </c>
      <c r="G777" s="8" t="str">
        <f>IF(AND(Инвестиционные_проекты!J782="создание нового",Инвестиционные_проекты!S782=""),"Ошибка!","")</f>
        <v/>
      </c>
      <c r="H777" s="4" t="str">
        <f>IF(Техлист!G777="","",CONCATENATE(ROW(Инвестиционные_проекты!$A782),", ",))</f>
        <v/>
      </c>
      <c r="I777" t="str">
        <f t="shared" si="134"/>
        <v/>
      </c>
      <c r="J777" s="5" t="str">
        <f>IF(Инвестиционные_проекты!J782="модернизация",IF(COUNTBLANK(Инвестиционные_проекты!R782:S782)&lt;&gt;0,"Ошибка!",""),"")</f>
        <v/>
      </c>
      <c r="K777" s="9" t="str">
        <f>IF(Техлист!J777="","",CONCATENATE(ROW(Инвестиционные_проекты!$A782),", ",))</f>
        <v/>
      </c>
      <c r="L777" t="str">
        <f t="shared" si="135"/>
        <v/>
      </c>
      <c r="M777" s="5" t="str">
        <f>IF(Инвестиционные_проекты!S782&lt;Инвестиционные_проекты!R782,"Ошибка!","")</f>
        <v/>
      </c>
      <c r="N777" s="4" t="str">
        <f>IF(Техлист!M777="","",CONCATENATE(ROW(Инвестиционные_проекты!$A782),", ",))</f>
        <v/>
      </c>
      <c r="O777" t="str">
        <f t="shared" si="136"/>
        <v/>
      </c>
      <c r="P777" s="5" t="str">
        <f>IF(Инвестиционные_проекты!Z782&lt;&gt;SUM(Инвестиционные_проекты!AA782:AB782),"Ошибка!","")</f>
        <v/>
      </c>
      <c r="Q777" s="4" t="str">
        <f>IF(Техлист!P777="","",CONCATENATE(ROW(Инвестиционные_проекты!$A782),", ",))</f>
        <v/>
      </c>
      <c r="R777" t="str">
        <f t="shared" si="137"/>
        <v/>
      </c>
      <c r="S777" s="5" t="str">
        <f>IF(Инвестиционные_проекты!Y782&gt;Инвестиционные_проекты!AB782,"Ошибка!","")</f>
        <v/>
      </c>
      <c r="T777" s="4" t="str">
        <f>IF(Техлист!S777="","",CONCATENATE(ROW(Инвестиционные_проекты!$A782),", ",))</f>
        <v/>
      </c>
      <c r="U777" t="str">
        <f t="shared" si="138"/>
        <v/>
      </c>
      <c r="V777" s="5" t="str">
        <f>IF(Инвестиционные_проекты!O782&lt;Инвестиционные_проекты!N782,"Ошибка!","")</f>
        <v/>
      </c>
      <c r="W777" s="4" t="str">
        <f>IF(Техлист!V777="","",CONCATENATE(ROW(Инвестиционные_проекты!$A782),", ",))</f>
        <v/>
      </c>
      <c r="X777" t="str">
        <f t="shared" si="139"/>
        <v xml:space="preserve">8, </v>
      </c>
      <c r="Y777" s="5" t="str">
        <f>IF(Инвестиционные_проекты!N782&lt;Инвестиционные_проекты!M782,"Ошибка!","")</f>
        <v/>
      </c>
      <c r="Z777" s="4" t="str">
        <f>IF(Техлист!Y777="","",CONCATENATE(ROW(Инвестиционные_проекты!$A782),", ",))</f>
        <v/>
      </c>
      <c r="AA777" t="str">
        <f t="shared" si="140"/>
        <v/>
      </c>
      <c r="AB777" s="5" t="str">
        <f ca="1">IF(Инвестиционные_проекты!K782="реализация",IF(Инвестиционные_проекты!M782&gt;TODAY(),"Ошибка!",""),"")</f>
        <v/>
      </c>
      <c r="AC777" s="4" t="str">
        <f ca="1">IF(Техлист!AB777="","",CONCATENATE(ROW(Инвестиционные_проекты!$A782),", ",))</f>
        <v/>
      </c>
      <c r="AD777" t="str">
        <f t="shared" ca="1" si="141"/>
        <v/>
      </c>
      <c r="AE777" s="5" t="str">
        <f>IFERROR(IF(OR(Инвестиционные_проекты!K782="идея",Инвестиционные_проекты!K782="проектная стадия"),IF(Инвестиционные_проекты!M782&gt;DATEVALUE(ФЛК!CV776),"","Ошибка!"),""),"")</f>
        <v/>
      </c>
      <c r="AF777" s="4" t="str">
        <f>IF(Техлист!AE777="","",CONCATENATE(ROW(Инвестиционные_проекты!$A782),", ",))</f>
        <v/>
      </c>
      <c r="AG777" t="str">
        <f t="shared" si="142"/>
        <v/>
      </c>
    </row>
    <row r="778" spans="1:33" x14ac:dyDescent="0.25">
      <c r="A778" s="5" t="str">
        <f>IF(AND(COUNTBLANK(Инвестиционные_проекты!H783:Q783)+COUNTBLANK(Инвестиционные_проекты!S783:T783)+COUNTBLANK(Инвестиционные_проекты!Z783)+COUNTBLANK(Инвестиционные_проекты!B783:E783)&lt;&gt;17,COUNTBLANK(Инвестиционные_проекты!H783:Q783)+COUNTBLANK(Инвестиционные_проекты!S783:T783)+COUNTBLANK(Инвестиционные_проекты!Z783)+COUNTBLANK(Инвестиционные_проекты!B783:E783)&lt;&gt;0),"Ошибка!","")</f>
        <v/>
      </c>
      <c r="B778" s="4" t="str">
        <f>IF(A778="","",CONCATENATE(ROW(Инвестиционные_проекты!$A783),", ",))</f>
        <v/>
      </c>
      <c r="C778" t="str">
        <f t="shared" si="132"/>
        <v xml:space="preserve">8, </v>
      </c>
      <c r="D778" s="5" t="str">
        <f>IF(AND(COUNTBLANK(Инвестиционные_проекты!AB783)=0,COUNTBLANK(Инвестиционные_проекты!W783:Y783)&lt;&gt;0),"Ошибка!","")</f>
        <v/>
      </c>
      <c r="E778" s="4" t="str">
        <f>IF(D778="","",CONCATENATE(ROW(Инвестиционные_проекты!$A783),", ",))</f>
        <v/>
      </c>
      <c r="F778" t="str">
        <f t="shared" si="133"/>
        <v xml:space="preserve">8, </v>
      </c>
      <c r="G778" s="8" t="str">
        <f>IF(AND(Инвестиционные_проекты!J783="создание нового",Инвестиционные_проекты!S783=""),"Ошибка!","")</f>
        <v/>
      </c>
      <c r="H778" s="4" t="str">
        <f>IF(Техлист!G778="","",CONCATENATE(ROW(Инвестиционные_проекты!$A783),", ",))</f>
        <v/>
      </c>
      <c r="I778" t="str">
        <f t="shared" si="134"/>
        <v/>
      </c>
      <c r="J778" s="5" t="str">
        <f>IF(Инвестиционные_проекты!J783="модернизация",IF(COUNTBLANK(Инвестиционные_проекты!R783:S783)&lt;&gt;0,"Ошибка!",""),"")</f>
        <v/>
      </c>
      <c r="K778" s="9" t="str">
        <f>IF(Техлист!J778="","",CONCATENATE(ROW(Инвестиционные_проекты!$A783),", ",))</f>
        <v/>
      </c>
      <c r="L778" t="str">
        <f t="shared" si="135"/>
        <v/>
      </c>
      <c r="M778" s="5" t="str">
        <f>IF(Инвестиционные_проекты!S783&lt;Инвестиционные_проекты!R783,"Ошибка!","")</f>
        <v/>
      </c>
      <c r="N778" s="4" t="str">
        <f>IF(Техлист!M778="","",CONCATENATE(ROW(Инвестиционные_проекты!$A783),", ",))</f>
        <v/>
      </c>
      <c r="O778" t="str">
        <f t="shared" si="136"/>
        <v/>
      </c>
      <c r="P778" s="5" t="str">
        <f>IF(Инвестиционные_проекты!Z783&lt;&gt;SUM(Инвестиционные_проекты!AA783:AB783),"Ошибка!","")</f>
        <v/>
      </c>
      <c r="Q778" s="4" t="str">
        <f>IF(Техлист!P778="","",CONCATENATE(ROW(Инвестиционные_проекты!$A783),", ",))</f>
        <v/>
      </c>
      <c r="R778" t="str">
        <f t="shared" si="137"/>
        <v/>
      </c>
      <c r="S778" s="5" t="str">
        <f>IF(Инвестиционные_проекты!Y783&gt;Инвестиционные_проекты!AB783,"Ошибка!","")</f>
        <v/>
      </c>
      <c r="T778" s="4" t="str">
        <f>IF(Техлист!S778="","",CONCATENATE(ROW(Инвестиционные_проекты!$A783),", ",))</f>
        <v/>
      </c>
      <c r="U778" t="str">
        <f t="shared" si="138"/>
        <v/>
      </c>
      <c r="V778" s="5" t="str">
        <f>IF(Инвестиционные_проекты!O783&lt;Инвестиционные_проекты!N783,"Ошибка!","")</f>
        <v/>
      </c>
      <c r="W778" s="4" t="str">
        <f>IF(Техлист!V778="","",CONCATENATE(ROW(Инвестиционные_проекты!$A783),", ",))</f>
        <v/>
      </c>
      <c r="X778" t="str">
        <f t="shared" si="139"/>
        <v xml:space="preserve">8, </v>
      </c>
      <c r="Y778" s="5" t="str">
        <f>IF(Инвестиционные_проекты!N783&lt;Инвестиционные_проекты!M783,"Ошибка!","")</f>
        <v/>
      </c>
      <c r="Z778" s="4" t="str">
        <f>IF(Техлист!Y778="","",CONCATENATE(ROW(Инвестиционные_проекты!$A783),", ",))</f>
        <v/>
      </c>
      <c r="AA778" t="str">
        <f t="shared" si="140"/>
        <v/>
      </c>
      <c r="AB778" s="5" t="str">
        <f ca="1">IF(Инвестиционные_проекты!K783="реализация",IF(Инвестиционные_проекты!M783&gt;TODAY(),"Ошибка!",""),"")</f>
        <v/>
      </c>
      <c r="AC778" s="4" t="str">
        <f ca="1">IF(Техлист!AB778="","",CONCATENATE(ROW(Инвестиционные_проекты!$A783),", ",))</f>
        <v/>
      </c>
      <c r="AD778" t="str">
        <f t="shared" ca="1" si="141"/>
        <v/>
      </c>
      <c r="AE778" s="5" t="str">
        <f>IFERROR(IF(OR(Инвестиционные_проекты!K783="идея",Инвестиционные_проекты!K783="проектная стадия"),IF(Инвестиционные_проекты!M783&gt;DATEVALUE(ФЛК!CV777),"","Ошибка!"),""),"")</f>
        <v/>
      </c>
      <c r="AF778" s="4" t="str">
        <f>IF(Техлист!AE778="","",CONCATENATE(ROW(Инвестиционные_проекты!$A783),", ",))</f>
        <v/>
      </c>
      <c r="AG778" t="str">
        <f t="shared" si="142"/>
        <v/>
      </c>
    </row>
    <row r="779" spans="1:33" x14ac:dyDescent="0.25">
      <c r="A779" s="5" t="str">
        <f>IF(AND(COUNTBLANK(Инвестиционные_проекты!H784:Q784)+COUNTBLANK(Инвестиционные_проекты!S784:T784)+COUNTBLANK(Инвестиционные_проекты!Z784)+COUNTBLANK(Инвестиционные_проекты!B784:E784)&lt;&gt;17,COUNTBLANK(Инвестиционные_проекты!H784:Q784)+COUNTBLANK(Инвестиционные_проекты!S784:T784)+COUNTBLANK(Инвестиционные_проекты!Z784)+COUNTBLANK(Инвестиционные_проекты!B784:E784)&lt;&gt;0),"Ошибка!","")</f>
        <v/>
      </c>
      <c r="B779" s="4" t="str">
        <f>IF(A779="","",CONCATENATE(ROW(Инвестиционные_проекты!$A784),", ",))</f>
        <v/>
      </c>
      <c r="C779" t="str">
        <f t="shared" si="132"/>
        <v xml:space="preserve">8, </v>
      </c>
      <c r="D779" s="5" t="str">
        <f>IF(AND(COUNTBLANK(Инвестиционные_проекты!AB784)=0,COUNTBLANK(Инвестиционные_проекты!W784:Y784)&lt;&gt;0),"Ошибка!","")</f>
        <v/>
      </c>
      <c r="E779" s="4" t="str">
        <f>IF(D779="","",CONCATENATE(ROW(Инвестиционные_проекты!$A784),", ",))</f>
        <v/>
      </c>
      <c r="F779" t="str">
        <f t="shared" si="133"/>
        <v xml:space="preserve">8, </v>
      </c>
      <c r="G779" s="8" t="str">
        <f>IF(AND(Инвестиционные_проекты!J784="создание нового",Инвестиционные_проекты!S784=""),"Ошибка!","")</f>
        <v/>
      </c>
      <c r="H779" s="4" t="str">
        <f>IF(Техлист!G779="","",CONCATENATE(ROW(Инвестиционные_проекты!$A784),", ",))</f>
        <v/>
      </c>
      <c r="I779" t="str">
        <f t="shared" si="134"/>
        <v/>
      </c>
      <c r="J779" s="5" t="str">
        <f>IF(Инвестиционные_проекты!J784="модернизация",IF(COUNTBLANK(Инвестиционные_проекты!R784:S784)&lt;&gt;0,"Ошибка!",""),"")</f>
        <v/>
      </c>
      <c r="K779" s="9" t="str">
        <f>IF(Техлист!J779="","",CONCATENATE(ROW(Инвестиционные_проекты!$A784),", ",))</f>
        <v/>
      </c>
      <c r="L779" t="str">
        <f t="shared" si="135"/>
        <v/>
      </c>
      <c r="M779" s="5" t="str">
        <f>IF(Инвестиционные_проекты!S784&lt;Инвестиционные_проекты!R784,"Ошибка!","")</f>
        <v/>
      </c>
      <c r="N779" s="4" t="str">
        <f>IF(Техлист!M779="","",CONCATENATE(ROW(Инвестиционные_проекты!$A784),", ",))</f>
        <v/>
      </c>
      <c r="O779" t="str">
        <f t="shared" si="136"/>
        <v/>
      </c>
      <c r="P779" s="5" t="str">
        <f>IF(Инвестиционные_проекты!Z784&lt;&gt;SUM(Инвестиционные_проекты!AA784:AB784),"Ошибка!","")</f>
        <v/>
      </c>
      <c r="Q779" s="4" t="str">
        <f>IF(Техлист!P779="","",CONCATENATE(ROW(Инвестиционные_проекты!$A784),", ",))</f>
        <v/>
      </c>
      <c r="R779" t="str">
        <f t="shared" si="137"/>
        <v/>
      </c>
      <c r="S779" s="5" t="str">
        <f>IF(Инвестиционные_проекты!Y784&gt;Инвестиционные_проекты!AB784,"Ошибка!","")</f>
        <v/>
      </c>
      <c r="T779" s="4" t="str">
        <f>IF(Техлист!S779="","",CONCATENATE(ROW(Инвестиционные_проекты!$A784),", ",))</f>
        <v/>
      </c>
      <c r="U779" t="str">
        <f t="shared" si="138"/>
        <v/>
      </c>
      <c r="V779" s="5" t="str">
        <f>IF(Инвестиционные_проекты!O784&lt;Инвестиционные_проекты!N784,"Ошибка!","")</f>
        <v/>
      </c>
      <c r="W779" s="4" t="str">
        <f>IF(Техлист!V779="","",CONCATENATE(ROW(Инвестиционные_проекты!$A784),", ",))</f>
        <v/>
      </c>
      <c r="X779" t="str">
        <f t="shared" si="139"/>
        <v xml:space="preserve">8, </v>
      </c>
      <c r="Y779" s="5" t="str">
        <f>IF(Инвестиционные_проекты!N784&lt;Инвестиционные_проекты!M784,"Ошибка!","")</f>
        <v/>
      </c>
      <c r="Z779" s="4" t="str">
        <f>IF(Техлист!Y779="","",CONCATENATE(ROW(Инвестиционные_проекты!$A784),", ",))</f>
        <v/>
      </c>
      <c r="AA779" t="str">
        <f t="shared" si="140"/>
        <v/>
      </c>
      <c r="AB779" s="5" t="str">
        <f ca="1">IF(Инвестиционные_проекты!K784="реализация",IF(Инвестиционные_проекты!M784&gt;TODAY(),"Ошибка!",""),"")</f>
        <v/>
      </c>
      <c r="AC779" s="4" t="str">
        <f ca="1">IF(Техлист!AB779="","",CONCATENATE(ROW(Инвестиционные_проекты!$A784),", ",))</f>
        <v/>
      </c>
      <c r="AD779" t="str">
        <f t="shared" ca="1" si="141"/>
        <v/>
      </c>
      <c r="AE779" s="5" t="str">
        <f>IFERROR(IF(OR(Инвестиционные_проекты!K784="идея",Инвестиционные_проекты!K784="проектная стадия"),IF(Инвестиционные_проекты!M784&gt;DATEVALUE(ФЛК!CV778),"","Ошибка!"),""),"")</f>
        <v/>
      </c>
      <c r="AF779" s="4" t="str">
        <f>IF(Техлист!AE779="","",CONCATENATE(ROW(Инвестиционные_проекты!$A784),", ",))</f>
        <v/>
      </c>
      <c r="AG779" t="str">
        <f t="shared" si="142"/>
        <v/>
      </c>
    </row>
    <row r="780" spans="1:33" x14ac:dyDescent="0.25">
      <c r="A780" s="5" t="str">
        <f>IF(AND(COUNTBLANK(Инвестиционные_проекты!H785:Q785)+COUNTBLANK(Инвестиционные_проекты!S785:T785)+COUNTBLANK(Инвестиционные_проекты!Z785)+COUNTBLANK(Инвестиционные_проекты!B785:E785)&lt;&gt;17,COUNTBLANK(Инвестиционные_проекты!H785:Q785)+COUNTBLANK(Инвестиционные_проекты!S785:T785)+COUNTBLANK(Инвестиционные_проекты!Z785)+COUNTBLANK(Инвестиционные_проекты!B785:E785)&lt;&gt;0),"Ошибка!","")</f>
        <v/>
      </c>
      <c r="B780" s="4" t="str">
        <f>IF(A780="","",CONCATENATE(ROW(Инвестиционные_проекты!$A785),", ",))</f>
        <v/>
      </c>
      <c r="C780" t="str">
        <f t="shared" si="132"/>
        <v xml:space="preserve">8, </v>
      </c>
      <c r="D780" s="5" t="str">
        <f>IF(AND(COUNTBLANK(Инвестиционные_проекты!AB785)=0,COUNTBLANK(Инвестиционные_проекты!W785:Y785)&lt;&gt;0),"Ошибка!","")</f>
        <v/>
      </c>
      <c r="E780" s="4" t="str">
        <f>IF(D780="","",CONCATENATE(ROW(Инвестиционные_проекты!$A785),", ",))</f>
        <v/>
      </c>
      <c r="F780" t="str">
        <f t="shared" si="133"/>
        <v xml:space="preserve">8, </v>
      </c>
      <c r="G780" s="8" t="str">
        <f>IF(AND(Инвестиционные_проекты!J785="создание нового",Инвестиционные_проекты!S785=""),"Ошибка!","")</f>
        <v/>
      </c>
      <c r="H780" s="4" t="str">
        <f>IF(Техлист!G780="","",CONCATENATE(ROW(Инвестиционные_проекты!$A785),", ",))</f>
        <v/>
      </c>
      <c r="I780" t="str">
        <f t="shared" si="134"/>
        <v/>
      </c>
      <c r="J780" s="5" t="str">
        <f>IF(Инвестиционные_проекты!J785="модернизация",IF(COUNTBLANK(Инвестиционные_проекты!R785:S785)&lt;&gt;0,"Ошибка!",""),"")</f>
        <v/>
      </c>
      <c r="K780" s="9" t="str">
        <f>IF(Техлист!J780="","",CONCATENATE(ROW(Инвестиционные_проекты!$A785),", ",))</f>
        <v/>
      </c>
      <c r="L780" t="str">
        <f t="shared" si="135"/>
        <v/>
      </c>
      <c r="M780" s="5" t="str">
        <f>IF(Инвестиционные_проекты!S785&lt;Инвестиционные_проекты!R785,"Ошибка!","")</f>
        <v/>
      </c>
      <c r="N780" s="4" t="str">
        <f>IF(Техлист!M780="","",CONCATENATE(ROW(Инвестиционные_проекты!$A785),", ",))</f>
        <v/>
      </c>
      <c r="O780" t="str">
        <f t="shared" si="136"/>
        <v/>
      </c>
      <c r="P780" s="5" t="str">
        <f>IF(Инвестиционные_проекты!Z785&lt;&gt;SUM(Инвестиционные_проекты!AA785:AB785),"Ошибка!","")</f>
        <v/>
      </c>
      <c r="Q780" s="4" t="str">
        <f>IF(Техлист!P780="","",CONCATENATE(ROW(Инвестиционные_проекты!$A785),", ",))</f>
        <v/>
      </c>
      <c r="R780" t="str">
        <f t="shared" si="137"/>
        <v/>
      </c>
      <c r="S780" s="5" t="str">
        <f>IF(Инвестиционные_проекты!Y785&gt;Инвестиционные_проекты!AB785,"Ошибка!","")</f>
        <v/>
      </c>
      <c r="T780" s="4" t="str">
        <f>IF(Техлист!S780="","",CONCATENATE(ROW(Инвестиционные_проекты!$A785),", ",))</f>
        <v/>
      </c>
      <c r="U780" t="str">
        <f t="shared" si="138"/>
        <v/>
      </c>
      <c r="V780" s="5" t="str">
        <f>IF(Инвестиционные_проекты!O785&lt;Инвестиционные_проекты!N785,"Ошибка!","")</f>
        <v/>
      </c>
      <c r="W780" s="4" t="str">
        <f>IF(Техлист!V780="","",CONCATENATE(ROW(Инвестиционные_проекты!$A785),", ",))</f>
        <v/>
      </c>
      <c r="X780" t="str">
        <f t="shared" si="139"/>
        <v xml:space="preserve">8, </v>
      </c>
      <c r="Y780" s="5" t="str">
        <f>IF(Инвестиционные_проекты!N785&lt;Инвестиционные_проекты!M785,"Ошибка!","")</f>
        <v/>
      </c>
      <c r="Z780" s="4" t="str">
        <f>IF(Техлист!Y780="","",CONCATENATE(ROW(Инвестиционные_проекты!$A785),", ",))</f>
        <v/>
      </c>
      <c r="AA780" t="str">
        <f t="shared" si="140"/>
        <v/>
      </c>
      <c r="AB780" s="5" t="str">
        <f ca="1">IF(Инвестиционные_проекты!K785="реализация",IF(Инвестиционные_проекты!M785&gt;TODAY(),"Ошибка!",""),"")</f>
        <v/>
      </c>
      <c r="AC780" s="4" t="str">
        <f ca="1">IF(Техлист!AB780="","",CONCATENATE(ROW(Инвестиционные_проекты!$A785),", ",))</f>
        <v/>
      </c>
      <c r="AD780" t="str">
        <f t="shared" ca="1" si="141"/>
        <v/>
      </c>
      <c r="AE780" s="5" t="str">
        <f>IFERROR(IF(OR(Инвестиционные_проекты!K785="идея",Инвестиционные_проекты!K785="проектная стадия"),IF(Инвестиционные_проекты!M785&gt;DATEVALUE(ФЛК!CV779),"","Ошибка!"),""),"")</f>
        <v/>
      </c>
      <c r="AF780" s="4" t="str">
        <f>IF(Техлист!AE780="","",CONCATENATE(ROW(Инвестиционные_проекты!$A785),", ",))</f>
        <v/>
      </c>
      <c r="AG780" t="str">
        <f t="shared" si="142"/>
        <v/>
      </c>
    </row>
    <row r="781" spans="1:33" x14ac:dyDescent="0.25">
      <c r="A781" s="5" t="str">
        <f>IF(AND(COUNTBLANK(Инвестиционные_проекты!H786:Q786)+COUNTBLANK(Инвестиционные_проекты!S786:T786)+COUNTBLANK(Инвестиционные_проекты!Z786)+COUNTBLANK(Инвестиционные_проекты!B786:E786)&lt;&gt;17,COUNTBLANK(Инвестиционные_проекты!H786:Q786)+COUNTBLANK(Инвестиционные_проекты!S786:T786)+COUNTBLANK(Инвестиционные_проекты!Z786)+COUNTBLANK(Инвестиционные_проекты!B786:E786)&lt;&gt;0),"Ошибка!","")</f>
        <v/>
      </c>
      <c r="B781" s="4" t="str">
        <f>IF(A781="","",CONCATENATE(ROW(Инвестиционные_проекты!$A786),", ",))</f>
        <v/>
      </c>
      <c r="C781" t="str">
        <f t="shared" si="132"/>
        <v xml:space="preserve">8, </v>
      </c>
      <c r="D781" s="5" t="str">
        <f>IF(AND(COUNTBLANK(Инвестиционные_проекты!AB786)=0,COUNTBLANK(Инвестиционные_проекты!W786:Y786)&lt;&gt;0),"Ошибка!","")</f>
        <v/>
      </c>
      <c r="E781" s="4" t="str">
        <f>IF(D781="","",CONCATENATE(ROW(Инвестиционные_проекты!$A786),", ",))</f>
        <v/>
      </c>
      <c r="F781" t="str">
        <f t="shared" si="133"/>
        <v xml:space="preserve">8, </v>
      </c>
      <c r="G781" s="8" t="str">
        <f>IF(AND(Инвестиционные_проекты!J786="создание нового",Инвестиционные_проекты!S786=""),"Ошибка!","")</f>
        <v/>
      </c>
      <c r="H781" s="4" t="str">
        <f>IF(Техлист!G781="","",CONCATENATE(ROW(Инвестиционные_проекты!$A786),", ",))</f>
        <v/>
      </c>
      <c r="I781" t="str">
        <f t="shared" si="134"/>
        <v/>
      </c>
      <c r="J781" s="5" t="str">
        <f>IF(Инвестиционные_проекты!J786="модернизация",IF(COUNTBLANK(Инвестиционные_проекты!R786:S786)&lt;&gt;0,"Ошибка!",""),"")</f>
        <v/>
      </c>
      <c r="K781" s="9" t="str">
        <f>IF(Техлист!J781="","",CONCATENATE(ROW(Инвестиционные_проекты!$A786),", ",))</f>
        <v/>
      </c>
      <c r="L781" t="str">
        <f t="shared" si="135"/>
        <v/>
      </c>
      <c r="M781" s="5" t="str">
        <f>IF(Инвестиционные_проекты!S786&lt;Инвестиционные_проекты!R786,"Ошибка!","")</f>
        <v/>
      </c>
      <c r="N781" s="4" t="str">
        <f>IF(Техлист!M781="","",CONCATENATE(ROW(Инвестиционные_проекты!$A786),", ",))</f>
        <v/>
      </c>
      <c r="O781" t="str">
        <f t="shared" si="136"/>
        <v/>
      </c>
      <c r="P781" s="5" t="str">
        <f>IF(Инвестиционные_проекты!Z786&lt;&gt;SUM(Инвестиционные_проекты!AA786:AB786),"Ошибка!","")</f>
        <v/>
      </c>
      <c r="Q781" s="4" t="str">
        <f>IF(Техлист!P781="","",CONCATENATE(ROW(Инвестиционные_проекты!$A786),", ",))</f>
        <v/>
      </c>
      <c r="R781" t="str">
        <f t="shared" si="137"/>
        <v/>
      </c>
      <c r="S781" s="5" t="str">
        <f>IF(Инвестиционные_проекты!Y786&gt;Инвестиционные_проекты!AB786,"Ошибка!","")</f>
        <v/>
      </c>
      <c r="T781" s="4" t="str">
        <f>IF(Техлист!S781="","",CONCATENATE(ROW(Инвестиционные_проекты!$A786),", ",))</f>
        <v/>
      </c>
      <c r="U781" t="str">
        <f t="shared" si="138"/>
        <v/>
      </c>
      <c r="V781" s="5" t="str">
        <f>IF(Инвестиционные_проекты!O786&lt;Инвестиционные_проекты!N786,"Ошибка!","")</f>
        <v/>
      </c>
      <c r="W781" s="4" t="str">
        <f>IF(Техлист!V781="","",CONCATENATE(ROW(Инвестиционные_проекты!$A786),", ",))</f>
        <v/>
      </c>
      <c r="X781" t="str">
        <f t="shared" si="139"/>
        <v xml:space="preserve">8, </v>
      </c>
      <c r="Y781" s="5" t="str">
        <f>IF(Инвестиционные_проекты!N786&lt;Инвестиционные_проекты!M786,"Ошибка!","")</f>
        <v/>
      </c>
      <c r="Z781" s="4" t="str">
        <f>IF(Техлист!Y781="","",CONCATENATE(ROW(Инвестиционные_проекты!$A786),", ",))</f>
        <v/>
      </c>
      <c r="AA781" t="str">
        <f t="shared" si="140"/>
        <v/>
      </c>
      <c r="AB781" s="5" t="str">
        <f ca="1">IF(Инвестиционные_проекты!K786="реализация",IF(Инвестиционные_проекты!M786&gt;TODAY(),"Ошибка!",""),"")</f>
        <v/>
      </c>
      <c r="AC781" s="4" t="str">
        <f ca="1">IF(Техлист!AB781="","",CONCATENATE(ROW(Инвестиционные_проекты!$A786),", ",))</f>
        <v/>
      </c>
      <c r="AD781" t="str">
        <f t="shared" ca="1" si="141"/>
        <v/>
      </c>
      <c r="AE781" s="5" t="str">
        <f>IFERROR(IF(OR(Инвестиционные_проекты!K786="идея",Инвестиционные_проекты!K786="проектная стадия"),IF(Инвестиционные_проекты!M786&gt;DATEVALUE(ФЛК!CV780),"","Ошибка!"),""),"")</f>
        <v/>
      </c>
      <c r="AF781" s="4" t="str">
        <f>IF(Техлист!AE781="","",CONCATENATE(ROW(Инвестиционные_проекты!$A786),", ",))</f>
        <v/>
      </c>
      <c r="AG781" t="str">
        <f t="shared" si="142"/>
        <v/>
      </c>
    </row>
    <row r="782" spans="1:33" x14ac:dyDescent="0.25">
      <c r="A782" s="5" t="str">
        <f>IF(AND(COUNTBLANK(Инвестиционные_проекты!H787:Q787)+COUNTBLANK(Инвестиционные_проекты!S787:T787)+COUNTBLANK(Инвестиционные_проекты!Z787)+COUNTBLANK(Инвестиционные_проекты!B787:E787)&lt;&gt;17,COUNTBLANK(Инвестиционные_проекты!H787:Q787)+COUNTBLANK(Инвестиционные_проекты!S787:T787)+COUNTBLANK(Инвестиционные_проекты!Z787)+COUNTBLANK(Инвестиционные_проекты!B787:E787)&lt;&gt;0),"Ошибка!","")</f>
        <v/>
      </c>
      <c r="B782" s="4" t="str">
        <f>IF(A782="","",CONCATENATE(ROW(Инвестиционные_проекты!$A787),", ",))</f>
        <v/>
      </c>
      <c r="C782" t="str">
        <f t="shared" si="132"/>
        <v xml:space="preserve">8, </v>
      </c>
      <c r="D782" s="5" t="str">
        <f>IF(AND(COUNTBLANK(Инвестиционные_проекты!AB787)=0,COUNTBLANK(Инвестиционные_проекты!W787:Y787)&lt;&gt;0),"Ошибка!","")</f>
        <v/>
      </c>
      <c r="E782" s="4" t="str">
        <f>IF(D782="","",CONCATENATE(ROW(Инвестиционные_проекты!$A787),", ",))</f>
        <v/>
      </c>
      <c r="F782" t="str">
        <f t="shared" si="133"/>
        <v xml:space="preserve">8, </v>
      </c>
      <c r="G782" s="8" t="str">
        <f>IF(AND(Инвестиционные_проекты!J787="создание нового",Инвестиционные_проекты!S787=""),"Ошибка!","")</f>
        <v/>
      </c>
      <c r="H782" s="4" t="str">
        <f>IF(Техлист!G782="","",CONCATENATE(ROW(Инвестиционные_проекты!$A787),", ",))</f>
        <v/>
      </c>
      <c r="I782" t="str">
        <f t="shared" si="134"/>
        <v/>
      </c>
      <c r="J782" s="5" t="str">
        <f>IF(Инвестиционные_проекты!J787="модернизация",IF(COUNTBLANK(Инвестиционные_проекты!R787:S787)&lt;&gt;0,"Ошибка!",""),"")</f>
        <v/>
      </c>
      <c r="K782" s="9" t="str">
        <f>IF(Техлист!J782="","",CONCATENATE(ROW(Инвестиционные_проекты!$A787),", ",))</f>
        <v/>
      </c>
      <c r="L782" t="str">
        <f t="shared" si="135"/>
        <v/>
      </c>
      <c r="M782" s="5" t="str">
        <f>IF(Инвестиционные_проекты!S787&lt;Инвестиционные_проекты!R787,"Ошибка!","")</f>
        <v/>
      </c>
      <c r="N782" s="4" t="str">
        <f>IF(Техлист!M782="","",CONCATENATE(ROW(Инвестиционные_проекты!$A787),", ",))</f>
        <v/>
      </c>
      <c r="O782" t="str">
        <f t="shared" si="136"/>
        <v/>
      </c>
      <c r="P782" s="5" t="str">
        <f>IF(Инвестиционные_проекты!Z787&lt;&gt;SUM(Инвестиционные_проекты!AA787:AB787),"Ошибка!","")</f>
        <v/>
      </c>
      <c r="Q782" s="4" t="str">
        <f>IF(Техлист!P782="","",CONCATENATE(ROW(Инвестиционные_проекты!$A787),", ",))</f>
        <v/>
      </c>
      <c r="R782" t="str">
        <f t="shared" si="137"/>
        <v/>
      </c>
      <c r="S782" s="5" t="str">
        <f>IF(Инвестиционные_проекты!Y787&gt;Инвестиционные_проекты!AB787,"Ошибка!","")</f>
        <v/>
      </c>
      <c r="T782" s="4" t="str">
        <f>IF(Техлист!S782="","",CONCATENATE(ROW(Инвестиционные_проекты!$A787),", ",))</f>
        <v/>
      </c>
      <c r="U782" t="str">
        <f t="shared" si="138"/>
        <v/>
      </c>
      <c r="V782" s="5" t="str">
        <f>IF(Инвестиционные_проекты!O787&lt;Инвестиционные_проекты!N787,"Ошибка!","")</f>
        <v/>
      </c>
      <c r="W782" s="4" t="str">
        <f>IF(Техлист!V782="","",CONCATENATE(ROW(Инвестиционные_проекты!$A787),", ",))</f>
        <v/>
      </c>
      <c r="X782" t="str">
        <f t="shared" si="139"/>
        <v xml:space="preserve">8, </v>
      </c>
      <c r="Y782" s="5" t="str">
        <f>IF(Инвестиционные_проекты!N787&lt;Инвестиционные_проекты!M787,"Ошибка!","")</f>
        <v/>
      </c>
      <c r="Z782" s="4" t="str">
        <f>IF(Техлист!Y782="","",CONCATENATE(ROW(Инвестиционные_проекты!$A787),", ",))</f>
        <v/>
      </c>
      <c r="AA782" t="str">
        <f t="shared" si="140"/>
        <v/>
      </c>
      <c r="AB782" s="5" t="str">
        <f ca="1">IF(Инвестиционные_проекты!K787="реализация",IF(Инвестиционные_проекты!M787&gt;TODAY(),"Ошибка!",""),"")</f>
        <v/>
      </c>
      <c r="AC782" s="4" t="str">
        <f ca="1">IF(Техлист!AB782="","",CONCATENATE(ROW(Инвестиционные_проекты!$A787),", ",))</f>
        <v/>
      </c>
      <c r="AD782" t="str">
        <f t="shared" ca="1" si="141"/>
        <v/>
      </c>
      <c r="AE782" s="5" t="str">
        <f>IFERROR(IF(OR(Инвестиционные_проекты!K787="идея",Инвестиционные_проекты!K787="проектная стадия"),IF(Инвестиционные_проекты!M787&gt;DATEVALUE(ФЛК!CV781),"","Ошибка!"),""),"")</f>
        <v/>
      </c>
      <c r="AF782" s="4" t="str">
        <f>IF(Техлист!AE782="","",CONCATENATE(ROW(Инвестиционные_проекты!$A787),", ",))</f>
        <v/>
      </c>
      <c r="AG782" t="str">
        <f t="shared" si="142"/>
        <v/>
      </c>
    </row>
    <row r="783" spans="1:33" x14ac:dyDescent="0.25">
      <c r="A783" s="5" t="str">
        <f>IF(AND(COUNTBLANK(Инвестиционные_проекты!H788:Q788)+COUNTBLANK(Инвестиционные_проекты!S788:T788)+COUNTBLANK(Инвестиционные_проекты!Z788)+COUNTBLANK(Инвестиционные_проекты!B788:E788)&lt;&gt;17,COUNTBLANK(Инвестиционные_проекты!H788:Q788)+COUNTBLANK(Инвестиционные_проекты!S788:T788)+COUNTBLANK(Инвестиционные_проекты!Z788)+COUNTBLANK(Инвестиционные_проекты!B788:E788)&lt;&gt;0),"Ошибка!","")</f>
        <v/>
      </c>
      <c r="B783" s="4" t="str">
        <f>IF(A783="","",CONCATENATE(ROW(Инвестиционные_проекты!$A788),", ",))</f>
        <v/>
      </c>
      <c r="C783" t="str">
        <f t="shared" si="132"/>
        <v xml:space="preserve">8, </v>
      </c>
      <c r="D783" s="5" t="str">
        <f>IF(AND(COUNTBLANK(Инвестиционные_проекты!AB788)=0,COUNTBLANK(Инвестиционные_проекты!W788:Y788)&lt;&gt;0),"Ошибка!","")</f>
        <v/>
      </c>
      <c r="E783" s="4" t="str">
        <f>IF(D783="","",CONCATENATE(ROW(Инвестиционные_проекты!$A788),", ",))</f>
        <v/>
      </c>
      <c r="F783" t="str">
        <f t="shared" si="133"/>
        <v xml:space="preserve">8, </v>
      </c>
      <c r="G783" s="8" t="str">
        <f>IF(AND(Инвестиционные_проекты!J788="создание нового",Инвестиционные_проекты!S788=""),"Ошибка!","")</f>
        <v/>
      </c>
      <c r="H783" s="4" t="str">
        <f>IF(Техлист!G783="","",CONCATENATE(ROW(Инвестиционные_проекты!$A788),", ",))</f>
        <v/>
      </c>
      <c r="I783" t="str">
        <f t="shared" si="134"/>
        <v/>
      </c>
      <c r="J783" s="5" t="str">
        <f>IF(Инвестиционные_проекты!J788="модернизация",IF(COUNTBLANK(Инвестиционные_проекты!R788:S788)&lt;&gt;0,"Ошибка!",""),"")</f>
        <v/>
      </c>
      <c r="K783" s="9" t="str">
        <f>IF(Техлист!J783="","",CONCATENATE(ROW(Инвестиционные_проекты!$A788),", ",))</f>
        <v/>
      </c>
      <c r="L783" t="str">
        <f t="shared" si="135"/>
        <v/>
      </c>
      <c r="M783" s="5" t="str">
        <f>IF(Инвестиционные_проекты!S788&lt;Инвестиционные_проекты!R788,"Ошибка!","")</f>
        <v/>
      </c>
      <c r="N783" s="4" t="str">
        <f>IF(Техлист!M783="","",CONCATENATE(ROW(Инвестиционные_проекты!$A788),", ",))</f>
        <v/>
      </c>
      <c r="O783" t="str">
        <f t="shared" si="136"/>
        <v/>
      </c>
      <c r="P783" s="5" t="str">
        <f>IF(Инвестиционные_проекты!Z788&lt;&gt;SUM(Инвестиционные_проекты!AA788:AB788),"Ошибка!","")</f>
        <v/>
      </c>
      <c r="Q783" s="4" t="str">
        <f>IF(Техлист!P783="","",CONCATENATE(ROW(Инвестиционные_проекты!$A788),", ",))</f>
        <v/>
      </c>
      <c r="R783" t="str">
        <f t="shared" si="137"/>
        <v/>
      </c>
      <c r="S783" s="5" t="str">
        <f>IF(Инвестиционные_проекты!Y788&gt;Инвестиционные_проекты!AB788,"Ошибка!","")</f>
        <v/>
      </c>
      <c r="T783" s="4" t="str">
        <f>IF(Техлист!S783="","",CONCATENATE(ROW(Инвестиционные_проекты!$A788),", ",))</f>
        <v/>
      </c>
      <c r="U783" t="str">
        <f t="shared" si="138"/>
        <v/>
      </c>
      <c r="V783" s="5" t="str">
        <f>IF(Инвестиционные_проекты!O788&lt;Инвестиционные_проекты!N788,"Ошибка!","")</f>
        <v/>
      </c>
      <c r="W783" s="4" t="str">
        <f>IF(Техлист!V783="","",CONCATENATE(ROW(Инвестиционные_проекты!$A788),", ",))</f>
        <v/>
      </c>
      <c r="X783" t="str">
        <f t="shared" si="139"/>
        <v xml:space="preserve">8, </v>
      </c>
      <c r="Y783" s="5" t="str">
        <f>IF(Инвестиционные_проекты!N788&lt;Инвестиционные_проекты!M788,"Ошибка!","")</f>
        <v/>
      </c>
      <c r="Z783" s="4" t="str">
        <f>IF(Техлист!Y783="","",CONCATENATE(ROW(Инвестиционные_проекты!$A788),", ",))</f>
        <v/>
      </c>
      <c r="AA783" t="str">
        <f t="shared" si="140"/>
        <v/>
      </c>
      <c r="AB783" s="5" t="str">
        <f ca="1">IF(Инвестиционные_проекты!K788="реализация",IF(Инвестиционные_проекты!M788&gt;TODAY(),"Ошибка!",""),"")</f>
        <v/>
      </c>
      <c r="AC783" s="4" t="str">
        <f ca="1">IF(Техлист!AB783="","",CONCATENATE(ROW(Инвестиционные_проекты!$A788),", ",))</f>
        <v/>
      </c>
      <c r="AD783" t="str">
        <f t="shared" ca="1" si="141"/>
        <v/>
      </c>
      <c r="AE783" s="5" t="str">
        <f>IFERROR(IF(OR(Инвестиционные_проекты!K788="идея",Инвестиционные_проекты!K788="проектная стадия"),IF(Инвестиционные_проекты!M788&gt;DATEVALUE(ФЛК!CV782),"","Ошибка!"),""),"")</f>
        <v/>
      </c>
      <c r="AF783" s="4" t="str">
        <f>IF(Техлист!AE783="","",CONCATENATE(ROW(Инвестиционные_проекты!$A788),", ",))</f>
        <v/>
      </c>
      <c r="AG783" t="str">
        <f t="shared" si="142"/>
        <v/>
      </c>
    </row>
    <row r="784" spans="1:33" x14ac:dyDescent="0.25">
      <c r="A784" s="5" t="str">
        <f>IF(AND(COUNTBLANK(Инвестиционные_проекты!H789:Q789)+COUNTBLANK(Инвестиционные_проекты!S789:T789)+COUNTBLANK(Инвестиционные_проекты!Z789)+COUNTBLANK(Инвестиционные_проекты!B789:E789)&lt;&gt;17,COUNTBLANK(Инвестиционные_проекты!H789:Q789)+COUNTBLANK(Инвестиционные_проекты!S789:T789)+COUNTBLANK(Инвестиционные_проекты!Z789)+COUNTBLANK(Инвестиционные_проекты!B789:E789)&lt;&gt;0),"Ошибка!","")</f>
        <v/>
      </c>
      <c r="B784" s="4" t="str">
        <f>IF(A784="","",CONCATENATE(ROW(Инвестиционные_проекты!$A789),", ",))</f>
        <v/>
      </c>
      <c r="C784" t="str">
        <f t="shared" si="132"/>
        <v xml:space="preserve">8, </v>
      </c>
      <c r="D784" s="5" t="str">
        <f>IF(AND(COUNTBLANK(Инвестиционные_проекты!AB789)=0,COUNTBLANK(Инвестиционные_проекты!W789:Y789)&lt;&gt;0),"Ошибка!","")</f>
        <v/>
      </c>
      <c r="E784" s="4" t="str">
        <f>IF(D784="","",CONCATENATE(ROW(Инвестиционные_проекты!$A789),", ",))</f>
        <v/>
      </c>
      <c r="F784" t="str">
        <f t="shared" si="133"/>
        <v xml:space="preserve">8, </v>
      </c>
      <c r="G784" s="8" t="str">
        <f>IF(AND(Инвестиционные_проекты!J789="создание нового",Инвестиционные_проекты!S789=""),"Ошибка!","")</f>
        <v/>
      </c>
      <c r="H784" s="4" t="str">
        <f>IF(Техлист!G784="","",CONCATENATE(ROW(Инвестиционные_проекты!$A789),", ",))</f>
        <v/>
      </c>
      <c r="I784" t="str">
        <f t="shared" si="134"/>
        <v/>
      </c>
      <c r="J784" s="5" t="str">
        <f>IF(Инвестиционные_проекты!J789="модернизация",IF(COUNTBLANK(Инвестиционные_проекты!R789:S789)&lt;&gt;0,"Ошибка!",""),"")</f>
        <v/>
      </c>
      <c r="K784" s="9" t="str">
        <f>IF(Техлист!J784="","",CONCATENATE(ROW(Инвестиционные_проекты!$A789),", ",))</f>
        <v/>
      </c>
      <c r="L784" t="str">
        <f t="shared" si="135"/>
        <v/>
      </c>
      <c r="M784" s="5" t="str">
        <f>IF(Инвестиционные_проекты!S789&lt;Инвестиционные_проекты!R789,"Ошибка!","")</f>
        <v/>
      </c>
      <c r="N784" s="4" t="str">
        <f>IF(Техлист!M784="","",CONCATENATE(ROW(Инвестиционные_проекты!$A789),", ",))</f>
        <v/>
      </c>
      <c r="O784" t="str">
        <f t="shared" si="136"/>
        <v/>
      </c>
      <c r="P784" s="5" t="str">
        <f>IF(Инвестиционные_проекты!Z789&lt;&gt;SUM(Инвестиционные_проекты!AA789:AB789),"Ошибка!","")</f>
        <v/>
      </c>
      <c r="Q784" s="4" t="str">
        <f>IF(Техлист!P784="","",CONCATENATE(ROW(Инвестиционные_проекты!$A789),", ",))</f>
        <v/>
      </c>
      <c r="R784" t="str">
        <f t="shared" si="137"/>
        <v/>
      </c>
      <c r="S784" s="5" t="str">
        <f>IF(Инвестиционные_проекты!Y789&gt;Инвестиционные_проекты!AB789,"Ошибка!","")</f>
        <v/>
      </c>
      <c r="T784" s="4" t="str">
        <f>IF(Техлист!S784="","",CONCATENATE(ROW(Инвестиционные_проекты!$A789),", ",))</f>
        <v/>
      </c>
      <c r="U784" t="str">
        <f t="shared" si="138"/>
        <v/>
      </c>
      <c r="V784" s="5" t="str">
        <f>IF(Инвестиционные_проекты!O789&lt;Инвестиционные_проекты!N789,"Ошибка!","")</f>
        <v/>
      </c>
      <c r="W784" s="4" t="str">
        <f>IF(Техлист!V784="","",CONCATENATE(ROW(Инвестиционные_проекты!$A789),", ",))</f>
        <v/>
      </c>
      <c r="X784" t="str">
        <f t="shared" si="139"/>
        <v xml:space="preserve">8, </v>
      </c>
      <c r="Y784" s="5" t="str">
        <f>IF(Инвестиционные_проекты!N789&lt;Инвестиционные_проекты!M789,"Ошибка!","")</f>
        <v/>
      </c>
      <c r="Z784" s="4" t="str">
        <f>IF(Техлист!Y784="","",CONCATENATE(ROW(Инвестиционные_проекты!$A789),", ",))</f>
        <v/>
      </c>
      <c r="AA784" t="str">
        <f t="shared" si="140"/>
        <v/>
      </c>
      <c r="AB784" s="5" t="str">
        <f ca="1">IF(Инвестиционные_проекты!K789="реализация",IF(Инвестиционные_проекты!M789&gt;TODAY(),"Ошибка!",""),"")</f>
        <v/>
      </c>
      <c r="AC784" s="4" t="str">
        <f ca="1">IF(Техлист!AB784="","",CONCATENATE(ROW(Инвестиционные_проекты!$A789),", ",))</f>
        <v/>
      </c>
      <c r="AD784" t="str">
        <f t="shared" ca="1" si="141"/>
        <v/>
      </c>
      <c r="AE784" s="5" t="str">
        <f>IFERROR(IF(OR(Инвестиционные_проекты!K789="идея",Инвестиционные_проекты!K789="проектная стадия"),IF(Инвестиционные_проекты!M789&gt;DATEVALUE(ФЛК!CV783),"","Ошибка!"),""),"")</f>
        <v/>
      </c>
      <c r="AF784" s="4" t="str">
        <f>IF(Техлист!AE784="","",CONCATENATE(ROW(Инвестиционные_проекты!$A789),", ",))</f>
        <v/>
      </c>
      <c r="AG784" t="str">
        <f t="shared" si="142"/>
        <v/>
      </c>
    </row>
    <row r="785" spans="1:33" x14ac:dyDescent="0.25">
      <c r="A785" s="5" t="str">
        <f>IF(AND(COUNTBLANK(Инвестиционные_проекты!H790:Q790)+COUNTBLANK(Инвестиционные_проекты!S790:T790)+COUNTBLANK(Инвестиционные_проекты!Z790)+COUNTBLANK(Инвестиционные_проекты!B790:E790)&lt;&gt;17,COUNTBLANK(Инвестиционные_проекты!H790:Q790)+COUNTBLANK(Инвестиционные_проекты!S790:T790)+COUNTBLANK(Инвестиционные_проекты!Z790)+COUNTBLANK(Инвестиционные_проекты!B790:E790)&lt;&gt;0),"Ошибка!","")</f>
        <v/>
      </c>
      <c r="B785" s="4" t="str">
        <f>IF(A785="","",CONCATENATE(ROW(Инвестиционные_проекты!$A790),", ",))</f>
        <v/>
      </c>
      <c r="C785" t="str">
        <f t="shared" si="132"/>
        <v xml:space="preserve">8, </v>
      </c>
      <c r="D785" s="5" t="str">
        <f>IF(AND(COUNTBLANK(Инвестиционные_проекты!AB790)=0,COUNTBLANK(Инвестиционные_проекты!W790:Y790)&lt;&gt;0),"Ошибка!","")</f>
        <v/>
      </c>
      <c r="E785" s="4" t="str">
        <f>IF(D785="","",CONCATENATE(ROW(Инвестиционные_проекты!$A790),", ",))</f>
        <v/>
      </c>
      <c r="F785" t="str">
        <f t="shared" si="133"/>
        <v xml:space="preserve">8, </v>
      </c>
      <c r="G785" s="8" t="str">
        <f>IF(AND(Инвестиционные_проекты!J790="создание нового",Инвестиционные_проекты!S790=""),"Ошибка!","")</f>
        <v/>
      </c>
      <c r="H785" s="4" t="str">
        <f>IF(Техлист!G785="","",CONCATENATE(ROW(Инвестиционные_проекты!$A790),", ",))</f>
        <v/>
      </c>
      <c r="I785" t="str">
        <f t="shared" si="134"/>
        <v/>
      </c>
      <c r="J785" s="5" t="str">
        <f>IF(Инвестиционные_проекты!J790="модернизация",IF(COUNTBLANK(Инвестиционные_проекты!R790:S790)&lt;&gt;0,"Ошибка!",""),"")</f>
        <v/>
      </c>
      <c r="K785" s="9" t="str">
        <f>IF(Техлист!J785="","",CONCATENATE(ROW(Инвестиционные_проекты!$A790),", ",))</f>
        <v/>
      </c>
      <c r="L785" t="str">
        <f t="shared" si="135"/>
        <v/>
      </c>
      <c r="M785" s="5" t="str">
        <f>IF(Инвестиционные_проекты!S790&lt;Инвестиционные_проекты!R790,"Ошибка!","")</f>
        <v/>
      </c>
      <c r="N785" s="4" t="str">
        <f>IF(Техлист!M785="","",CONCATENATE(ROW(Инвестиционные_проекты!$A790),", ",))</f>
        <v/>
      </c>
      <c r="O785" t="str">
        <f t="shared" si="136"/>
        <v/>
      </c>
      <c r="P785" s="5" t="str">
        <f>IF(Инвестиционные_проекты!Z790&lt;&gt;SUM(Инвестиционные_проекты!AA790:AB790),"Ошибка!","")</f>
        <v/>
      </c>
      <c r="Q785" s="4" t="str">
        <f>IF(Техлист!P785="","",CONCATENATE(ROW(Инвестиционные_проекты!$A790),", ",))</f>
        <v/>
      </c>
      <c r="R785" t="str">
        <f t="shared" si="137"/>
        <v/>
      </c>
      <c r="S785" s="5" t="str">
        <f>IF(Инвестиционные_проекты!Y790&gt;Инвестиционные_проекты!AB790,"Ошибка!","")</f>
        <v/>
      </c>
      <c r="T785" s="4" t="str">
        <f>IF(Техлист!S785="","",CONCATENATE(ROW(Инвестиционные_проекты!$A790),", ",))</f>
        <v/>
      </c>
      <c r="U785" t="str">
        <f t="shared" si="138"/>
        <v/>
      </c>
      <c r="V785" s="5" t="str">
        <f>IF(Инвестиционные_проекты!O790&lt;Инвестиционные_проекты!N790,"Ошибка!","")</f>
        <v/>
      </c>
      <c r="W785" s="4" t="str">
        <f>IF(Техлист!V785="","",CONCATENATE(ROW(Инвестиционные_проекты!$A790),", ",))</f>
        <v/>
      </c>
      <c r="X785" t="str">
        <f t="shared" si="139"/>
        <v xml:space="preserve">8, </v>
      </c>
      <c r="Y785" s="5" t="str">
        <f>IF(Инвестиционные_проекты!N790&lt;Инвестиционные_проекты!M790,"Ошибка!","")</f>
        <v/>
      </c>
      <c r="Z785" s="4" t="str">
        <f>IF(Техлист!Y785="","",CONCATENATE(ROW(Инвестиционные_проекты!$A790),", ",))</f>
        <v/>
      </c>
      <c r="AA785" t="str">
        <f t="shared" si="140"/>
        <v/>
      </c>
      <c r="AB785" s="5" t="str">
        <f ca="1">IF(Инвестиционные_проекты!K790="реализация",IF(Инвестиционные_проекты!M790&gt;TODAY(),"Ошибка!",""),"")</f>
        <v/>
      </c>
      <c r="AC785" s="4" t="str">
        <f ca="1">IF(Техлист!AB785="","",CONCATENATE(ROW(Инвестиционные_проекты!$A790),", ",))</f>
        <v/>
      </c>
      <c r="AD785" t="str">
        <f t="shared" ca="1" si="141"/>
        <v/>
      </c>
      <c r="AE785" s="5" t="str">
        <f>IFERROR(IF(OR(Инвестиционные_проекты!K790="идея",Инвестиционные_проекты!K790="проектная стадия"),IF(Инвестиционные_проекты!M790&gt;DATEVALUE(ФЛК!CV784),"","Ошибка!"),""),"")</f>
        <v/>
      </c>
      <c r="AF785" s="4" t="str">
        <f>IF(Техлист!AE785="","",CONCATENATE(ROW(Инвестиционные_проекты!$A790),", ",))</f>
        <v/>
      </c>
      <c r="AG785" t="str">
        <f t="shared" si="142"/>
        <v/>
      </c>
    </row>
    <row r="786" spans="1:33" x14ac:dyDescent="0.25">
      <c r="A786" s="5" t="str">
        <f>IF(AND(COUNTBLANK(Инвестиционные_проекты!H791:Q791)+COUNTBLANK(Инвестиционные_проекты!S791:T791)+COUNTBLANK(Инвестиционные_проекты!Z791)+COUNTBLANK(Инвестиционные_проекты!B791:E791)&lt;&gt;17,COUNTBLANK(Инвестиционные_проекты!H791:Q791)+COUNTBLANK(Инвестиционные_проекты!S791:T791)+COUNTBLANK(Инвестиционные_проекты!Z791)+COUNTBLANK(Инвестиционные_проекты!B791:E791)&lt;&gt;0),"Ошибка!","")</f>
        <v/>
      </c>
      <c r="B786" s="4" t="str">
        <f>IF(A786="","",CONCATENATE(ROW(Инвестиционные_проекты!$A791),", ",))</f>
        <v/>
      </c>
      <c r="C786" t="str">
        <f t="shared" si="132"/>
        <v xml:space="preserve">8, </v>
      </c>
      <c r="D786" s="5" t="str">
        <f>IF(AND(COUNTBLANK(Инвестиционные_проекты!AB791)=0,COUNTBLANK(Инвестиционные_проекты!W791:Y791)&lt;&gt;0),"Ошибка!","")</f>
        <v/>
      </c>
      <c r="E786" s="4" t="str">
        <f>IF(D786="","",CONCATENATE(ROW(Инвестиционные_проекты!$A791),", ",))</f>
        <v/>
      </c>
      <c r="F786" t="str">
        <f t="shared" si="133"/>
        <v xml:space="preserve">8, </v>
      </c>
      <c r="G786" s="8" t="str">
        <f>IF(AND(Инвестиционные_проекты!J791="создание нового",Инвестиционные_проекты!S791=""),"Ошибка!","")</f>
        <v/>
      </c>
      <c r="H786" s="4" t="str">
        <f>IF(Техлист!G786="","",CONCATENATE(ROW(Инвестиционные_проекты!$A791),", ",))</f>
        <v/>
      </c>
      <c r="I786" t="str">
        <f t="shared" si="134"/>
        <v/>
      </c>
      <c r="J786" s="5" t="str">
        <f>IF(Инвестиционные_проекты!J791="модернизация",IF(COUNTBLANK(Инвестиционные_проекты!R791:S791)&lt;&gt;0,"Ошибка!",""),"")</f>
        <v/>
      </c>
      <c r="K786" s="9" t="str">
        <f>IF(Техлист!J786="","",CONCATENATE(ROW(Инвестиционные_проекты!$A791),", ",))</f>
        <v/>
      </c>
      <c r="L786" t="str">
        <f t="shared" si="135"/>
        <v/>
      </c>
      <c r="M786" s="5" t="str">
        <f>IF(Инвестиционные_проекты!S791&lt;Инвестиционные_проекты!R791,"Ошибка!","")</f>
        <v/>
      </c>
      <c r="N786" s="4" t="str">
        <f>IF(Техлист!M786="","",CONCATENATE(ROW(Инвестиционные_проекты!$A791),", ",))</f>
        <v/>
      </c>
      <c r="O786" t="str">
        <f t="shared" si="136"/>
        <v/>
      </c>
      <c r="P786" s="5" t="str">
        <f>IF(Инвестиционные_проекты!Z791&lt;&gt;SUM(Инвестиционные_проекты!AA791:AB791),"Ошибка!","")</f>
        <v/>
      </c>
      <c r="Q786" s="4" t="str">
        <f>IF(Техлист!P786="","",CONCATENATE(ROW(Инвестиционные_проекты!$A791),", ",))</f>
        <v/>
      </c>
      <c r="R786" t="str">
        <f t="shared" si="137"/>
        <v/>
      </c>
      <c r="S786" s="5" t="str">
        <f>IF(Инвестиционные_проекты!Y791&gt;Инвестиционные_проекты!AB791,"Ошибка!","")</f>
        <v/>
      </c>
      <c r="T786" s="4" t="str">
        <f>IF(Техлист!S786="","",CONCATENATE(ROW(Инвестиционные_проекты!$A791),", ",))</f>
        <v/>
      </c>
      <c r="U786" t="str">
        <f t="shared" si="138"/>
        <v/>
      </c>
      <c r="V786" s="5" t="str">
        <f>IF(Инвестиционные_проекты!O791&lt;Инвестиционные_проекты!N791,"Ошибка!","")</f>
        <v/>
      </c>
      <c r="W786" s="4" t="str">
        <f>IF(Техлист!V786="","",CONCATENATE(ROW(Инвестиционные_проекты!$A791),", ",))</f>
        <v/>
      </c>
      <c r="X786" t="str">
        <f t="shared" si="139"/>
        <v xml:space="preserve">8, </v>
      </c>
      <c r="Y786" s="5" t="str">
        <f>IF(Инвестиционные_проекты!N791&lt;Инвестиционные_проекты!M791,"Ошибка!","")</f>
        <v/>
      </c>
      <c r="Z786" s="4" t="str">
        <f>IF(Техлист!Y786="","",CONCATENATE(ROW(Инвестиционные_проекты!$A791),", ",))</f>
        <v/>
      </c>
      <c r="AA786" t="str">
        <f t="shared" si="140"/>
        <v/>
      </c>
      <c r="AB786" s="5" t="str">
        <f ca="1">IF(Инвестиционные_проекты!K791="реализация",IF(Инвестиционные_проекты!M791&gt;TODAY(),"Ошибка!",""),"")</f>
        <v/>
      </c>
      <c r="AC786" s="4" t="str">
        <f ca="1">IF(Техлист!AB786="","",CONCATENATE(ROW(Инвестиционные_проекты!$A791),", ",))</f>
        <v/>
      </c>
      <c r="AD786" t="str">
        <f t="shared" ca="1" si="141"/>
        <v/>
      </c>
      <c r="AE786" s="5" t="str">
        <f>IFERROR(IF(OR(Инвестиционные_проекты!K791="идея",Инвестиционные_проекты!K791="проектная стадия"),IF(Инвестиционные_проекты!M791&gt;DATEVALUE(ФЛК!CV785),"","Ошибка!"),""),"")</f>
        <v/>
      </c>
      <c r="AF786" s="4" t="str">
        <f>IF(Техлист!AE786="","",CONCATENATE(ROW(Инвестиционные_проекты!$A791),", ",))</f>
        <v/>
      </c>
      <c r="AG786" t="str">
        <f t="shared" si="142"/>
        <v/>
      </c>
    </row>
    <row r="787" spans="1:33" x14ac:dyDescent="0.25">
      <c r="A787" s="5" t="str">
        <f>IF(AND(COUNTBLANK(Инвестиционные_проекты!H792:Q792)+COUNTBLANK(Инвестиционные_проекты!S792:T792)+COUNTBLANK(Инвестиционные_проекты!Z792)+COUNTBLANK(Инвестиционные_проекты!B792:E792)&lt;&gt;17,COUNTBLANK(Инвестиционные_проекты!H792:Q792)+COUNTBLANK(Инвестиционные_проекты!S792:T792)+COUNTBLANK(Инвестиционные_проекты!Z792)+COUNTBLANK(Инвестиционные_проекты!B792:E792)&lt;&gt;0),"Ошибка!","")</f>
        <v/>
      </c>
      <c r="B787" s="4" t="str">
        <f>IF(A787="","",CONCATENATE(ROW(Инвестиционные_проекты!$A792),", ",))</f>
        <v/>
      </c>
      <c r="C787" t="str">
        <f t="shared" si="132"/>
        <v xml:space="preserve">8, </v>
      </c>
      <c r="D787" s="5" t="str">
        <f>IF(AND(COUNTBLANK(Инвестиционные_проекты!AB792)=0,COUNTBLANK(Инвестиционные_проекты!W792:Y792)&lt;&gt;0),"Ошибка!","")</f>
        <v/>
      </c>
      <c r="E787" s="4" t="str">
        <f>IF(D787="","",CONCATENATE(ROW(Инвестиционные_проекты!$A792),", ",))</f>
        <v/>
      </c>
      <c r="F787" t="str">
        <f t="shared" si="133"/>
        <v xml:space="preserve">8, </v>
      </c>
      <c r="G787" s="8" t="str">
        <f>IF(AND(Инвестиционные_проекты!J792="создание нового",Инвестиционные_проекты!S792=""),"Ошибка!","")</f>
        <v/>
      </c>
      <c r="H787" s="4" t="str">
        <f>IF(Техлист!G787="","",CONCATENATE(ROW(Инвестиционные_проекты!$A792),", ",))</f>
        <v/>
      </c>
      <c r="I787" t="str">
        <f t="shared" si="134"/>
        <v/>
      </c>
      <c r="J787" s="5" t="str">
        <f>IF(Инвестиционные_проекты!J792="модернизация",IF(COUNTBLANK(Инвестиционные_проекты!R792:S792)&lt;&gt;0,"Ошибка!",""),"")</f>
        <v/>
      </c>
      <c r="K787" s="9" t="str">
        <f>IF(Техлист!J787="","",CONCATENATE(ROW(Инвестиционные_проекты!$A792),", ",))</f>
        <v/>
      </c>
      <c r="L787" t="str">
        <f t="shared" si="135"/>
        <v/>
      </c>
      <c r="M787" s="5" t="str">
        <f>IF(Инвестиционные_проекты!S792&lt;Инвестиционные_проекты!R792,"Ошибка!","")</f>
        <v/>
      </c>
      <c r="N787" s="4" t="str">
        <f>IF(Техлист!M787="","",CONCATENATE(ROW(Инвестиционные_проекты!$A792),", ",))</f>
        <v/>
      </c>
      <c r="O787" t="str">
        <f t="shared" si="136"/>
        <v/>
      </c>
      <c r="P787" s="5" t="str">
        <f>IF(Инвестиционные_проекты!Z792&lt;&gt;SUM(Инвестиционные_проекты!AA792:AB792),"Ошибка!","")</f>
        <v/>
      </c>
      <c r="Q787" s="4" t="str">
        <f>IF(Техлист!P787="","",CONCATENATE(ROW(Инвестиционные_проекты!$A792),", ",))</f>
        <v/>
      </c>
      <c r="R787" t="str">
        <f t="shared" si="137"/>
        <v/>
      </c>
      <c r="S787" s="5" t="str">
        <f>IF(Инвестиционные_проекты!Y792&gt;Инвестиционные_проекты!AB792,"Ошибка!","")</f>
        <v/>
      </c>
      <c r="T787" s="4" t="str">
        <f>IF(Техлист!S787="","",CONCATENATE(ROW(Инвестиционные_проекты!$A792),", ",))</f>
        <v/>
      </c>
      <c r="U787" t="str">
        <f t="shared" si="138"/>
        <v/>
      </c>
      <c r="V787" s="5" t="str">
        <f>IF(Инвестиционные_проекты!O792&lt;Инвестиционные_проекты!N792,"Ошибка!","")</f>
        <v/>
      </c>
      <c r="W787" s="4" t="str">
        <f>IF(Техлист!V787="","",CONCATENATE(ROW(Инвестиционные_проекты!$A792),", ",))</f>
        <v/>
      </c>
      <c r="X787" t="str">
        <f t="shared" si="139"/>
        <v xml:space="preserve">8, </v>
      </c>
      <c r="Y787" s="5" t="str">
        <f>IF(Инвестиционные_проекты!N792&lt;Инвестиционные_проекты!M792,"Ошибка!","")</f>
        <v/>
      </c>
      <c r="Z787" s="4" t="str">
        <f>IF(Техлист!Y787="","",CONCATENATE(ROW(Инвестиционные_проекты!$A792),", ",))</f>
        <v/>
      </c>
      <c r="AA787" t="str">
        <f t="shared" si="140"/>
        <v/>
      </c>
      <c r="AB787" s="5" t="str">
        <f ca="1">IF(Инвестиционные_проекты!K792="реализация",IF(Инвестиционные_проекты!M792&gt;TODAY(),"Ошибка!",""),"")</f>
        <v/>
      </c>
      <c r="AC787" s="4" t="str">
        <f ca="1">IF(Техлист!AB787="","",CONCATENATE(ROW(Инвестиционные_проекты!$A792),", ",))</f>
        <v/>
      </c>
      <c r="AD787" t="str">
        <f t="shared" ca="1" si="141"/>
        <v/>
      </c>
      <c r="AE787" s="5" t="str">
        <f>IFERROR(IF(OR(Инвестиционные_проекты!K792="идея",Инвестиционные_проекты!K792="проектная стадия"),IF(Инвестиционные_проекты!M792&gt;DATEVALUE(ФЛК!CV786),"","Ошибка!"),""),"")</f>
        <v/>
      </c>
      <c r="AF787" s="4" t="str">
        <f>IF(Техлист!AE787="","",CONCATENATE(ROW(Инвестиционные_проекты!$A792),", ",))</f>
        <v/>
      </c>
      <c r="AG787" t="str">
        <f t="shared" si="142"/>
        <v/>
      </c>
    </row>
    <row r="788" spans="1:33" x14ac:dyDescent="0.25">
      <c r="A788" s="5" t="str">
        <f>IF(AND(COUNTBLANK(Инвестиционные_проекты!H793:Q793)+COUNTBLANK(Инвестиционные_проекты!S793:T793)+COUNTBLANK(Инвестиционные_проекты!Z793)+COUNTBLANK(Инвестиционные_проекты!B793:E793)&lt;&gt;17,COUNTBLANK(Инвестиционные_проекты!H793:Q793)+COUNTBLANK(Инвестиционные_проекты!S793:T793)+COUNTBLANK(Инвестиционные_проекты!Z793)+COUNTBLANK(Инвестиционные_проекты!B793:E793)&lt;&gt;0),"Ошибка!","")</f>
        <v/>
      </c>
      <c r="B788" s="4" t="str">
        <f>IF(A788="","",CONCATENATE(ROW(Инвестиционные_проекты!$A793),", ",))</f>
        <v/>
      </c>
      <c r="C788" t="str">
        <f t="shared" si="132"/>
        <v xml:space="preserve">8, </v>
      </c>
      <c r="D788" s="5" t="str">
        <f>IF(AND(COUNTBLANK(Инвестиционные_проекты!AB793)=0,COUNTBLANK(Инвестиционные_проекты!W793:Y793)&lt;&gt;0),"Ошибка!","")</f>
        <v/>
      </c>
      <c r="E788" s="4" t="str">
        <f>IF(D788="","",CONCATENATE(ROW(Инвестиционные_проекты!$A793),", ",))</f>
        <v/>
      </c>
      <c r="F788" t="str">
        <f t="shared" si="133"/>
        <v xml:space="preserve">8, </v>
      </c>
      <c r="G788" s="8" t="str">
        <f>IF(AND(Инвестиционные_проекты!J793="создание нового",Инвестиционные_проекты!S793=""),"Ошибка!","")</f>
        <v/>
      </c>
      <c r="H788" s="4" t="str">
        <f>IF(Техлист!G788="","",CONCATENATE(ROW(Инвестиционные_проекты!$A793),", ",))</f>
        <v/>
      </c>
      <c r="I788" t="str">
        <f t="shared" si="134"/>
        <v/>
      </c>
      <c r="J788" s="5" t="str">
        <f>IF(Инвестиционные_проекты!J793="модернизация",IF(COUNTBLANK(Инвестиционные_проекты!R793:S793)&lt;&gt;0,"Ошибка!",""),"")</f>
        <v/>
      </c>
      <c r="K788" s="9" t="str">
        <f>IF(Техлист!J788="","",CONCATENATE(ROW(Инвестиционные_проекты!$A793),", ",))</f>
        <v/>
      </c>
      <c r="L788" t="str">
        <f t="shared" si="135"/>
        <v/>
      </c>
      <c r="M788" s="5" t="str">
        <f>IF(Инвестиционные_проекты!S793&lt;Инвестиционные_проекты!R793,"Ошибка!","")</f>
        <v/>
      </c>
      <c r="N788" s="4" t="str">
        <f>IF(Техлист!M788="","",CONCATENATE(ROW(Инвестиционные_проекты!$A793),", ",))</f>
        <v/>
      </c>
      <c r="O788" t="str">
        <f t="shared" si="136"/>
        <v/>
      </c>
      <c r="P788" s="5" t="str">
        <f>IF(Инвестиционные_проекты!Z793&lt;&gt;SUM(Инвестиционные_проекты!AA793:AB793),"Ошибка!","")</f>
        <v/>
      </c>
      <c r="Q788" s="4" t="str">
        <f>IF(Техлист!P788="","",CONCATENATE(ROW(Инвестиционные_проекты!$A793),", ",))</f>
        <v/>
      </c>
      <c r="R788" t="str">
        <f t="shared" si="137"/>
        <v/>
      </c>
      <c r="S788" s="5" t="str">
        <f>IF(Инвестиционные_проекты!Y793&gt;Инвестиционные_проекты!AB793,"Ошибка!","")</f>
        <v/>
      </c>
      <c r="T788" s="4" t="str">
        <f>IF(Техлист!S788="","",CONCATENATE(ROW(Инвестиционные_проекты!$A793),", ",))</f>
        <v/>
      </c>
      <c r="U788" t="str">
        <f t="shared" si="138"/>
        <v/>
      </c>
      <c r="V788" s="5" t="str">
        <f>IF(Инвестиционные_проекты!O793&lt;Инвестиционные_проекты!N793,"Ошибка!","")</f>
        <v/>
      </c>
      <c r="W788" s="4" t="str">
        <f>IF(Техлист!V788="","",CONCATENATE(ROW(Инвестиционные_проекты!$A793),", ",))</f>
        <v/>
      </c>
      <c r="X788" t="str">
        <f t="shared" si="139"/>
        <v xml:space="preserve">8, </v>
      </c>
      <c r="Y788" s="5" t="str">
        <f>IF(Инвестиционные_проекты!N793&lt;Инвестиционные_проекты!M793,"Ошибка!","")</f>
        <v/>
      </c>
      <c r="Z788" s="4" t="str">
        <f>IF(Техлист!Y788="","",CONCATENATE(ROW(Инвестиционные_проекты!$A793),", ",))</f>
        <v/>
      </c>
      <c r="AA788" t="str">
        <f t="shared" si="140"/>
        <v/>
      </c>
      <c r="AB788" s="5" t="str">
        <f ca="1">IF(Инвестиционные_проекты!K793="реализация",IF(Инвестиционные_проекты!M793&gt;TODAY(),"Ошибка!",""),"")</f>
        <v/>
      </c>
      <c r="AC788" s="4" t="str">
        <f ca="1">IF(Техлист!AB788="","",CONCATENATE(ROW(Инвестиционные_проекты!$A793),", ",))</f>
        <v/>
      </c>
      <c r="AD788" t="str">
        <f t="shared" ca="1" si="141"/>
        <v/>
      </c>
      <c r="AE788" s="5" t="str">
        <f>IFERROR(IF(OR(Инвестиционные_проекты!K793="идея",Инвестиционные_проекты!K793="проектная стадия"),IF(Инвестиционные_проекты!M793&gt;DATEVALUE(ФЛК!CV787),"","Ошибка!"),""),"")</f>
        <v/>
      </c>
      <c r="AF788" s="4" t="str">
        <f>IF(Техлист!AE788="","",CONCATENATE(ROW(Инвестиционные_проекты!$A793),", ",))</f>
        <v/>
      </c>
      <c r="AG788" t="str">
        <f t="shared" si="142"/>
        <v/>
      </c>
    </row>
    <row r="789" spans="1:33" x14ac:dyDescent="0.25">
      <c r="A789" s="5" t="str">
        <f>IF(AND(COUNTBLANK(Инвестиционные_проекты!H794:Q794)+COUNTBLANK(Инвестиционные_проекты!S794:T794)+COUNTBLANK(Инвестиционные_проекты!Z794)+COUNTBLANK(Инвестиционные_проекты!B794:E794)&lt;&gt;17,COUNTBLANK(Инвестиционные_проекты!H794:Q794)+COUNTBLANK(Инвестиционные_проекты!S794:T794)+COUNTBLANK(Инвестиционные_проекты!Z794)+COUNTBLANK(Инвестиционные_проекты!B794:E794)&lt;&gt;0),"Ошибка!","")</f>
        <v/>
      </c>
      <c r="B789" s="4" t="str">
        <f>IF(A789="","",CONCATENATE(ROW(Инвестиционные_проекты!$A794),", ",))</f>
        <v/>
      </c>
      <c r="C789" t="str">
        <f t="shared" si="132"/>
        <v xml:space="preserve">8, </v>
      </c>
      <c r="D789" s="5" t="str">
        <f>IF(AND(COUNTBLANK(Инвестиционные_проекты!AB794)=0,COUNTBLANK(Инвестиционные_проекты!W794:Y794)&lt;&gt;0),"Ошибка!","")</f>
        <v/>
      </c>
      <c r="E789" s="4" t="str">
        <f>IF(D789="","",CONCATENATE(ROW(Инвестиционные_проекты!$A794),", ",))</f>
        <v/>
      </c>
      <c r="F789" t="str">
        <f t="shared" si="133"/>
        <v xml:space="preserve">8, </v>
      </c>
      <c r="G789" s="8" t="str">
        <f>IF(AND(Инвестиционные_проекты!J794="создание нового",Инвестиционные_проекты!S794=""),"Ошибка!","")</f>
        <v/>
      </c>
      <c r="H789" s="4" t="str">
        <f>IF(Техлист!G789="","",CONCATENATE(ROW(Инвестиционные_проекты!$A794),", ",))</f>
        <v/>
      </c>
      <c r="I789" t="str">
        <f t="shared" si="134"/>
        <v/>
      </c>
      <c r="J789" s="5" t="str">
        <f>IF(Инвестиционные_проекты!J794="модернизация",IF(COUNTBLANK(Инвестиционные_проекты!R794:S794)&lt;&gt;0,"Ошибка!",""),"")</f>
        <v/>
      </c>
      <c r="K789" s="9" t="str">
        <f>IF(Техлист!J789="","",CONCATENATE(ROW(Инвестиционные_проекты!$A794),", ",))</f>
        <v/>
      </c>
      <c r="L789" t="str">
        <f t="shared" si="135"/>
        <v/>
      </c>
      <c r="M789" s="5" t="str">
        <f>IF(Инвестиционные_проекты!S794&lt;Инвестиционные_проекты!R794,"Ошибка!","")</f>
        <v/>
      </c>
      <c r="N789" s="4" t="str">
        <f>IF(Техлист!M789="","",CONCATENATE(ROW(Инвестиционные_проекты!$A794),", ",))</f>
        <v/>
      </c>
      <c r="O789" t="str">
        <f t="shared" si="136"/>
        <v/>
      </c>
      <c r="P789" s="5" t="str">
        <f>IF(Инвестиционные_проекты!Z794&lt;&gt;SUM(Инвестиционные_проекты!AA794:AB794),"Ошибка!","")</f>
        <v/>
      </c>
      <c r="Q789" s="4" t="str">
        <f>IF(Техлист!P789="","",CONCATENATE(ROW(Инвестиционные_проекты!$A794),", ",))</f>
        <v/>
      </c>
      <c r="R789" t="str">
        <f t="shared" si="137"/>
        <v/>
      </c>
      <c r="S789" s="5" t="str">
        <f>IF(Инвестиционные_проекты!Y794&gt;Инвестиционные_проекты!AB794,"Ошибка!","")</f>
        <v/>
      </c>
      <c r="T789" s="4" t="str">
        <f>IF(Техлист!S789="","",CONCATENATE(ROW(Инвестиционные_проекты!$A794),", ",))</f>
        <v/>
      </c>
      <c r="U789" t="str">
        <f t="shared" si="138"/>
        <v/>
      </c>
      <c r="V789" s="5" t="str">
        <f>IF(Инвестиционные_проекты!O794&lt;Инвестиционные_проекты!N794,"Ошибка!","")</f>
        <v/>
      </c>
      <c r="W789" s="4" t="str">
        <f>IF(Техлист!V789="","",CONCATENATE(ROW(Инвестиционные_проекты!$A794),", ",))</f>
        <v/>
      </c>
      <c r="X789" t="str">
        <f t="shared" si="139"/>
        <v xml:space="preserve">8, </v>
      </c>
      <c r="Y789" s="5" t="str">
        <f>IF(Инвестиционные_проекты!N794&lt;Инвестиционные_проекты!M794,"Ошибка!","")</f>
        <v/>
      </c>
      <c r="Z789" s="4" t="str">
        <f>IF(Техлист!Y789="","",CONCATENATE(ROW(Инвестиционные_проекты!$A794),", ",))</f>
        <v/>
      </c>
      <c r="AA789" t="str">
        <f t="shared" si="140"/>
        <v/>
      </c>
      <c r="AB789" s="5" t="str">
        <f ca="1">IF(Инвестиционные_проекты!K794="реализация",IF(Инвестиционные_проекты!M794&gt;TODAY(),"Ошибка!",""),"")</f>
        <v/>
      </c>
      <c r="AC789" s="4" t="str">
        <f ca="1">IF(Техлист!AB789="","",CONCATENATE(ROW(Инвестиционные_проекты!$A794),", ",))</f>
        <v/>
      </c>
      <c r="AD789" t="str">
        <f t="shared" ca="1" si="141"/>
        <v/>
      </c>
      <c r="AE789" s="5" t="str">
        <f>IFERROR(IF(OR(Инвестиционные_проекты!K794="идея",Инвестиционные_проекты!K794="проектная стадия"),IF(Инвестиционные_проекты!M794&gt;DATEVALUE(ФЛК!CV788),"","Ошибка!"),""),"")</f>
        <v/>
      </c>
      <c r="AF789" s="4" t="str">
        <f>IF(Техлист!AE789="","",CONCATENATE(ROW(Инвестиционные_проекты!$A794),", ",))</f>
        <v/>
      </c>
      <c r="AG789" t="str">
        <f t="shared" si="142"/>
        <v/>
      </c>
    </row>
    <row r="790" spans="1:33" x14ac:dyDescent="0.25">
      <c r="A790" s="5" t="str">
        <f>IF(AND(COUNTBLANK(Инвестиционные_проекты!H795:Q795)+COUNTBLANK(Инвестиционные_проекты!S795:T795)+COUNTBLANK(Инвестиционные_проекты!Z795)+COUNTBLANK(Инвестиционные_проекты!B795:E795)&lt;&gt;17,COUNTBLANK(Инвестиционные_проекты!H795:Q795)+COUNTBLANK(Инвестиционные_проекты!S795:T795)+COUNTBLANK(Инвестиционные_проекты!Z795)+COUNTBLANK(Инвестиционные_проекты!B795:E795)&lt;&gt;0),"Ошибка!","")</f>
        <v/>
      </c>
      <c r="B790" s="4" t="str">
        <f>IF(A790="","",CONCATENATE(ROW(Инвестиционные_проекты!$A795),", ",))</f>
        <v/>
      </c>
      <c r="C790" t="str">
        <f t="shared" si="132"/>
        <v xml:space="preserve">8, </v>
      </c>
      <c r="D790" s="5" t="str">
        <f>IF(AND(COUNTBLANK(Инвестиционные_проекты!AB795)=0,COUNTBLANK(Инвестиционные_проекты!W795:Y795)&lt;&gt;0),"Ошибка!","")</f>
        <v/>
      </c>
      <c r="E790" s="4" t="str">
        <f>IF(D790="","",CONCATENATE(ROW(Инвестиционные_проекты!$A795),", ",))</f>
        <v/>
      </c>
      <c r="F790" t="str">
        <f t="shared" si="133"/>
        <v xml:space="preserve">8, </v>
      </c>
      <c r="G790" s="8" t="str">
        <f>IF(AND(Инвестиционные_проекты!J795="создание нового",Инвестиционные_проекты!S795=""),"Ошибка!","")</f>
        <v/>
      </c>
      <c r="H790" s="4" t="str">
        <f>IF(Техлист!G790="","",CONCATENATE(ROW(Инвестиционные_проекты!$A795),", ",))</f>
        <v/>
      </c>
      <c r="I790" t="str">
        <f t="shared" si="134"/>
        <v/>
      </c>
      <c r="J790" s="5" t="str">
        <f>IF(Инвестиционные_проекты!J795="модернизация",IF(COUNTBLANK(Инвестиционные_проекты!R795:S795)&lt;&gt;0,"Ошибка!",""),"")</f>
        <v/>
      </c>
      <c r="K790" s="9" t="str">
        <f>IF(Техлист!J790="","",CONCATENATE(ROW(Инвестиционные_проекты!$A795),", ",))</f>
        <v/>
      </c>
      <c r="L790" t="str">
        <f t="shared" si="135"/>
        <v/>
      </c>
      <c r="M790" s="5" t="str">
        <f>IF(Инвестиционные_проекты!S795&lt;Инвестиционные_проекты!R795,"Ошибка!","")</f>
        <v/>
      </c>
      <c r="N790" s="4" t="str">
        <f>IF(Техлист!M790="","",CONCATENATE(ROW(Инвестиционные_проекты!$A795),", ",))</f>
        <v/>
      </c>
      <c r="O790" t="str">
        <f t="shared" si="136"/>
        <v/>
      </c>
      <c r="P790" s="5" t="str">
        <f>IF(Инвестиционные_проекты!Z795&lt;&gt;SUM(Инвестиционные_проекты!AA795:AB795),"Ошибка!","")</f>
        <v/>
      </c>
      <c r="Q790" s="4" t="str">
        <f>IF(Техлист!P790="","",CONCATENATE(ROW(Инвестиционные_проекты!$A795),", ",))</f>
        <v/>
      </c>
      <c r="R790" t="str">
        <f t="shared" si="137"/>
        <v/>
      </c>
      <c r="S790" s="5" t="str">
        <f>IF(Инвестиционные_проекты!Y795&gt;Инвестиционные_проекты!AB795,"Ошибка!","")</f>
        <v/>
      </c>
      <c r="T790" s="4" t="str">
        <f>IF(Техлист!S790="","",CONCATENATE(ROW(Инвестиционные_проекты!$A795),", ",))</f>
        <v/>
      </c>
      <c r="U790" t="str">
        <f t="shared" si="138"/>
        <v/>
      </c>
      <c r="V790" s="5" t="str">
        <f>IF(Инвестиционные_проекты!O795&lt;Инвестиционные_проекты!N795,"Ошибка!","")</f>
        <v/>
      </c>
      <c r="W790" s="4" t="str">
        <f>IF(Техлист!V790="","",CONCATENATE(ROW(Инвестиционные_проекты!$A795),", ",))</f>
        <v/>
      </c>
      <c r="X790" t="str">
        <f t="shared" si="139"/>
        <v xml:space="preserve">8, </v>
      </c>
      <c r="Y790" s="5" t="str">
        <f>IF(Инвестиционные_проекты!N795&lt;Инвестиционные_проекты!M795,"Ошибка!","")</f>
        <v/>
      </c>
      <c r="Z790" s="4" t="str">
        <f>IF(Техлист!Y790="","",CONCATENATE(ROW(Инвестиционные_проекты!$A795),", ",))</f>
        <v/>
      </c>
      <c r="AA790" t="str">
        <f t="shared" si="140"/>
        <v/>
      </c>
      <c r="AB790" s="5" t="str">
        <f ca="1">IF(Инвестиционные_проекты!K795="реализация",IF(Инвестиционные_проекты!M795&gt;TODAY(),"Ошибка!",""),"")</f>
        <v/>
      </c>
      <c r="AC790" s="4" t="str">
        <f ca="1">IF(Техлист!AB790="","",CONCATENATE(ROW(Инвестиционные_проекты!$A795),", ",))</f>
        <v/>
      </c>
      <c r="AD790" t="str">
        <f t="shared" ca="1" si="141"/>
        <v/>
      </c>
      <c r="AE790" s="5" t="str">
        <f>IFERROR(IF(OR(Инвестиционные_проекты!K795="идея",Инвестиционные_проекты!K795="проектная стадия"),IF(Инвестиционные_проекты!M795&gt;DATEVALUE(ФЛК!CV789),"","Ошибка!"),""),"")</f>
        <v/>
      </c>
      <c r="AF790" s="4" t="str">
        <f>IF(Техлист!AE790="","",CONCATENATE(ROW(Инвестиционные_проекты!$A795),", ",))</f>
        <v/>
      </c>
      <c r="AG790" t="str">
        <f t="shared" si="142"/>
        <v/>
      </c>
    </row>
    <row r="791" spans="1:33" x14ac:dyDescent="0.25">
      <c r="A791" s="5" t="str">
        <f>IF(AND(COUNTBLANK(Инвестиционные_проекты!H796:Q796)+COUNTBLANK(Инвестиционные_проекты!S796:T796)+COUNTBLANK(Инвестиционные_проекты!Z796)+COUNTBLANK(Инвестиционные_проекты!B796:E796)&lt;&gt;17,COUNTBLANK(Инвестиционные_проекты!H796:Q796)+COUNTBLANK(Инвестиционные_проекты!S796:T796)+COUNTBLANK(Инвестиционные_проекты!Z796)+COUNTBLANK(Инвестиционные_проекты!B796:E796)&lt;&gt;0),"Ошибка!","")</f>
        <v/>
      </c>
      <c r="B791" s="4" t="str">
        <f>IF(A791="","",CONCATENATE(ROW(Инвестиционные_проекты!$A796),", ",))</f>
        <v/>
      </c>
      <c r="C791" t="str">
        <f t="shared" si="132"/>
        <v xml:space="preserve">8, </v>
      </c>
      <c r="D791" s="5" t="str">
        <f>IF(AND(COUNTBLANK(Инвестиционные_проекты!AB796)=0,COUNTBLANK(Инвестиционные_проекты!W796:Y796)&lt;&gt;0),"Ошибка!","")</f>
        <v/>
      </c>
      <c r="E791" s="4" t="str">
        <f>IF(D791="","",CONCATENATE(ROW(Инвестиционные_проекты!$A796),", ",))</f>
        <v/>
      </c>
      <c r="F791" t="str">
        <f t="shared" si="133"/>
        <v xml:space="preserve">8, </v>
      </c>
      <c r="G791" s="8" t="str">
        <f>IF(AND(Инвестиционные_проекты!J796="создание нового",Инвестиционные_проекты!S796=""),"Ошибка!","")</f>
        <v/>
      </c>
      <c r="H791" s="4" t="str">
        <f>IF(Техлист!G791="","",CONCATENATE(ROW(Инвестиционные_проекты!$A796),", ",))</f>
        <v/>
      </c>
      <c r="I791" t="str">
        <f t="shared" si="134"/>
        <v/>
      </c>
      <c r="J791" s="5" t="str">
        <f>IF(Инвестиционные_проекты!J796="модернизация",IF(COUNTBLANK(Инвестиционные_проекты!R796:S796)&lt;&gt;0,"Ошибка!",""),"")</f>
        <v/>
      </c>
      <c r="K791" s="9" t="str">
        <f>IF(Техлист!J791="","",CONCATENATE(ROW(Инвестиционные_проекты!$A796),", ",))</f>
        <v/>
      </c>
      <c r="L791" t="str">
        <f t="shared" si="135"/>
        <v/>
      </c>
      <c r="M791" s="5" t="str">
        <f>IF(Инвестиционные_проекты!S796&lt;Инвестиционные_проекты!R796,"Ошибка!","")</f>
        <v/>
      </c>
      <c r="N791" s="4" t="str">
        <f>IF(Техлист!M791="","",CONCATENATE(ROW(Инвестиционные_проекты!$A796),", ",))</f>
        <v/>
      </c>
      <c r="O791" t="str">
        <f t="shared" si="136"/>
        <v/>
      </c>
      <c r="P791" s="5" t="str">
        <f>IF(Инвестиционные_проекты!Z796&lt;&gt;SUM(Инвестиционные_проекты!AA796:AB796),"Ошибка!","")</f>
        <v/>
      </c>
      <c r="Q791" s="4" t="str">
        <f>IF(Техлист!P791="","",CONCATENATE(ROW(Инвестиционные_проекты!$A796),", ",))</f>
        <v/>
      </c>
      <c r="R791" t="str">
        <f t="shared" si="137"/>
        <v/>
      </c>
      <c r="S791" s="5" t="str">
        <f>IF(Инвестиционные_проекты!Y796&gt;Инвестиционные_проекты!AB796,"Ошибка!","")</f>
        <v/>
      </c>
      <c r="T791" s="4" t="str">
        <f>IF(Техлист!S791="","",CONCATENATE(ROW(Инвестиционные_проекты!$A796),", ",))</f>
        <v/>
      </c>
      <c r="U791" t="str">
        <f t="shared" si="138"/>
        <v/>
      </c>
      <c r="V791" s="5" t="str">
        <f>IF(Инвестиционные_проекты!O796&lt;Инвестиционные_проекты!N796,"Ошибка!","")</f>
        <v/>
      </c>
      <c r="W791" s="4" t="str">
        <f>IF(Техлист!V791="","",CONCATENATE(ROW(Инвестиционные_проекты!$A796),", ",))</f>
        <v/>
      </c>
      <c r="X791" t="str">
        <f t="shared" si="139"/>
        <v xml:space="preserve">8, </v>
      </c>
      <c r="Y791" s="5" t="str">
        <f>IF(Инвестиционные_проекты!N796&lt;Инвестиционные_проекты!M796,"Ошибка!","")</f>
        <v/>
      </c>
      <c r="Z791" s="4" t="str">
        <f>IF(Техлист!Y791="","",CONCATENATE(ROW(Инвестиционные_проекты!$A796),", ",))</f>
        <v/>
      </c>
      <c r="AA791" t="str">
        <f t="shared" si="140"/>
        <v/>
      </c>
      <c r="AB791" s="5" t="str">
        <f ca="1">IF(Инвестиционные_проекты!K796="реализация",IF(Инвестиционные_проекты!M796&gt;TODAY(),"Ошибка!",""),"")</f>
        <v/>
      </c>
      <c r="AC791" s="4" t="str">
        <f ca="1">IF(Техлист!AB791="","",CONCATENATE(ROW(Инвестиционные_проекты!$A796),", ",))</f>
        <v/>
      </c>
      <c r="AD791" t="str">
        <f t="shared" ca="1" si="141"/>
        <v/>
      </c>
      <c r="AE791" s="5" t="str">
        <f>IFERROR(IF(OR(Инвестиционные_проекты!K796="идея",Инвестиционные_проекты!K796="проектная стадия"),IF(Инвестиционные_проекты!M796&gt;DATEVALUE(ФЛК!CV790),"","Ошибка!"),""),"")</f>
        <v/>
      </c>
      <c r="AF791" s="4" t="str">
        <f>IF(Техлист!AE791="","",CONCATENATE(ROW(Инвестиционные_проекты!$A796),", ",))</f>
        <v/>
      </c>
      <c r="AG791" t="str">
        <f t="shared" si="142"/>
        <v/>
      </c>
    </row>
    <row r="792" spans="1:33" x14ac:dyDescent="0.25">
      <c r="A792" s="5" t="str">
        <f>IF(AND(COUNTBLANK(Инвестиционные_проекты!H797:Q797)+COUNTBLANK(Инвестиционные_проекты!S797:T797)+COUNTBLANK(Инвестиционные_проекты!Z797)+COUNTBLANK(Инвестиционные_проекты!B797:E797)&lt;&gt;17,COUNTBLANK(Инвестиционные_проекты!H797:Q797)+COUNTBLANK(Инвестиционные_проекты!S797:T797)+COUNTBLANK(Инвестиционные_проекты!Z797)+COUNTBLANK(Инвестиционные_проекты!B797:E797)&lt;&gt;0),"Ошибка!","")</f>
        <v/>
      </c>
      <c r="B792" s="4" t="str">
        <f>IF(A792="","",CONCATENATE(ROW(Инвестиционные_проекты!$A797),", ",))</f>
        <v/>
      </c>
      <c r="C792" t="str">
        <f t="shared" si="132"/>
        <v xml:space="preserve">8, </v>
      </c>
      <c r="D792" s="5" t="str">
        <f>IF(AND(COUNTBLANK(Инвестиционные_проекты!AB797)=0,COUNTBLANK(Инвестиционные_проекты!W797:Y797)&lt;&gt;0),"Ошибка!","")</f>
        <v/>
      </c>
      <c r="E792" s="4" t="str">
        <f>IF(D792="","",CONCATENATE(ROW(Инвестиционные_проекты!$A797),", ",))</f>
        <v/>
      </c>
      <c r="F792" t="str">
        <f t="shared" si="133"/>
        <v xml:space="preserve">8, </v>
      </c>
      <c r="G792" s="8" t="str">
        <f>IF(AND(Инвестиционные_проекты!J797="создание нового",Инвестиционные_проекты!S797=""),"Ошибка!","")</f>
        <v/>
      </c>
      <c r="H792" s="4" t="str">
        <f>IF(Техлист!G792="","",CONCATENATE(ROW(Инвестиционные_проекты!$A797),", ",))</f>
        <v/>
      </c>
      <c r="I792" t="str">
        <f t="shared" si="134"/>
        <v/>
      </c>
      <c r="J792" s="5" t="str">
        <f>IF(Инвестиционные_проекты!J797="модернизация",IF(COUNTBLANK(Инвестиционные_проекты!R797:S797)&lt;&gt;0,"Ошибка!",""),"")</f>
        <v/>
      </c>
      <c r="K792" s="9" t="str">
        <f>IF(Техлист!J792="","",CONCATENATE(ROW(Инвестиционные_проекты!$A797),", ",))</f>
        <v/>
      </c>
      <c r="L792" t="str">
        <f t="shared" si="135"/>
        <v/>
      </c>
      <c r="M792" s="5" t="str">
        <f>IF(Инвестиционные_проекты!S797&lt;Инвестиционные_проекты!R797,"Ошибка!","")</f>
        <v/>
      </c>
      <c r="N792" s="4" t="str">
        <f>IF(Техлист!M792="","",CONCATENATE(ROW(Инвестиционные_проекты!$A797),", ",))</f>
        <v/>
      </c>
      <c r="O792" t="str">
        <f t="shared" si="136"/>
        <v/>
      </c>
      <c r="P792" s="5" t="str">
        <f>IF(Инвестиционные_проекты!Z797&lt;&gt;SUM(Инвестиционные_проекты!AA797:AB797),"Ошибка!","")</f>
        <v/>
      </c>
      <c r="Q792" s="4" t="str">
        <f>IF(Техлист!P792="","",CONCATENATE(ROW(Инвестиционные_проекты!$A797),", ",))</f>
        <v/>
      </c>
      <c r="R792" t="str">
        <f t="shared" si="137"/>
        <v/>
      </c>
      <c r="S792" s="5" t="str">
        <f>IF(Инвестиционные_проекты!Y797&gt;Инвестиционные_проекты!AB797,"Ошибка!","")</f>
        <v/>
      </c>
      <c r="T792" s="4" t="str">
        <f>IF(Техлист!S792="","",CONCATENATE(ROW(Инвестиционные_проекты!$A797),", ",))</f>
        <v/>
      </c>
      <c r="U792" t="str">
        <f t="shared" si="138"/>
        <v/>
      </c>
      <c r="V792" s="5" t="str">
        <f>IF(Инвестиционные_проекты!O797&lt;Инвестиционные_проекты!N797,"Ошибка!","")</f>
        <v/>
      </c>
      <c r="W792" s="4" t="str">
        <f>IF(Техлист!V792="","",CONCATENATE(ROW(Инвестиционные_проекты!$A797),", ",))</f>
        <v/>
      </c>
      <c r="X792" t="str">
        <f t="shared" si="139"/>
        <v xml:space="preserve">8, </v>
      </c>
      <c r="Y792" s="5" t="str">
        <f>IF(Инвестиционные_проекты!N797&lt;Инвестиционные_проекты!M797,"Ошибка!","")</f>
        <v/>
      </c>
      <c r="Z792" s="4" t="str">
        <f>IF(Техлист!Y792="","",CONCATENATE(ROW(Инвестиционные_проекты!$A797),", ",))</f>
        <v/>
      </c>
      <c r="AA792" t="str">
        <f t="shared" si="140"/>
        <v/>
      </c>
      <c r="AB792" s="5" t="str">
        <f ca="1">IF(Инвестиционные_проекты!K797="реализация",IF(Инвестиционные_проекты!M797&gt;TODAY(),"Ошибка!",""),"")</f>
        <v/>
      </c>
      <c r="AC792" s="4" t="str">
        <f ca="1">IF(Техлист!AB792="","",CONCATENATE(ROW(Инвестиционные_проекты!$A797),", ",))</f>
        <v/>
      </c>
      <c r="AD792" t="str">
        <f t="shared" ca="1" si="141"/>
        <v/>
      </c>
      <c r="AE792" s="5" t="str">
        <f>IFERROR(IF(OR(Инвестиционные_проекты!K797="идея",Инвестиционные_проекты!K797="проектная стадия"),IF(Инвестиционные_проекты!M797&gt;DATEVALUE(ФЛК!CV791),"","Ошибка!"),""),"")</f>
        <v/>
      </c>
      <c r="AF792" s="4" t="str">
        <f>IF(Техлист!AE792="","",CONCATENATE(ROW(Инвестиционные_проекты!$A797),", ",))</f>
        <v/>
      </c>
      <c r="AG792" t="str">
        <f t="shared" si="142"/>
        <v/>
      </c>
    </row>
    <row r="793" spans="1:33" x14ac:dyDescent="0.25">
      <c r="A793" s="5" t="str">
        <f>IF(AND(COUNTBLANK(Инвестиционные_проекты!H798:Q798)+COUNTBLANK(Инвестиционные_проекты!S798:T798)+COUNTBLANK(Инвестиционные_проекты!Z798)+COUNTBLANK(Инвестиционные_проекты!B798:E798)&lt;&gt;17,COUNTBLANK(Инвестиционные_проекты!H798:Q798)+COUNTBLANK(Инвестиционные_проекты!S798:T798)+COUNTBLANK(Инвестиционные_проекты!Z798)+COUNTBLANK(Инвестиционные_проекты!B798:E798)&lt;&gt;0),"Ошибка!","")</f>
        <v/>
      </c>
      <c r="B793" s="4" t="str">
        <f>IF(A793="","",CONCATENATE(ROW(Инвестиционные_проекты!$A798),", ",))</f>
        <v/>
      </c>
      <c r="C793" t="str">
        <f t="shared" si="132"/>
        <v xml:space="preserve">8, </v>
      </c>
      <c r="D793" s="5" t="str">
        <f>IF(AND(COUNTBLANK(Инвестиционные_проекты!AB798)=0,COUNTBLANK(Инвестиционные_проекты!W798:Y798)&lt;&gt;0),"Ошибка!","")</f>
        <v/>
      </c>
      <c r="E793" s="4" t="str">
        <f>IF(D793="","",CONCATENATE(ROW(Инвестиционные_проекты!$A798),", ",))</f>
        <v/>
      </c>
      <c r="F793" t="str">
        <f t="shared" si="133"/>
        <v xml:space="preserve">8, </v>
      </c>
      <c r="G793" s="8" t="str">
        <f>IF(AND(Инвестиционные_проекты!J798="создание нового",Инвестиционные_проекты!S798=""),"Ошибка!","")</f>
        <v/>
      </c>
      <c r="H793" s="4" t="str">
        <f>IF(Техлист!G793="","",CONCATENATE(ROW(Инвестиционные_проекты!$A798),", ",))</f>
        <v/>
      </c>
      <c r="I793" t="str">
        <f t="shared" si="134"/>
        <v/>
      </c>
      <c r="J793" s="5" t="str">
        <f>IF(Инвестиционные_проекты!J798="модернизация",IF(COUNTBLANK(Инвестиционные_проекты!R798:S798)&lt;&gt;0,"Ошибка!",""),"")</f>
        <v/>
      </c>
      <c r="K793" s="9" t="str">
        <f>IF(Техлист!J793="","",CONCATENATE(ROW(Инвестиционные_проекты!$A798),", ",))</f>
        <v/>
      </c>
      <c r="L793" t="str">
        <f t="shared" si="135"/>
        <v/>
      </c>
      <c r="M793" s="5" t="str">
        <f>IF(Инвестиционные_проекты!S798&lt;Инвестиционные_проекты!R798,"Ошибка!","")</f>
        <v/>
      </c>
      <c r="N793" s="4" t="str">
        <f>IF(Техлист!M793="","",CONCATENATE(ROW(Инвестиционные_проекты!$A798),", ",))</f>
        <v/>
      </c>
      <c r="O793" t="str">
        <f t="shared" si="136"/>
        <v/>
      </c>
      <c r="P793" s="5" t="str">
        <f>IF(Инвестиционные_проекты!Z798&lt;&gt;SUM(Инвестиционные_проекты!AA798:AB798),"Ошибка!","")</f>
        <v/>
      </c>
      <c r="Q793" s="4" t="str">
        <f>IF(Техлист!P793="","",CONCATENATE(ROW(Инвестиционные_проекты!$A798),", ",))</f>
        <v/>
      </c>
      <c r="R793" t="str">
        <f t="shared" si="137"/>
        <v/>
      </c>
      <c r="S793" s="5" t="str">
        <f>IF(Инвестиционные_проекты!Y798&gt;Инвестиционные_проекты!AB798,"Ошибка!","")</f>
        <v/>
      </c>
      <c r="T793" s="4" t="str">
        <f>IF(Техлист!S793="","",CONCATENATE(ROW(Инвестиционные_проекты!$A798),", ",))</f>
        <v/>
      </c>
      <c r="U793" t="str">
        <f t="shared" si="138"/>
        <v/>
      </c>
      <c r="V793" s="5" t="str">
        <f>IF(Инвестиционные_проекты!O798&lt;Инвестиционные_проекты!N798,"Ошибка!","")</f>
        <v/>
      </c>
      <c r="W793" s="4" t="str">
        <f>IF(Техлист!V793="","",CONCATENATE(ROW(Инвестиционные_проекты!$A798),", ",))</f>
        <v/>
      </c>
      <c r="X793" t="str">
        <f t="shared" si="139"/>
        <v xml:space="preserve">8, </v>
      </c>
      <c r="Y793" s="5" t="str">
        <f>IF(Инвестиционные_проекты!N798&lt;Инвестиционные_проекты!M798,"Ошибка!","")</f>
        <v/>
      </c>
      <c r="Z793" s="4" t="str">
        <f>IF(Техлист!Y793="","",CONCATENATE(ROW(Инвестиционные_проекты!$A798),", ",))</f>
        <v/>
      </c>
      <c r="AA793" t="str">
        <f t="shared" si="140"/>
        <v/>
      </c>
      <c r="AB793" s="5" t="str">
        <f ca="1">IF(Инвестиционные_проекты!K798="реализация",IF(Инвестиционные_проекты!M798&gt;TODAY(),"Ошибка!",""),"")</f>
        <v/>
      </c>
      <c r="AC793" s="4" t="str">
        <f ca="1">IF(Техлист!AB793="","",CONCATENATE(ROW(Инвестиционные_проекты!$A798),", ",))</f>
        <v/>
      </c>
      <c r="AD793" t="str">
        <f t="shared" ca="1" si="141"/>
        <v/>
      </c>
      <c r="AE793" s="5" t="str">
        <f>IFERROR(IF(OR(Инвестиционные_проекты!K798="идея",Инвестиционные_проекты!K798="проектная стадия"),IF(Инвестиционные_проекты!M798&gt;DATEVALUE(ФЛК!CV792),"","Ошибка!"),""),"")</f>
        <v/>
      </c>
      <c r="AF793" s="4" t="str">
        <f>IF(Техлист!AE793="","",CONCATENATE(ROW(Инвестиционные_проекты!$A798),", ",))</f>
        <v/>
      </c>
      <c r="AG793" t="str">
        <f t="shared" si="142"/>
        <v/>
      </c>
    </row>
    <row r="794" spans="1:33" x14ac:dyDescent="0.25">
      <c r="A794" s="5" t="str">
        <f>IF(AND(COUNTBLANK(Инвестиционные_проекты!H799:Q799)+COUNTBLANK(Инвестиционные_проекты!S799:T799)+COUNTBLANK(Инвестиционные_проекты!Z799)+COUNTBLANK(Инвестиционные_проекты!B799:E799)&lt;&gt;17,COUNTBLANK(Инвестиционные_проекты!H799:Q799)+COUNTBLANK(Инвестиционные_проекты!S799:T799)+COUNTBLANK(Инвестиционные_проекты!Z799)+COUNTBLANK(Инвестиционные_проекты!B799:E799)&lt;&gt;0),"Ошибка!","")</f>
        <v/>
      </c>
      <c r="B794" s="4" t="str">
        <f>IF(A794="","",CONCATENATE(ROW(Инвестиционные_проекты!$A799),", ",))</f>
        <v/>
      </c>
      <c r="C794" t="str">
        <f t="shared" si="132"/>
        <v xml:space="preserve">8, </v>
      </c>
      <c r="D794" s="5" t="str">
        <f>IF(AND(COUNTBLANK(Инвестиционные_проекты!AB799)=0,COUNTBLANK(Инвестиционные_проекты!W799:Y799)&lt;&gt;0),"Ошибка!","")</f>
        <v/>
      </c>
      <c r="E794" s="4" t="str">
        <f>IF(D794="","",CONCATENATE(ROW(Инвестиционные_проекты!$A799),", ",))</f>
        <v/>
      </c>
      <c r="F794" t="str">
        <f t="shared" si="133"/>
        <v xml:space="preserve">8, </v>
      </c>
      <c r="G794" s="8" t="str">
        <f>IF(AND(Инвестиционные_проекты!J799="создание нового",Инвестиционные_проекты!S799=""),"Ошибка!","")</f>
        <v/>
      </c>
      <c r="H794" s="4" t="str">
        <f>IF(Техлист!G794="","",CONCATENATE(ROW(Инвестиционные_проекты!$A799),", ",))</f>
        <v/>
      </c>
      <c r="I794" t="str">
        <f t="shared" si="134"/>
        <v/>
      </c>
      <c r="J794" s="5" t="str">
        <f>IF(Инвестиционные_проекты!J799="модернизация",IF(COUNTBLANK(Инвестиционные_проекты!R799:S799)&lt;&gt;0,"Ошибка!",""),"")</f>
        <v/>
      </c>
      <c r="K794" s="9" t="str">
        <f>IF(Техлист!J794="","",CONCATENATE(ROW(Инвестиционные_проекты!$A799),", ",))</f>
        <v/>
      </c>
      <c r="L794" t="str">
        <f t="shared" si="135"/>
        <v/>
      </c>
      <c r="M794" s="5" t="str">
        <f>IF(Инвестиционные_проекты!S799&lt;Инвестиционные_проекты!R799,"Ошибка!","")</f>
        <v/>
      </c>
      <c r="N794" s="4" t="str">
        <f>IF(Техлист!M794="","",CONCATENATE(ROW(Инвестиционные_проекты!$A799),", ",))</f>
        <v/>
      </c>
      <c r="O794" t="str">
        <f t="shared" si="136"/>
        <v/>
      </c>
      <c r="P794" s="5" t="str">
        <f>IF(Инвестиционные_проекты!Z799&lt;&gt;SUM(Инвестиционные_проекты!AA799:AB799),"Ошибка!","")</f>
        <v/>
      </c>
      <c r="Q794" s="4" t="str">
        <f>IF(Техлист!P794="","",CONCATENATE(ROW(Инвестиционные_проекты!$A799),", ",))</f>
        <v/>
      </c>
      <c r="R794" t="str">
        <f t="shared" si="137"/>
        <v/>
      </c>
      <c r="S794" s="5" t="str">
        <f>IF(Инвестиционные_проекты!Y799&gt;Инвестиционные_проекты!AB799,"Ошибка!","")</f>
        <v/>
      </c>
      <c r="T794" s="4" t="str">
        <f>IF(Техлист!S794="","",CONCATENATE(ROW(Инвестиционные_проекты!$A799),", ",))</f>
        <v/>
      </c>
      <c r="U794" t="str">
        <f t="shared" si="138"/>
        <v/>
      </c>
      <c r="V794" s="5" t="str">
        <f>IF(Инвестиционные_проекты!O799&lt;Инвестиционные_проекты!N799,"Ошибка!","")</f>
        <v/>
      </c>
      <c r="W794" s="4" t="str">
        <f>IF(Техлист!V794="","",CONCATENATE(ROW(Инвестиционные_проекты!$A799),", ",))</f>
        <v/>
      </c>
      <c r="X794" t="str">
        <f t="shared" si="139"/>
        <v xml:space="preserve">8, </v>
      </c>
      <c r="Y794" s="5" t="str">
        <f>IF(Инвестиционные_проекты!N799&lt;Инвестиционные_проекты!M799,"Ошибка!","")</f>
        <v/>
      </c>
      <c r="Z794" s="4" t="str">
        <f>IF(Техлист!Y794="","",CONCATENATE(ROW(Инвестиционные_проекты!$A799),", ",))</f>
        <v/>
      </c>
      <c r="AA794" t="str">
        <f t="shared" si="140"/>
        <v/>
      </c>
      <c r="AB794" s="5" t="str">
        <f ca="1">IF(Инвестиционные_проекты!K799="реализация",IF(Инвестиционные_проекты!M799&gt;TODAY(),"Ошибка!",""),"")</f>
        <v/>
      </c>
      <c r="AC794" s="4" t="str">
        <f ca="1">IF(Техлист!AB794="","",CONCATENATE(ROW(Инвестиционные_проекты!$A799),", ",))</f>
        <v/>
      </c>
      <c r="AD794" t="str">
        <f t="shared" ca="1" si="141"/>
        <v/>
      </c>
      <c r="AE794" s="5" t="str">
        <f>IFERROR(IF(OR(Инвестиционные_проекты!K799="идея",Инвестиционные_проекты!K799="проектная стадия"),IF(Инвестиционные_проекты!M799&gt;DATEVALUE(ФЛК!CV793),"","Ошибка!"),""),"")</f>
        <v/>
      </c>
      <c r="AF794" s="4" t="str">
        <f>IF(Техлист!AE794="","",CONCATENATE(ROW(Инвестиционные_проекты!$A799),", ",))</f>
        <v/>
      </c>
      <c r="AG794" t="str">
        <f t="shared" si="142"/>
        <v/>
      </c>
    </row>
    <row r="795" spans="1:33" x14ac:dyDescent="0.25">
      <c r="A795" s="5" t="str">
        <f>IF(AND(COUNTBLANK(Инвестиционные_проекты!H800:Q800)+COUNTBLANK(Инвестиционные_проекты!S800:T800)+COUNTBLANK(Инвестиционные_проекты!Z800)+COUNTBLANK(Инвестиционные_проекты!B800:E800)&lt;&gt;17,COUNTBLANK(Инвестиционные_проекты!H800:Q800)+COUNTBLANK(Инвестиционные_проекты!S800:T800)+COUNTBLANK(Инвестиционные_проекты!Z800)+COUNTBLANK(Инвестиционные_проекты!B800:E800)&lt;&gt;0),"Ошибка!","")</f>
        <v/>
      </c>
      <c r="B795" s="4" t="str">
        <f>IF(A795="","",CONCATENATE(ROW(Инвестиционные_проекты!$A800),", ",))</f>
        <v/>
      </c>
      <c r="C795" t="str">
        <f t="shared" si="132"/>
        <v xml:space="preserve">8, </v>
      </c>
      <c r="D795" s="5" t="str">
        <f>IF(AND(COUNTBLANK(Инвестиционные_проекты!AB800)=0,COUNTBLANK(Инвестиционные_проекты!W800:Y800)&lt;&gt;0),"Ошибка!","")</f>
        <v/>
      </c>
      <c r="E795" s="4" t="str">
        <f>IF(D795="","",CONCATENATE(ROW(Инвестиционные_проекты!$A800),", ",))</f>
        <v/>
      </c>
      <c r="F795" t="str">
        <f t="shared" si="133"/>
        <v xml:space="preserve">8, </v>
      </c>
      <c r="G795" s="8" t="str">
        <f>IF(AND(Инвестиционные_проекты!J800="создание нового",Инвестиционные_проекты!S800=""),"Ошибка!","")</f>
        <v/>
      </c>
      <c r="H795" s="4" t="str">
        <f>IF(Техлист!G795="","",CONCATENATE(ROW(Инвестиционные_проекты!$A800),", ",))</f>
        <v/>
      </c>
      <c r="I795" t="str">
        <f t="shared" si="134"/>
        <v/>
      </c>
      <c r="J795" s="5" t="str">
        <f>IF(Инвестиционные_проекты!J800="модернизация",IF(COUNTBLANK(Инвестиционные_проекты!R800:S800)&lt;&gt;0,"Ошибка!",""),"")</f>
        <v/>
      </c>
      <c r="K795" s="9" t="str">
        <f>IF(Техлист!J795="","",CONCATENATE(ROW(Инвестиционные_проекты!$A800),", ",))</f>
        <v/>
      </c>
      <c r="L795" t="str">
        <f t="shared" si="135"/>
        <v/>
      </c>
      <c r="M795" s="5" t="str">
        <f>IF(Инвестиционные_проекты!S800&lt;Инвестиционные_проекты!R800,"Ошибка!","")</f>
        <v/>
      </c>
      <c r="N795" s="4" t="str">
        <f>IF(Техлист!M795="","",CONCATENATE(ROW(Инвестиционные_проекты!$A800),", ",))</f>
        <v/>
      </c>
      <c r="O795" t="str">
        <f t="shared" si="136"/>
        <v/>
      </c>
      <c r="P795" s="5" t="str">
        <f>IF(Инвестиционные_проекты!Z800&lt;&gt;SUM(Инвестиционные_проекты!AA800:AB800),"Ошибка!","")</f>
        <v/>
      </c>
      <c r="Q795" s="4" t="str">
        <f>IF(Техлист!P795="","",CONCATENATE(ROW(Инвестиционные_проекты!$A800),", ",))</f>
        <v/>
      </c>
      <c r="R795" t="str">
        <f t="shared" si="137"/>
        <v/>
      </c>
      <c r="S795" s="5" t="str">
        <f>IF(Инвестиционные_проекты!Y800&gt;Инвестиционные_проекты!AB800,"Ошибка!","")</f>
        <v/>
      </c>
      <c r="T795" s="4" t="str">
        <f>IF(Техлист!S795="","",CONCATENATE(ROW(Инвестиционные_проекты!$A800),", ",))</f>
        <v/>
      </c>
      <c r="U795" t="str">
        <f t="shared" si="138"/>
        <v/>
      </c>
      <c r="V795" s="5" t="str">
        <f>IF(Инвестиционные_проекты!O800&lt;Инвестиционные_проекты!N800,"Ошибка!","")</f>
        <v/>
      </c>
      <c r="W795" s="4" t="str">
        <f>IF(Техлист!V795="","",CONCATENATE(ROW(Инвестиционные_проекты!$A800),", ",))</f>
        <v/>
      </c>
      <c r="X795" t="str">
        <f t="shared" si="139"/>
        <v xml:space="preserve">8, </v>
      </c>
      <c r="Y795" s="5" t="str">
        <f>IF(Инвестиционные_проекты!N800&lt;Инвестиционные_проекты!M800,"Ошибка!","")</f>
        <v/>
      </c>
      <c r="Z795" s="4" t="str">
        <f>IF(Техлист!Y795="","",CONCATENATE(ROW(Инвестиционные_проекты!$A800),", ",))</f>
        <v/>
      </c>
      <c r="AA795" t="str">
        <f t="shared" si="140"/>
        <v/>
      </c>
      <c r="AB795" s="5" t="str">
        <f ca="1">IF(Инвестиционные_проекты!K800="реализация",IF(Инвестиционные_проекты!M800&gt;TODAY(),"Ошибка!",""),"")</f>
        <v/>
      </c>
      <c r="AC795" s="4" t="str">
        <f ca="1">IF(Техлист!AB795="","",CONCATENATE(ROW(Инвестиционные_проекты!$A800),", ",))</f>
        <v/>
      </c>
      <c r="AD795" t="str">
        <f t="shared" ca="1" si="141"/>
        <v/>
      </c>
      <c r="AE795" s="5" t="str">
        <f>IFERROR(IF(OR(Инвестиционные_проекты!K800="идея",Инвестиционные_проекты!K800="проектная стадия"),IF(Инвестиционные_проекты!M800&gt;DATEVALUE(ФЛК!CV794),"","Ошибка!"),""),"")</f>
        <v/>
      </c>
      <c r="AF795" s="4" t="str">
        <f>IF(Техлист!AE795="","",CONCATENATE(ROW(Инвестиционные_проекты!$A800),", ",))</f>
        <v/>
      </c>
      <c r="AG795" t="str">
        <f t="shared" si="142"/>
        <v/>
      </c>
    </row>
    <row r="796" spans="1:33" x14ac:dyDescent="0.25">
      <c r="A796" s="5" t="str">
        <f>IF(AND(COUNTBLANK(Инвестиционные_проекты!H801:Q801)+COUNTBLANK(Инвестиционные_проекты!S801:T801)+COUNTBLANK(Инвестиционные_проекты!Z801)+COUNTBLANK(Инвестиционные_проекты!B801:E801)&lt;&gt;17,COUNTBLANK(Инвестиционные_проекты!H801:Q801)+COUNTBLANK(Инвестиционные_проекты!S801:T801)+COUNTBLANK(Инвестиционные_проекты!Z801)+COUNTBLANK(Инвестиционные_проекты!B801:E801)&lt;&gt;0),"Ошибка!","")</f>
        <v/>
      </c>
      <c r="B796" s="4" t="str">
        <f>IF(A796="","",CONCATENATE(ROW(Инвестиционные_проекты!$A801),", ",))</f>
        <v/>
      </c>
      <c r="C796" t="str">
        <f t="shared" si="132"/>
        <v xml:space="preserve">8, </v>
      </c>
      <c r="D796" s="5" t="str">
        <f>IF(AND(COUNTBLANK(Инвестиционные_проекты!AB801)=0,COUNTBLANK(Инвестиционные_проекты!W801:Y801)&lt;&gt;0),"Ошибка!","")</f>
        <v/>
      </c>
      <c r="E796" s="4" t="str">
        <f>IF(D796="","",CONCATENATE(ROW(Инвестиционные_проекты!$A801),", ",))</f>
        <v/>
      </c>
      <c r="F796" t="str">
        <f t="shared" si="133"/>
        <v xml:space="preserve">8, </v>
      </c>
      <c r="G796" s="8" t="str">
        <f>IF(AND(Инвестиционные_проекты!J801="создание нового",Инвестиционные_проекты!S801=""),"Ошибка!","")</f>
        <v/>
      </c>
      <c r="H796" s="4" t="str">
        <f>IF(Техлист!G796="","",CONCATENATE(ROW(Инвестиционные_проекты!$A801),", ",))</f>
        <v/>
      </c>
      <c r="I796" t="str">
        <f t="shared" si="134"/>
        <v/>
      </c>
      <c r="J796" s="5" t="str">
        <f>IF(Инвестиционные_проекты!J801="модернизация",IF(COUNTBLANK(Инвестиционные_проекты!R801:S801)&lt;&gt;0,"Ошибка!",""),"")</f>
        <v/>
      </c>
      <c r="K796" s="9" t="str">
        <f>IF(Техлист!J796="","",CONCATENATE(ROW(Инвестиционные_проекты!$A801),", ",))</f>
        <v/>
      </c>
      <c r="L796" t="str">
        <f t="shared" si="135"/>
        <v/>
      </c>
      <c r="M796" s="5" t="str">
        <f>IF(Инвестиционные_проекты!S801&lt;Инвестиционные_проекты!R801,"Ошибка!","")</f>
        <v/>
      </c>
      <c r="N796" s="4" t="str">
        <f>IF(Техлист!M796="","",CONCATENATE(ROW(Инвестиционные_проекты!$A801),", ",))</f>
        <v/>
      </c>
      <c r="O796" t="str">
        <f t="shared" si="136"/>
        <v/>
      </c>
      <c r="P796" s="5" t="str">
        <f>IF(Инвестиционные_проекты!Z801&lt;&gt;SUM(Инвестиционные_проекты!AA801:AB801),"Ошибка!","")</f>
        <v/>
      </c>
      <c r="Q796" s="4" t="str">
        <f>IF(Техлист!P796="","",CONCATENATE(ROW(Инвестиционные_проекты!$A801),", ",))</f>
        <v/>
      </c>
      <c r="R796" t="str">
        <f t="shared" si="137"/>
        <v/>
      </c>
      <c r="S796" s="5" t="str">
        <f>IF(Инвестиционные_проекты!Y801&gt;Инвестиционные_проекты!AB801,"Ошибка!","")</f>
        <v/>
      </c>
      <c r="T796" s="4" t="str">
        <f>IF(Техлист!S796="","",CONCATENATE(ROW(Инвестиционные_проекты!$A801),", ",))</f>
        <v/>
      </c>
      <c r="U796" t="str">
        <f t="shared" si="138"/>
        <v/>
      </c>
      <c r="V796" s="5" t="str">
        <f>IF(Инвестиционные_проекты!O801&lt;Инвестиционные_проекты!N801,"Ошибка!","")</f>
        <v/>
      </c>
      <c r="W796" s="4" t="str">
        <f>IF(Техлист!V796="","",CONCATENATE(ROW(Инвестиционные_проекты!$A801),", ",))</f>
        <v/>
      </c>
      <c r="X796" t="str">
        <f t="shared" si="139"/>
        <v xml:space="preserve">8, </v>
      </c>
      <c r="Y796" s="5" t="str">
        <f>IF(Инвестиционные_проекты!N801&lt;Инвестиционные_проекты!M801,"Ошибка!","")</f>
        <v/>
      </c>
      <c r="Z796" s="4" t="str">
        <f>IF(Техлист!Y796="","",CONCATENATE(ROW(Инвестиционные_проекты!$A801),", ",))</f>
        <v/>
      </c>
      <c r="AA796" t="str">
        <f t="shared" si="140"/>
        <v/>
      </c>
      <c r="AB796" s="5" t="str">
        <f ca="1">IF(Инвестиционные_проекты!K801="реализация",IF(Инвестиционные_проекты!M801&gt;TODAY(),"Ошибка!",""),"")</f>
        <v/>
      </c>
      <c r="AC796" s="4" t="str">
        <f ca="1">IF(Техлист!AB796="","",CONCATENATE(ROW(Инвестиционные_проекты!$A801),", ",))</f>
        <v/>
      </c>
      <c r="AD796" t="str">
        <f t="shared" ca="1" si="141"/>
        <v/>
      </c>
      <c r="AE796" s="5" t="str">
        <f>IFERROR(IF(OR(Инвестиционные_проекты!K801="идея",Инвестиционные_проекты!K801="проектная стадия"),IF(Инвестиционные_проекты!M801&gt;DATEVALUE(ФЛК!CV795),"","Ошибка!"),""),"")</f>
        <v/>
      </c>
      <c r="AF796" s="4" t="str">
        <f>IF(Техлист!AE796="","",CONCATENATE(ROW(Инвестиционные_проекты!$A801),", ",))</f>
        <v/>
      </c>
      <c r="AG796" t="str">
        <f t="shared" si="142"/>
        <v/>
      </c>
    </row>
    <row r="797" spans="1:33" x14ac:dyDescent="0.25">
      <c r="A797" s="5" t="str">
        <f>IF(AND(COUNTBLANK(Инвестиционные_проекты!H802:Q802)+COUNTBLANK(Инвестиционные_проекты!S802:T802)+COUNTBLANK(Инвестиционные_проекты!Z802)+COUNTBLANK(Инвестиционные_проекты!B802:E802)&lt;&gt;17,COUNTBLANK(Инвестиционные_проекты!H802:Q802)+COUNTBLANK(Инвестиционные_проекты!S802:T802)+COUNTBLANK(Инвестиционные_проекты!Z802)+COUNTBLANK(Инвестиционные_проекты!B802:E802)&lt;&gt;0),"Ошибка!","")</f>
        <v/>
      </c>
      <c r="B797" s="4" t="str">
        <f>IF(A797="","",CONCATENATE(ROW(Инвестиционные_проекты!$A802),", ",))</f>
        <v/>
      </c>
      <c r="C797" t="str">
        <f t="shared" si="132"/>
        <v xml:space="preserve">8, </v>
      </c>
      <c r="D797" s="5" t="str">
        <f>IF(AND(COUNTBLANK(Инвестиционные_проекты!AB802)=0,COUNTBLANK(Инвестиционные_проекты!W802:Y802)&lt;&gt;0),"Ошибка!","")</f>
        <v/>
      </c>
      <c r="E797" s="4" t="str">
        <f>IF(D797="","",CONCATENATE(ROW(Инвестиционные_проекты!$A802),", ",))</f>
        <v/>
      </c>
      <c r="F797" t="str">
        <f t="shared" si="133"/>
        <v xml:space="preserve">8, </v>
      </c>
      <c r="G797" s="8" t="str">
        <f>IF(AND(Инвестиционные_проекты!J802="создание нового",Инвестиционные_проекты!S802=""),"Ошибка!","")</f>
        <v/>
      </c>
      <c r="H797" s="4" t="str">
        <f>IF(Техлист!G797="","",CONCATENATE(ROW(Инвестиционные_проекты!$A802),", ",))</f>
        <v/>
      </c>
      <c r="I797" t="str">
        <f t="shared" si="134"/>
        <v/>
      </c>
      <c r="J797" s="5" t="str">
        <f>IF(Инвестиционные_проекты!J802="модернизация",IF(COUNTBLANK(Инвестиционные_проекты!R802:S802)&lt;&gt;0,"Ошибка!",""),"")</f>
        <v/>
      </c>
      <c r="K797" s="9" t="str">
        <f>IF(Техлист!J797="","",CONCATENATE(ROW(Инвестиционные_проекты!$A802),", ",))</f>
        <v/>
      </c>
      <c r="L797" t="str">
        <f t="shared" si="135"/>
        <v/>
      </c>
      <c r="M797" s="5" t="str">
        <f>IF(Инвестиционные_проекты!S802&lt;Инвестиционные_проекты!R802,"Ошибка!","")</f>
        <v/>
      </c>
      <c r="N797" s="4" t="str">
        <f>IF(Техлист!M797="","",CONCATENATE(ROW(Инвестиционные_проекты!$A802),", ",))</f>
        <v/>
      </c>
      <c r="O797" t="str">
        <f t="shared" si="136"/>
        <v/>
      </c>
      <c r="P797" s="5" t="str">
        <f>IF(Инвестиционные_проекты!Z802&lt;&gt;SUM(Инвестиционные_проекты!AA802:AB802),"Ошибка!","")</f>
        <v/>
      </c>
      <c r="Q797" s="4" t="str">
        <f>IF(Техлист!P797="","",CONCATENATE(ROW(Инвестиционные_проекты!$A802),", ",))</f>
        <v/>
      </c>
      <c r="R797" t="str">
        <f t="shared" si="137"/>
        <v/>
      </c>
      <c r="S797" s="5" t="str">
        <f>IF(Инвестиционные_проекты!Y802&gt;Инвестиционные_проекты!AB802,"Ошибка!","")</f>
        <v/>
      </c>
      <c r="T797" s="4" t="str">
        <f>IF(Техлист!S797="","",CONCATENATE(ROW(Инвестиционные_проекты!$A802),", ",))</f>
        <v/>
      </c>
      <c r="U797" t="str">
        <f t="shared" si="138"/>
        <v/>
      </c>
      <c r="V797" s="5" t="str">
        <f>IF(Инвестиционные_проекты!O802&lt;Инвестиционные_проекты!N802,"Ошибка!","")</f>
        <v/>
      </c>
      <c r="W797" s="4" t="str">
        <f>IF(Техлист!V797="","",CONCATENATE(ROW(Инвестиционные_проекты!$A802),", ",))</f>
        <v/>
      </c>
      <c r="X797" t="str">
        <f t="shared" si="139"/>
        <v xml:space="preserve">8, </v>
      </c>
      <c r="Y797" s="5" t="str">
        <f>IF(Инвестиционные_проекты!N802&lt;Инвестиционные_проекты!M802,"Ошибка!","")</f>
        <v/>
      </c>
      <c r="Z797" s="4" t="str">
        <f>IF(Техлист!Y797="","",CONCATENATE(ROW(Инвестиционные_проекты!$A802),", ",))</f>
        <v/>
      </c>
      <c r="AA797" t="str">
        <f t="shared" si="140"/>
        <v/>
      </c>
      <c r="AB797" s="5" t="str">
        <f ca="1">IF(Инвестиционные_проекты!K802="реализация",IF(Инвестиционные_проекты!M802&gt;TODAY(),"Ошибка!",""),"")</f>
        <v/>
      </c>
      <c r="AC797" s="4" t="str">
        <f ca="1">IF(Техлист!AB797="","",CONCATENATE(ROW(Инвестиционные_проекты!$A802),", ",))</f>
        <v/>
      </c>
      <c r="AD797" t="str">
        <f t="shared" ca="1" si="141"/>
        <v/>
      </c>
      <c r="AE797" s="5" t="str">
        <f>IFERROR(IF(OR(Инвестиционные_проекты!K802="идея",Инвестиционные_проекты!K802="проектная стадия"),IF(Инвестиционные_проекты!M802&gt;DATEVALUE(ФЛК!CV796),"","Ошибка!"),""),"")</f>
        <v/>
      </c>
      <c r="AF797" s="4" t="str">
        <f>IF(Техлист!AE797="","",CONCATENATE(ROW(Инвестиционные_проекты!$A802),", ",))</f>
        <v/>
      </c>
      <c r="AG797" t="str">
        <f t="shared" si="142"/>
        <v/>
      </c>
    </row>
    <row r="798" spans="1:33" x14ac:dyDescent="0.25">
      <c r="A798" s="5" t="str">
        <f>IF(AND(COUNTBLANK(Инвестиционные_проекты!H803:Q803)+COUNTBLANK(Инвестиционные_проекты!S803:T803)+COUNTBLANK(Инвестиционные_проекты!Z803)+COUNTBLANK(Инвестиционные_проекты!B803:E803)&lt;&gt;17,COUNTBLANK(Инвестиционные_проекты!H803:Q803)+COUNTBLANK(Инвестиционные_проекты!S803:T803)+COUNTBLANK(Инвестиционные_проекты!Z803)+COUNTBLANK(Инвестиционные_проекты!B803:E803)&lt;&gt;0),"Ошибка!","")</f>
        <v/>
      </c>
      <c r="B798" s="4" t="str">
        <f>IF(A798="","",CONCATENATE(ROW(Инвестиционные_проекты!$A803),", ",))</f>
        <v/>
      </c>
      <c r="C798" t="str">
        <f t="shared" si="132"/>
        <v xml:space="preserve">8, </v>
      </c>
      <c r="D798" s="5" t="str">
        <f>IF(AND(COUNTBLANK(Инвестиционные_проекты!AB803)=0,COUNTBLANK(Инвестиционные_проекты!W803:Y803)&lt;&gt;0),"Ошибка!","")</f>
        <v/>
      </c>
      <c r="E798" s="4" t="str">
        <f>IF(D798="","",CONCATENATE(ROW(Инвестиционные_проекты!$A803),", ",))</f>
        <v/>
      </c>
      <c r="F798" t="str">
        <f t="shared" si="133"/>
        <v xml:space="preserve">8, </v>
      </c>
      <c r="G798" s="8" t="str">
        <f>IF(AND(Инвестиционные_проекты!J803="создание нового",Инвестиционные_проекты!S803=""),"Ошибка!","")</f>
        <v/>
      </c>
      <c r="H798" s="4" t="str">
        <f>IF(Техлист!G798="","",CONCATENATE(ROW(Инвестиционные_проекты!$A803),", ",))</f>
        <v/>
      </c>
      <c r="I798" t="str">
        <f t="shared" si="134"/>
        <v/>
      </c>
      <c r="J798" s="5" t="str">
        <f>IF(Инвестиционные_проекты!J803="модернизация",IF(COUNTBLANK(Инвестиционные_проекты!R803:S803)&lt;&gt;0,"Ошибка!",""),"")</f>
        <v/>
      </c>
      <c r="K798" s="9" t="str">
        <f>IF(Техлист!J798="","",CONCATENATE(ROW(Инвестиционные_проекты!$A803),", ",))</f>
        <v/>
      </c>
      <c r="L798" t="str">
        <f t="shared" si="135"/>
        <v/>
      </c>
      <c r="M798" s="5" t="str">
        <f>IF(Инвестиционные_проекты!S803&lt;Инвестиционные_проекты!R803,"Ошибка!","")</f>
        <v/>
      </c>
      <c r="N798" s="4" t="str">
        <f>IF(Техлист!M798="","",CONCATENATE(ROW(Инвестиционные_проекты!$A803),", ",))</f>
        <v/>
      </c>
      <c r="O798" t="str">
        <f t="shared" si="136"/>
        <v/>
      </c>
      <c r="P798" s="5" t="str">
        <f>IF(Инвестиционные_проекты!Z803&lt;&gt;SUM(Инвестиционные_проекты!AA803:AB803),"Ошибка!","")</f>
        <v/>
      </c>
      <c r="Q798" s="4" t="str">
        <f>IF(Техлист!P798="","",CONCATENATE(ROW(Инвестиционные_проекты!$A803),", ",))</f>
        <v/>
      </c>
      <c r="R798" t="str">
        <f t="shared" si="137"/>
        <v/>
      </c>
      <c r="S798" s="5" t="str">
        <f>IF(Инвестиционные_проекты!Y803&gt;Инвестиционные_проекты!AB803,"Ошибка!","")</f>
        <v/>
      </c>
      <c r="T798" s="4" t="str">
        <f>IF(Техлист!S798="","",CONCATENATE(ROW(Инвестиционные_проекты!$A803),", ",))</f>
        <v/>
      </c>
      <c r="U798" t="str">
        <f t="shared" si="138"/>
        <v/>
      </c>
      <c r="V798" s="5" t="str">
        <f>IF(Инвестиционные_проекты!O803&lt;Инвестиционные_проекты!N803,"Ошибка!","")</f>
        <v/>
      </c>
      <c r="W798" s="4" t="str">
        <f>IF(Техлист!V798="","",CONCATENATE(ROW(Инвестиционные_проекты!$A803),", ",))</f>
        <v/>
      </c>
      <c r="X798" t="str">
        <f t="shared" si="139"/>
        <v xml:space="preserve">8, </v>
      </c>
      <c r="Y798" s="5" t="str">
        <f>IF(Инвестиционные_проекты!N803&lt;Инвестиционные_проекты!M803,"Ошибка!","")</f>
        <v/>
      </c>
      <c r="Z798" s="4" t="str">
        <f>IF(Техлист!Y798="","",CONCATENATE(ROW(Инвестиционные_проекты!$A803),", ",))</f>
        <v/>
      </c>
      <c r="AA798" t="str">
        <f t="shared" si="140"/>
        <v/>
      </c>
      <c r="AB798" s="5" t="str">
        <f ca="1">IF(Инвестиционные_проекты!K803="реализация",IF(Инвестиционные_проекты!M803&gt;TODAY(),"Ошибка!",""),"")</f>
        <v/>
      </c>
      <c r="AC798" s="4" t="str">
        <f ca="1">IF(Техлист!AB798="","",CONCATENATE(ROW(Инвестиционные_проекты!$A803),", ",))</f>
        <v/>
      </c>
      <c r="AD798" t="str">
        <f t="shared" ca="1" si="141"/>
        <v/>
      </c>
      <c r="AE798" s="5" t="str">
        <f>IFERROR(IF(OR(Инвестиционные_проекты!K803="идея",Инвестиционные_проекты!K803="проектная стадия"),IF(Инвестиционные_проекты!M803&gt;DATEVALUE(ФЛК!CV797),"","Ошибка!"),""),"")</f>
        <v/>
      </c>
      <c r="AF798" s="4" t="str">
        <f>IF(Техлист!AE798="","",CONCATENATE(ROW(Инвестиционные_проекты!$A803),", ",))</f>
        <v/>
      </c>
      <c r="AG798" t="str">
        <f t="shared" si="142"/>
        <v/>
      </c>
    </row>
    <row r="799" spans="1:33" x14ac:dyDescent="0.25">
      <c r="A799" s="5" t="str">
        <f>IF(AND(COUNTBLANK(Инвестиционные_проекты!H804:Q804)+COUNTBLANK(Инвестиционные_проекты!S804:T804)+COUNTBLANK(Инвестиционные_проекты!Z804)+COUNTBLANK(Инвестиционные_проекты!B804:E804)&lt;&gt;17,COUNTBLANK(Инвестиционные_проекты!H804:Q804)+COUNTBLANK(Инвестиционные_проекты!S804:T804)+COUNTBLANK(Инвестиционные_проекты!Z804)+COUNTBLANK(Инвестиционные_проекты!B804:E804)&lt;&gt;0),"Ошибка!","")</f>
        <v/>
      </c>
      <c r="B799" s="4" t="str">
        <f>IF(A799="","",CONCATENATE(ROW(Инвестиционные_проекты!$A804),", ",))</f>
        <v/>
      </c>
      <c r="C799" t="str">
        <f t="shared" si="132"/>
        <v xml:space="preserve">8, </v>
      </c>
      <c r="D799" s="5" t="str">
        <f>IF(AND(COUNTBLANK(Инвестиционные_проекты!AB804)=0,COUNTBLANK(Инвестиционные_проекты!W804:Y804)&lt;&gt;0),"Ошибка!","")</f>
        <v/>
      </c>
      <c r="E799" s="4" t="str">
        <f>IF(D799="","",CONCATENATE(ROW(Инвестиционные_проекты!$A804),", ",))</f>
        <v/>
      </c>
      <c r="F799" t="str">
        <f t="shared" si="133"/>
        <v xml:space="preserve">8, </v>
      </c>
      <c r="G799" s="8" t="str">
        <f>IF(AND(Инвестиционные_проекты!J804="создание нового",Инвестиционные_проекты!S804=""),"Ошибка!","")</f>
        <v/>
      </c>
      <c r="H799" s="4" t="str">
        <f>IF(Техлист!G799="","",CONCATENATE(ROW(Инвестиционные_проекты!$A804),", ",))</f>
        <v/>
      </c>
      <c r="I799" t="str">
        <f t="shared" si="134"/>
        <v/>
      </c>
      <c r="J799" s="5" t="str">
        <f>IF(Инвестиционные_проекты!J804="модернизация",IF(COUNTBLANK(Инвестиционные_проекты!R804:S804)&lt;&gt;0,"Ошибка!",""),"")</f>
        <v/>
      </c>
      <c r="K799" s="9" t="str">
        <f>IF(Техлист!J799="","",CONCATENATE(ROW(Инвестиционные_проекты!$A804),", ",))</f>
        <v/>
      </c>
      <c r="L799" t="str">
        <f t="shared" si="135"/>
        <v/>
      </c>
      <c r="M799" s="5" t="str">
        <f>IF(Инвестиционные_проекты!S804&lt;Инвестиционные_проекты!R804,"Ошибка!","")</f>
        <v/>
      </c>
      <c r="N799" s="4" t="str">
        <f>IF(Техлист!M799="","",CONCATENATE(ROW(Инвестиционные_проекты!$A804),", ",))</f>
        <v/>
      </c>
      <c r="O799" t="str">
        <f t="shared" si="136"/>
        <v/>
      </c>
      <c r="P799" s="5" t="str">
        <f>IF(Инвестиционные_проекты!Z804&lt;&gt;SUM(Инвестиционные_проекты!AA804:AB804),"Ошибка!","")</f>
        <v/>
      </c>
      <c r="Q799" s="4" t="str">
        <f>IF(Техлист!P799="","",CONCATENATE(ROW(Инвестиционные_проекты!$A804),", ",))</f>
        <v/>
      </c>
      <c r="R799" t="str">
        <f t="shared" si="137"/>
        <v/>
      </c>
      <c r="S799" s="5" t="str">
        <f>IF(Инвестиционные_проекты!Y804&gt;Инвестиционные_проекты!AB804,"Ошибка!","")</f>
        <v/>
      </c>
      <c r="T799" s="4" t="str">
        <f>IF(Техлист!S799="","",CONCATENATE(ROW(Инвестиционные_проекты!$A804),", ",))</f>
        <v/>
      </c>
      <c r="U799" t="str">
        <f t="shared" si="138"/>
        <v/>
      </c>
      <c r="V799" s="5" t="str">
        <f>IF(Инвестиционные_проекты!O804&lt;Инвестиционные_проекты!N804,"Ошибка!","")</f>
        <v/>
      </c>
      <c r="W799" s="4" t="str">
        <f>IF(Техлист!V799="","",CONCATENATE(ROW(Инвестиционные_проекты!$A804),", ",))</f>
        <v/>
      </c>
      <c r="X799" t="str">
        <f t="shared" si="139"/>
        <v xml:space="preserve">8, </v>
      </c>
      <c r="Y799" s="5" t="str">
        <f>IF(Инвестиционные_проекты!N804&lt;Инвестиционные_проекты!M804,"Ошибка!","")</f>
        <v/>
      </c>
      <c r="Z799" s="4" t="str">
        <f>IF(Техлист!Y799="","",CONCATENATE(ROW(Инвестиционные_проекты!$A804),", ",))</f>
        <v/>
      </c>
      <c r="AA799" t="str">
        <f t="shared" si="140"/>
        <v/>
      </c>
      <c r="AB799" s="5" t="str">
        <f ca="1">IF(Инвестиционные_проекты!K804="реализация",IF(Инвестиционные_проекты!M804&gt;TODAY(),"Ошибка!",""),"")</f>
        <v/>
      </c>
      <c r="AC799" s="4" t="str">
        <f ca="1">IF(Техлист!AB799="","",CONCATENATE(ROW(Инвестиционные_проекты!$A804),", ",))</f>
        <v/>
      </c>
      <c r="AD799" t="str">
        <f t="shared" ca="1" si="141"/>
        <v/>
      </c>
      <c r="AE799" s="5" t="str">
        <f>IFERROR(IF(OR(Инвестиционные_проекты!K804="идея",Инвестиционные_проекты!K804="проектная стадия"),IF(Инвестиционные_проекты!M804&gt;DATEVALUE(ФЛК!CV798),"","Ошибка!"),""),"")</f>
        <v/>
      </c>
      <c r="AF799" s="4" t="str">
        <f>IF(Техлист!AE799="","",CONCATENATE(ROW(Инвестиционные_проекты!$A804),", ",))</f>
        <v/>
      </c>
      <c r="AG799" t="str">
        <f t="shared" si="142"/>
        <v/>
      </c>
    </row>
    <row r="800" spans="1:33" x14ac:dyDescent="0.25">
      <c r="A800" s="5" t="str">
        <f>IF(AND(COUNTBLANK(Инвестиционные_проекты!H805:Q805)+COUNTBLANK(Инвестиционные_проекты!S805:T805)+COUNTBLANK(Инвестиционные_проекты!Z805)+COUNTBLANK(Инвестиционные_проекты!B805:E805)&lt;&gt;17,COUNTBLANK(Инвестиционные_проекты!H805:Q805)+COUNTBLANK(Инвестиционные_проекты!S805:T805)+COUNTBLANK(Инвестиционные_проекты!Z805)+COUNTBLANK(Инвестиционные_проекты!B805:E805)&lt;&gt;0),"Ошибка!","")</f>
        <v/>
      </c>
      <c r="B800" s="4" t="str">
        <f>IF(A800="","",CONCATENATE(ROW(Инвестиционные_проекты!$A805),", ",))</f>
        <v/>
      </c>
      <c r="C800" t="str">
        <f t="shared" si="132"/>
        <v xml:space="preserve">8, </v>
      </c>
      <c r="D800" s="5" t="str">
        <f>IF(AND(COUNTBLANK(Инвестиционные_проекты!AB805)=0,COUNTBLANK(Инвестиционные_проекты!W805:Y805)&lt;&gt;0),"Ошибка!","")</f>
        <v/>
      </c>
      <c r="E800" s="4" t="str">
        <f>IF(D800="","",CONCATENATE(ROW(Инвестиционные_проекты!$A805),", ",))</f>
        <v/>
      </c>
      <c r="F800" t="str">
        <f t="shared" si="133"/>
        <v xml:space="preserve">8, </v>
      </c>
      <c r="G800" s="8" t="str">
        <f>IF(AND(Инвестиционные_проекты!J805="создание нового",Инвестиционные_проекты!S805=""),"Ошибка!","")</f>
        <v/>
      </c>
      <c r="H800" s="4" t="str">
        <f>IF(Техлист!G800="","",CONCATENATE(ROW(Инвестиционные_проекты!$A805),", ",))</f>
        <v/>
      </c>
      <c r="I800" t="str">
        <f t="shared" si="134"/>
        <v/>
      </c>
      <c r="J800" s="5" t="str">
        <f>IF(Инвестиционные_проекты!J805="модернизация",IF(COUNTBLANK(Инвестиционные_проекты!R805:S805)&lt;&gt;0,"Ошибка!",""),"")</f>
        <v/>
      </c>
      <c r="K800" s="9" t="str">
        <f>IF(Техлист!J800="","",CONCATENATE(ROW(Инвестиционные_проекты!$A805),", ",))</f>
        <v/>
      </c>
      <c r="L800" t="str">
        <f t="shared" si="135"/>
        <v/>
      </c>
      <c r="M800" s="5" t="str">
        <f>IF(Инвестиционные_проекты!S805&lt;Инвестиционные_проекты!R805,"Ошибка!","")</f>
        <v/>
      </c>
      <c r="N800" s="4" t="str">
        <f>IF(Техлист!M800="","",CONCATENATE(ROW(Инвестиционные_проекты!$A805),", ",))</f>
        <v/>
      </c>
      <c r="O800" t="str">
        <f t="shared" si="136"/>
        <v/>
      </c>
      <c r="P800" s="5" t="str">
        <f>IF(Инвестиционные_проекты!Z805&lt;&gt;SUM(Инвестиционные_проекты!AA805:AB805),"Ошибка!","")</f>
        <v/>
      </c>
      <c r="Q800" s="4" t="str">
        <f>IF(Техлист!P800="","",CONCATENATE(ROW(Инвестиционные_проекты!$A805),", ",))</f>
        <v/>
      </c>
      <c r="R800" t="str">
        <f t="shared" si="137"/>
        <v/>
      </c>
      <c r="S800" s="5" t="str">
        <f>IF(Инвестиционные_проекты!Y805&gt;Инвестиционные_проекты!AB805,"Ошибка!","")</f>
        <v/>
      </c>
      <c r="T800" s="4" t="str">
        <f>IF(Техлист!S800="","",CONCATENATE(ROW(Инвестиционные_проекты!$A805),", ",))</f>
        <v/>
      </c>
      <c r="U800" t="str">
        <f t="shared" si="138"/>
        <v/>
      </c>
      <c r="V800" s="5" t="str">
        <f>IF(Инвестиционные_проекты!O805&lt;Инвестиционные_проекты!N805,"Ошибка!","")</f>
        <v/>
      </c>
      <c r="W800" s="4" t="str">
        <f>IF(Техлист!V800="","",CONCATENATE(ROW(Инвестиционные_проекты!$A805),", ",))</f>
        <v/>
      </c>
      <c r="X800" t="str">
        <f t="shared" si="139"/>
        <v xml:space="preserve">8, </v>
      </c>
      <c r="Y800" s="5" t="str">
        <f>IF(Инвестиционные_проекты!N805&lt;Инвестиционные_проекты!M805,"Ошибка!","")</f>
        <v/>
      </c>
      <c r="Z800" s="4" t="str">
        <f>IF(Техлист!Y800="","",CONCATENATE(ROW(Инвестиционные_проекты!$A805),", ",))</f>
        <v/>
      </c>
      <c r="AA800" t="str">
        <f t="shared" si="140"/>
        <v/>
      </c>
      <c r="AB800" s="5" t="str">
        <f ca="1">IF(Инвестиционные_проекты!K805="реализация",IF(Инвестиционные_проекты!M805&gt;TODAY(),"Ошибка!",""),"")</f>
        <v/>
      </c>
      <c r="AC800" s="4" t="str">
        <f ca="1">IF(Техлист!AB800="","",CONCATENATE(ROW(Инвестиционные_проекты!$A805),", ",))</f>
        <v/>
      </c>
      <c r="AD800" t="str">
        <f t="shared" ca="1" si="141"/>
        <v/>
      </c>
      <c r="AE800" s="5" t="str">
        <f>IFERROR(IF(OR(Инвестиционные_проекты!K805="идея",Инвестиционные_проекты!K805="проектная стадия"),IF(Инвестиционные_проекты!M805&gt;DATEVALUE(ФЛК!CV799),"","Ошибка!"),""),"")</f>
        <v/>
      </c>
      <c r="AF800" s="4" t="str">
        <f>IF(Техлист!AE800="","",CONCATENATE(ROW(Инвестиционные_проекты!$A805),", ",))</f>
        <v/>
      </c>
      <c r="AG800" t="str">
        <f t="shared" si="142"/>
        <v/>
      </c>
    </row>
    <row r="801" spans="1:33" x14ac:dyDescent="0.25">
      <c r="A801" s="5" t="str">
        <f>IF(AND(COUNTBLANK(Инвестиционные_проекты!H806:Q806)+COUNTBLANK(Инвестиционные_проекты!S806:T806)+COUNTBLANK(Инвестиционные_проекты!Z806)+COUNTBLANK(Инвестиционные_проекты!B806:E806)&lt;&gt;17,COUNTBLANK(Инвестиционные_проекты!H806:Q806)+COUNTBLANK(Инвестиционные_проекты!S806:T806)+COUNTBLANK(Инвестиционные_проекты!Z806)+COUNTBLANK(Инвестиционные_проекты!B806:E806)&lt;&gt;0),"Ошибка!","")</f>
        <v/>
      </c>
      <c r="B801" s="4" t="str">
        <f>IF(A801="","",CONCATENATE(ROW(Инвестиционные_проекты!$A806),", ",))</f>
        <v/>
      </c>
      <c r="C801" t="str">
        <f t="shared" si="132"/>
        <v xml:space="preserve">8, </v>
      </c>
      <c r="D801" s="5" t="str">
        <f>IF(AND(COUNTBLANK(Инвестиционные_проекты!AB806)=0,COUNTBLANK(Инвестиционные_проекты!W806:Y806)&lt;&gt;0),"Ошибка!","")</f>
        <v/>
      </c>
      <c r="E801" s="4" t="str">
        <f>IF(D801="","",CONCATENATE(ROW(Инвестиционные_проекты!$A806),", ",))</f>
        <v/>
      </c>
      <c r="F801" t="str">
        <f t="shared" si="133"/>
        <v xml:space="preserve">8, </v>
      </c>
      <c r="G801" s="8" t="str">
        <f>IF(AND(Инвестиционные_проекты!J806="создание нового",Инвестиционные_проекты!S806=""),"Ошибка!","")</f>
        <v/>
      </c>
      <c r="H801" s="4" t="str">
        <f>IF(Техлист!G801="","",CONCATENATE(ROW(Инвестиционные_проекты!$A806),", ",))</f>
        <v/>
      </c>
      <c r="I801" t="str">
        <f t="shared" si="134"/>
        <v/>
      </c>
      <c r="J801" s="5" t="str">
        <f>IF(Инвестиционные_проекты!J806="модернизация",IF(COUNTBLANK(Инвестиционные_проекты!R806:S806)&lt;&gt;0,"Ошибка!",""),"")</f>
        <v/>
      </c>
      <c r="K801" s="9" t="str">
        <f>IF(Техлист!J801="","",CONCATENATE(ROW(Инвестиционные_проекты!$A806),", ",))</f>
        <v/>
      </c>
      <c r="L801" t="str">
        <f t="shared" si="135"/>
        <v/>
      </c>
      <c r="M801" s="5" t="str">
        <f>IF(Инвестиционные_проекты!S806&lt;Инвестиционные_проекты!R806,"Ошибка!","")</f>
        <v/>
      </c>
      <c r="N801" s="4" t="str">
        <f>IF(Техлист!M801="","",CONCATENATE(ROW(Инвестиционные_проекты!$A806),", ",))</f>
        <v/>
      </c>
      <c r="O801" t="str">
        <f t="shared" si="136"/>
        <v/>
      </c>
      <c r="P801" s="5" t="str">
        <f>IF(Инвестиционные_проекты!Z806&lt;&gt;SUM(Инвестиционные_проекты!AA806:AB806),"Ошибка!","")</f>
        <v/>
      </c>
      <c r="Q801" s="4" t="str">
        <f>IF(Техлист!P801="","",CONCATENATE(ROW(Инвестиционные_проекты!$A806),", ",))</f>
        <v/>
      </c>
      <c r="R801" t="str">
        <f t="shared" si="137"/>
        <v/>
      </c>
      <c r="S801" s="5" t="str">
        <f>IF(Инвестиционные_проекты!Y806&gt;Инвестиционные_проекты!AB806,"Ошибка!","")</f>
        <v/>
      </c>
      <c r="T801" s="4" t="str">
        <f>IF(Техлист!S801="","",CONCATENATE(ROW(Инвестиционные_проекты!$A806),", ",))</f>
        <v/>
      </c>
      <c r="U801" t="str">
        <f t="shared" si="138"/>
        <v/>
      </c>
      <c r="V801" s="5" t="str">
        <f>IF(Инвестиционные_проекты!O806&lt;Инвестиционные_проекты!N806,"Ошибка!","")</f>
        <v/>
      </c>
      <c r="W801" s="4" t="str">
        <f>IF(Техлист!V801="","",CONCATENATE(ROW(Инвестиционные_проекты!$A806),", ",))</f>
        <v/>
      </c>
      <c r="X801" t="str">
        <f t="shared" si="139"/>
        <v xml:space="preserve">8, </v>
      </c>
      <c r="Y801" s="5" t="str">
        <f>IF(Инвестиционные_проекты!N806&lt;Инвестиционные_проекты!M806,"Ошибка!","")</f>
        <v/>
      </c>
      <c r="Z801" s="4" t="str">
        <f>IF(Техлист!Y801="","",CONCATENATE(ROW(Инвестиционные_проекты!$A806),", ",))</f>
        <v/>
      </c>
      <c r="AA801" t="str">
        <f t="shared" si="140"/>
        <v/>
      </c>
      <c r="AB801" s="5" t="str">
        <f ca="1">IF(Инвестиционные_проекты!K806="реализация",IF(Инвестиционные_проекты!M806&gt;TODAY(),"Ошибка!",""),"")</f>
        <v/>
      </c>
      <c r="AC801" s="4" t="str">
        <f ca="1">IF(Техлист!AB801="","",CONCATENATE(ROW(Инвестиционные_проекты!$A806),", ",))</f>
        <v/>
      </c>
      <c r="AD801" t="str">
        <f t="shared" ca="1" si="141"/>
        <v/>
      </c>
      <c r="AE801" s="5" t="str">
        <f>IFERROR(IF(OR(Инвестиционные_проекты!K806="идея",Инвестиционные_проекты!K806="проектная стадия"),IF(Инвестиционные_проекты!M806&gt;DATEVALUE(ФЛК!CV800),"","Ошибка!"),""),"")</f>
        <v/>
      </c>
      <c r="AF801" s="4" t="str">
        <f>IF(Техлист!AE801="","",CONCATENATE(ROW(Инвестиционные_проекты!$A806),", ",))</f>
        <v/>
      </c>
      <c r="AG801" t="str">
        <f t="shared" si="142"/>
        <v/>
      </c>
    </row>
    <row r="802" spans="1:33" x14ac:dyDescent="0.25">
      <c r="A802" s="5" t="str">
        <f>IF(AND(COUNTBLANK(Инвестиционные_проекты!H807:Q807)+COUNTBLANK(Инвестиционные_проекты!S807:T807)+COUNTBLANK(Инвестиционные_проекты!Z807)+COUNTBLANK(Инвестиционные_проекты!B807:E807)&lt;&gt;17,COUNTBLANK(Инвестиционные_проекты!H807:Q807)+COUNTBLANK(Инвестиционные_проекты!S807:T807)+COUNTBLANK(Инвестиционные_проекты!Z807)+COUNTBLANK(Инвестиционные_проекты!B807:E807)&lt;&gt;0),"Ошибка!","")</f>
        <v/>
      </c>
      <c r="B802" s="4" t="str">
        <f>IF(A802="","",CONCATENATE(ROW(Инвестиционные_проекты!$A807),", ",))</f>
        <v/>
      </c>
      <c r="C802" t="str">
        <f t="shared" si="132"/>
        <v xml:space="preserve">8, </v>
      </c>
      <c r="D802" s="5" t="str">
        <f>IF(AND(COUNTBLANK(Инвестиционные_проекты!AB807)=0,COUNTBLANK(Инвестиционные_проекты!W807:Y807)&lt;&gt;0),"Ошибка!","")</f>
        <v/>
      </c>
      <c r="E802" s="4" t="str">
        <f>IF(D802="","",CONCATENATE(ROW(Инвестиционные_проекты!$A807),", ",))</f>
        <v/>
      </c>
      <c r="F802" t="str">
        <f t="shared" si="133"/>
        <v xml:space="preserve">8, </v>
      </c>
      <c r="G802" s="8" t="str">
        <f>IF(AND(Инвестиционные_проекты!J807="создание нового",Инвестиционные_проекты!S807=""),"Ошибка!","")</f>
        <v/>
      </c>
      <c r="H802" s="4" t="str">
        <f>IF(Техлист!G802="","",CONCATENATE(ROW(Инвестиционные_проекты!$A807),", ",))</f>
        <v/>
      </c>
      <c r="I802" t="str">
        <f t="shared" si="134"/>
        <v/>
      </c>
      <c r="J802" s="5" t="str">
        <f>IF(Инвестиционные_проекты!J807="модернизация",IF(COUNTBLANK(Инвестиционные_проекты!R807:S807)&lt;&gt;0,"Ошибка!",""),"")</f>
        <v/>
      </c>
      <c r="K802" s="9" t="str">
        <f>IF(Техлист!J802="","",CONCATENATE(ROW(Инвестиционные_проекты!$A807),", ",))</f>
        <v/>
      </c>
      <c r="L802" t="str">
        <f t="shared" si="135"/>
        <v/>
      </c>
      <c r="M802" s="5" t="str">
        <f>IF(Инвестиционные_проекты!S807&lt;Инвестиционные_проекты!R807,"Ошибка!","")</f>
        <v/>
      </c>
      <c r="N802" s="4" t="str">
        <f>IF(Техлист!M802="","",CONCATENATE(ROW(Инвестиционные_проекты!$A807),", ",))</f>
        <v/>
      </c>
      <c r="O802" t="str">
        <f t="shared" si="136"/>
        <v/>
      </c>
      <c r="P802" s="5" t="str">
        <f>IF(Инвестиционные_проекты!Z807&lt;&gt;SUM(Инвестиционные_проекты!AA807:AB807),"Ошибка!","")</f>
        <v/>
      </c>
      <c r="Q802" s="4" t="str">
        <f>IF(Техлист!P802="","",CONCATENATE(ROW(Инвестиционные_проекты!$A807),", ",))</f>
        <v/>
      </c>
      <c r="R802" t="str">
        <f t="shared" si="137"/>
        <v/>
      </c>
      <c r="S802" s="5" t="str">
        <f>IF(Инвестиционные_проекты!Y807&gt;Инвестиционные_проекты!AB807,"Ошибка!","")</f>
        <v/>
      </c>
      <c r="T802" s="4" t="str">
        <f>IF(Техлист!S802="","",CONCATENATE(ROW(Инвестиционные_проекты!$A807),", ",))</f>
        <v/>
      </c>
      <c r="U802" t="str">
        <f t="shared" si="138"/>
        <v/>
      </c>
      <c r="V802" s="5" t="str">
        <f>IF(Инвестиционные_проекты!O807&lt;Инвестиционные_проекты!N807,"Ошибка!","")</f>
        <v/>
      </c>
      <c r="W802" s="4" t="str">
        <f>IF(Техлист!V802="","",CONCATENATE(ROW(Инвестиционные_проекты!$A807),", ",))</f>
        <v/>
      </c>
      <c r="X802" t="str">
        <f t="shared" si="139"/>
        <v xml:space="preserve">8, </v>
      </c>
      <c r="Y802" s="5" t="str">
        <f>IF(Инвестиционные_проекты!N807&lt;Инвестиционные_проекты!M807,"Ошибка!","")</f>
        <v/>
      </c>
      <c r="Z802" s="4" t="str">
        <f>IF(Техлист!Y802="","",CONCATENATE(ROW(Инвестиционные_проекты!$A807),", ",))</f>
        <v/>
      </c>
      <c r="AA802" t="str">
        <f t="shared" si="140"/>
        <v/>
      </c>
      <c r="AB802" s="5" t="str">
        <f ca="1">IF(Инвестиционные_проекты!K807="реализация",IF(Инвестиционные_проекты!M807&gt;TODAY(),"Ошибка!",""),"")</f>
        <v/>
      </c>
      <c r="AC802" s="4" t="str">
        <f ca="1">IF(Техлист!AB802="","",CONCATENATE(ROW(Инвестиционные_проекты!$A807),", ",))</f>
        <v/>
      </c>
      <c r="AD802" t="str">
        <f t="shared" ca="1" si="141"/>
        <v/>
      </c>
      <c r="AE802" s="5" t="str">
        <f>IFERROR(IF(OR(Инвестиционные_проекты!K807="идея",Инвестиционные_проекты!K807="проектная стадия"),IF(Инвестиционные_проекты!M807&gt;DATEVALUE(ФЛК!CV801),"","Ошибка!"),""),"")</f>
        <v/>
      </c>
      <c r="AF802" s="4" t="str">
        <f>IF(Техлист!AE802="","",CONCATENATE(ROW(Инвестиционные_проекты!$A807),", ",))</f>
        <v/>
      </c>
      <c r="AG802" t="str">
        <f t="shared" si="142"/>
        <v/>
      </c>
    </row>
    <row r="803" spans="1:33" x14ac:dyDescent="0.25">
      <c r="A803" s="5" t="str">
        <f>IF(AND(COUNTBLANK(Инвестиционные_проекты!H808:Q808)+COUNTBLANK(Инвестиционные_проекты!S808:T808)+COUNTBLANK(Инвестиционные_проекты!Z808)+COUNTBLANK(Инвестиционные_проекты!B808:E808)&lt;&gt;17,COUNTBLANK(Инвестиционные_проекты!H808:Q808)+COUNTBLANK(Инвестиционные_проекты!S808:T808)+COUNTBLANK(Инвестиционные_проекты!Z808)+COUNTBLANK(Инвестиционные_проекты!B808:E808)&lt;&gt;0),"Ошибка!","")</f>
        <v/>
      </c>
      <c r="B803" s="4" t="str">
        <f>IF(A803="","",CONCATENATE(ROW(Инвестиционные_проекты!$A808),", ",))</f>
        <v/>
      </c>
      <c r="C803" t="str">
        <f t="shared" si="132"/>
        <v xml:space="preserve">8, </v>
      </c>
      <c r="D803" s="5" t="str">
        <f>IF(AND(COUNTBLANK(Инвестиционные_проекты!AB808)=0,COUNTBLANK(Инвестиционные_проекты!W808:Y808)&lt;&gt;0),"Ошибка!","")</f>
        <v/>
      </c>
      <c r="E803" s="4" t="str">
        <f>IF(D803="","",CONCATENATE(ROW(Инвестиционные_проекты!$A808),", ",))</f>
        <v/>
      </c>
      <c r="F803" t="str">
        <f t="shared" si="133"/>
        <v xml:space="preserve">8, </v>
      </c>
      <c r="G803" s="8" t="str">
        <f>IF(AND(Инвестиционные_проекты!J808="создание нового",Инвестиционные_проекты!S808=""),"Ошибка!","")</f>
        <v/>
      </c>
      <c r="H803" s="4" t="str">
        <f>IF(Техлист!G803="","",CONCATENATE(ROW(Инвестиционные_проекты!$A808),", ",))</f>
        <v/>
      </c>
      <c r="I803" t="str">
        <f t="shared" si="134"/>
        <v/>
      </c>
      <c r="J803" s="5" t="str">
        <f>IF(Инвестиционные_проекты!J808="модернизация",IF(COUNTBLANK(Инвестиционные_проекты!R808:S808)&lt;&gt;0,"Ошибка!",""),"")</f>
        <v/>
      </c>
      <c r="K803" s="9" t="str">
        <f>IF(Техлист!J803="","",CONCATENATE(ROW(Инвестиционные_проекты!$A808),", ",))</f>
        <v/>
      </c>
      <c r="L803" t="str">
        <f t="shared" si="135"/>
        <v/>
      </c>
      <c r="M803" s="5" t="str">
        <f>IF(Инвестиционные_проекты!S808&lt;Инвестиционные_проекты!R808,"Ошибка!","")</f>
        <v/>
      </c>
      <c r="N803" s="4" t="str">
        <f>IF(Техлист!M803="","",CONCATENATE(ROW(Инвестиционные_проекты!$A808),", ",))</f>
        <v/>
      </c>
      <c r="O803" t="str">
        <f t="shared" si="136"/>
        <v/>
      </c>
      <c r="P803" s="5" t="str">
        <f>IF(Инвестиционные_проекты!Z808&lt;&gt;SUM(Инвестиционные_проекты!AA808:AB808),"Ошибка!","")</f>
        <v/>
      </c>
      <c r="Q803" s="4" t="str">
        <f>IF(Техлист!P803="","",CONCATENATE(ROW(Инвестиционные_проекты!$A808),", ",))</f>
        <v/>
      </c>
      <c r="R803" t="str">
        <f t="shared" si="137"/>
        <v/>
      </c>
      <c r="S803" s="5" t="str">
        <f>IF(Инвестиционные_проекты!Y808&gt;Инвестиционные_проекты!AB808,"Ошибка!","")</f>
        <v/>
      </c>
      <c r="T803" s="4" t="str">
        <f>IF(Техлист!S803="","",CONCATENATE(ROW(Инвестиционные_проекты!$A808),", ",))</f>
        <v/>
      </c>
      <c r="U803" t="str">
        <f t="shared" si="138"/>
        <v/>
      </c>
      <c r="V803" s="5" t="str">
        <f>IF(Инвестиционные_проекты!O808&lt;Инвестиционные_проекты!N808,"Ошибка!","")</f>
        <v/>
      </c>
      <c r="W803" s="4" t="str">
        <f>IF(Техлист!V803="","",CONCATENATE(ROW(Инвестиционные_проекты!$A808),", ",))</f>
        <v/>
      </c>
      <c r="X803" t="str">
        <f t="shared" si="139"/>
        <v xml:space="preserve">8, </v>
      </c>
      <c r="Y803" s="5" t="str">
        <f>IF(Инвестиционные_проекты!N808&lt;Инвестиционные_проекты!M808,"Ошибка!","")</f>
        <v/>
      </c>
      <c r="Z803" s="4" t="str">
        <f>IF(Техлист!Y803="","",CONCATENATE(ROW(Инвестиционные_проекты!$A808),", ",))</f>
        <v/>
      </c>
      <c r="AA803" t="str">
        <f t="shared" si="140"/>
        <v/>
      </c>
      <c r="AB803" s="5" t="str">
        <f ca="1">IF(Инвестиционные_проекты!K808="реализация",IF(Инвестиционные_проекты!M808&gt;TODAY(),"Ошибка!",""),"")</f>
        <v/>
      </c>
      <c r="AC803" s="4" t="str">
        <f ca="1">IF(Техлист!AB803="","",CONCATENATE(ROW(Инвестиционные_проекты!$A808),", ",))</f>
        <v/>
      </c>
      <c r="AD803" t="str">
        <f t="shared" ca="1" si="141"/>
        <v/>
      </c>
      <c r="AE803" s="5" t="str">
        <f>IFERROR(IF(OR(Инвестиционные_проекты!K808="идея",Инвестиционные_проекты!K808="проектная стадия"),IF(Инвестиционные_проекты!M808&gt;DATEVALUE(ФЛК!CV802),"","Ошибка!"),""),"")</f>
        <v/>
      </c>
      <c r="AF803" s="4" t="str">
        <f>IF(Техлист!AE803="","",CONCATENATE(ROW(Инвестиционные_проекты!$A808),", ",))</f>
        <v/>
      </c>
      <c r="AG803" t="str">
        <f t="shared" si="142"/>
        <v/>
      </c>
    </row>
    <row r="804" spans="1:33" x14ac:dyDescent="0.25">
      <c r="A804" s="5" t="str">
        <f>IF(AND(COUNTBLANK(Инвестиционные_проекты!H809:Q809)+COUNTBLANK(Инвестиционные_проекты!S809:T809)+COUNTBLANK(Инвестиционные_проекты!Z809)+COUNTBLANK(Инвестиционные_проекты!B809:E809)&lt;&gt;17,COUNTBLANK(Инвестиционные_проекты!H809:Q809)+COUNTBLANK(Инвестиционные_проекты!S809:T809)+COUNTBLANK(Инвестиционные_проекты!Z809)+COUNTBLANK(Инвестиционные_проекты!B809:E809)&lt;&gt;0),"Ошибка!","")</f>
        <v/>
      </c>
      <c r="B804" s="4" t="str">
        <f>IF(A804="","",CONCATENATE(ROW(Инвестиционные_проекты!$A809),", ",))</f>
        <v/>
      </c>
      <c r="C804" t="str">
        <f t="shared" si="132"/>
        <v xml:space="preserve">8, </v>
      </c>
      <c r="D804" s="5" t="str">
        <f>IF(AND(COUNTBLANK(Инвестиционные_проекты!AB809)=0,COUNTBLANK(Инвестиционные_проекты!W809:Y809)&lt;&gt;0),"Ошибка!","")</f>
        <v/>
      </c>
      <c r="E804" s="4" t="str">
        <f>IF(D804="","",CONCATENATE(ROW(Инвестиционные_проекты!$A809),", ",))</f>
        <v/>
      </c>
      <c r="F804" t="str">
        <f t="shared" si="133"/>
        <v xml:space="preserve">8, </v>
      </c>
      <c r="G804" s="8" t="str">
        <f>IF(AND(Инвестиционные_проекты!J809="создание нового",Инвестиционные_проекты!S809=""),"Ошибка!","")</f>
        <v/>
      </c>
      <c r="H804" s="4" t="str">
        <f>IF(Техлист!G804="","",CONCATENATE(ROW(Инвестиционные_проекты!$A809),", ",))</f>
        <v/>
      </c>
      <c r="I804" t="str">
        <f t="shared" si="134"/>
        <v/>
      </c>
      <c r="J804" s="5" t="str">
        <f>IF(Инвестиционные_проекты!J809="модернизация",IF(COUNTBLANK(Инвестиционные_проекты!R809:S809)&lt;&gt;0,"Ошибка!",""),"")</f>
        <v/>
      </c>
      <c r="K804" s="9" t="str">
        <f>IF(Техлист!J804="","",CONCATENATE(ROW(Инвестиционные_проекты!$A809),", ",))</f>
        <v/>
      </c>
      <c r="L804" t="str">
        <f t="shared" si="135"/>
        <v/>
      </c>
      <c r="M804" s="5" t="str">
        <f>IF(Инвестиционные_проекты!S809&lt;Инвестиционные_проекты!R809,"Ошибка!","")</f>
        <v/>
      </c>
      <c r="N804" s="4" t="str">
        <f>IF(Техлист!M804="","",CONCATENATE(ROW(Инвестиционные_проекты!$A809),", ",))</f>
        <v/>
      </c>
      <c r="O804" t="str">
        <f t="shared" si="136"/>
        <v/>
      </c>
      <c r="P804" s="5" t="str">
        <f>IF(Инвестиционные_проекты!Z809&lt;&gt;SUM(Инвестиционные_проекты!AA809:AB809),"Ошибка!","")</f>
        <v/>
      </c>
      <c r="Q804" s="4" t="str">
        <f>IF(Техлист!P804="","",CONCATENATE(ROW(Инвестиционные_проекты!$A809),", ",))</f>
        <v/>
      </c>
      <c r="R804" t="str">
        <f t="shared" si="137"/>
        <v/>
      </c>
      <c r="S804" s="5" t="str">
        <f>IF(Инвестиционные_проекты!Y809&gt;Инвестиционные_проекты!AB809,"Ошибка!","")</f>
        <v/>
      </c>
      <c r="T804" s="4" t="str">
        <f>IF(Техлист!S804="","",CONCATENATE(ROW(Инвестиционные_проекты!$A809),", ",))</f>
        <v/>
      </c>
      <c r="U804" t="str">
        <f t="shared" si="138"/>
        <v/>
      </c>
      <c r="V804" s="5" t="str">
        <f>IF(Инвестиционные_проекты!O809&lt;Инвестиционные_проекты!N809,"Ошибка!","")</f>
        <v/>
      </c>
      <c r="W804" s="4" t="str">
        <f>IF(Техлист!V804="","",CONCATENATE(ROW(Инвестиционные_проекты!$A809),", ",))</f>
        <v/>
      </c>
      <c r="X804" t="str">
        <f t="shared" si="139"/>
        <v xml:space="preserve">8, </v>
      </c>
      <c r="Y804" s="5" t="str">
        <f>IF(Инвестиционные_проекты!N809&lt;Инвестиционные_проекты!M809,"Ошибка!","")</f>
        <v/>
      </c>
      <c r="Z804" s="4" t="str">
        <f>IF(Техлист!Y804="","",CONCATENATE(ROW(Инвестиционные_проекты!$A809),", ",))</f>
        <v/>
      </c>
      <c r="AA804" t="str">
        <f t="shared" si="140"/>
        <v/>
      </c>
      <c r="AB804" s="5" t="str">
        <f ca="1">IF(Инвестиционные_проекты!K809="реализация",IF(Инвестиционные_проекты!M809&gt;TODAY(),"Ошибка!",""),"")</f>
        <v/>
      </c>
      <c r="AC804" s="4" t="str">
        <f ca="1">IF(Техлист!AB804="","",CONCATENATE(ROW(Инвестиционные_проекты!$A809),", ",))</f>
        <v/>
      </c>
      <c r="AD804" t="str">
        <f t="shared" ca="1" si="141"/>
        <v/>
      </c>
      <c r="AE804" s="5" t="str">
        <f>IFERROR(IF(OR(Инвестиционные_проекты!K809="идея",Инвестиционные_проекты!K809="проектная стадия"),IF(Инвестиционные_проекты!M809&gt;DATEVALUE(ФЛК!CV803),"","Ошибка!"),""),"")</f>
        <v/>
      </c>
      <c r="AF804" s="4" t="str">
        <f>IF(Техлист!AE804="","",CONCATENATE(ROW(Инвестиционные_проекты!$A809),", ",))</f>
        <v/>
      </c>
      <c r="AG804" t="str">
        <f t="shared" si="142"/>
        <v/>
      </c>
    </row>
    <row r="805" spans="1:33" x14ac:dyDescent="0.25">
      <c r="A805" s="5" t="str">
        <f>IF(AND(COUNTBLANK(Инвестиционные_проекты!H810:Q810)+COUNTBLANK(Инвестиционные_проекты!S810:T810)+COUNTBLANK(Инвестиционные_проекты!Z810)+COUNTBLANK(Инвестиционные_проекты!B810:E810)&lt;&gt;17,COUNTBLANK(Инвестиционные_проекты!H810:Q810)+COUNTBLANK(Инвестиционные_проекты!S810:T810)+COUNTBLANK(Инвестиционные_проекты!Z810)+COUNTBLANK(Инвестиционные_проекты!B810:E810)&lt;&gt;0),"Ошибка!","")</f>
        <v/>
      </c>
      <c r="B805" s="4" t="str">
        <f>IF(A805="","",CONCATENATE(ROW(Инвестиционные_проекты!$A810),", ",))</f>
        <v/>
      </c>
      <c r="C805" t="str">
        <f t="shared" si="132"/>
        <v xml:space="preserve">8, </v>
      </c>
      <c r="D805" s="5" t="str">
        <f>IF(AND(COUNTBLANK(Инвестиционные_проекты!AB810)=0,COUNTBLANK(Инвестиционные_проекты!W810:Y810)&lt;&gt;0),"Ошибка!","")</f>
        <v/>
      </c>
      <c r="E805" s="4" t="str">
        <f>IF(D805="","",CONCATENATE(ROW(Инвестиционные_проекты!$A810),", ",))</f>
        <v/>
      </c>
      <c r="F805" t="str">
        <f t="shared" si="133"/>
        <v xml:space="preserve">8, </v>
      </c>
      <c r="G805" s="8" t="str">
        <f>IF(AND(Инвестиционные_проекты!J810="создание нового",Инвестиционные_проекты!S810=""),"Ошибка!","")</f>
        <v/>
      </c>
      <c r="H805" s="4" t="str">
        <f>IF(Техлист!G805="","",CONCATENATE(ROW(Инвестиционные_проекты!$A810),", ",))</f>
        <v/>
      </c>
      <c r="I805" t="str">
        <f t="shared" si="134"/>
        <v/>
      </c>
      <c r="J805" s="5" t="str">
        <f>IF(Инвестиционные_проекты!J810="модернизация",IF(COUNTBLANK(Инвестиционные_проекты!R810:S810)&lt;&gt;0,"Ошибка!",""),"")</f>
        <v/>
      </c>
      <c r="K805" s="9" t="str">
        <f>IF(Техлист!J805="","",CONCATENATE(ROW(Инвестиционные_проекты!$A810),", ",))</f>
        <v/>
      </c>
      <c r="L805" t="str">
        <f t="shared" si="135"/>
        <v/>
      </c>
      <c r="M805" s="5" t="str">
        <f>IF(Инвестиционные_проекты!S810&lt;Инвестиционные_проекты!R810,"Ошибка!","")</f>
        <v/>
      </c>
      <c r="N805" s="4" t="str">
        <f>IF(Техлист!M805="","",CONCATENATE(ROW(Инвестиционные_проекты!$A810),", ",))</f>
        <v/>
      </c>
      <c r="O805" t="str">
        <f t="shared" si="136"/>
        <v/>
      </c>
      <c r="P805" s="5" t="str">
        <f>IF(Инвестиционные_проекты!Z810&lt;&gt;SUM(Инвестиционные_проекты!AA810:AB810),"Ошибка!","")</f>
        <v/>
      </c>
      <c r="Q805" s="4" t="str">
        <f>IF(Техлист!P805="","",CONCATENATE(ROW(Инвестиционные_проекты!$A810),", ",))</f>
        <v/>
      </c>
      <c r="R805" t="str">
        <f t="shared" si="137"/>
        <v/>
      </c>
      <c r="S805" s="5" t="str">
        <f>IF(Инвестиционные_проекты!Y810&gt;Инвестиционные_проекты!AB810,"Ошибка!","")</f>
        <v/>
      </c>
      <c r="T805" s="4" t="str">
        <f>IF(Техлист!S805="","",CONCATENATE(ROW(Инвестиционные_проекты!$A810),", ",))</f>
        <v/>
      </c>
      <c r="U805" t="str">
        <f t="shared" si="138"/>
        <v/>
      </c>
      <c r="V805" s="5" t="str">
        <f>IF(Инвестиционные_проекты!O810&lt;Инвестиционные_проекты!N810,"Ошибка!","")</f>
        <v/>
      </c>
      <c r="W805" s="4" t="str">
        <f>IF(Техлист!V805="","",CONCATENATE(ROW(Инвестиционные_проекты!$A810),", ",))</f>
        <v/>
      </c>
      <c r="X805" t="str">
        <f t="shared" si="139"/>
        <v xml:space="preserve">8, </v>
      </c>
      <c r="Y805" s="5" t="str">
        <f>IF(Инвестиционные_проекты!N810&lt;Инвестиционные_проекты!M810,"Ошибка!","")</f>
        <v/>
      </c>
      <c r="Z805" s="4" t="str">
        <f>IF(Техлист!Y805="","",CONCATENATE(ROW(Инвестиционные_проекты!$A810),", ",))</f>
        <v/>
      </c>
      <c r="AA805" t="str">
        <f t="shared" si="140"/>
        <v/>
      </c>
      <c r="AB805" s="5" t="str">
        <f ca="1">IF(Инвестиционные_проекты!K810="реализация",IF(Инвестиционные_проекты!M810&gt;TODAY(),"Ошибка!",""),"")</f>
        <v/>
      </c>
      <c r="AC805" s="4" t="str">
        <f ca="1">IF(Техлист!AB805="","",CONCATENATE(ROW(Инвестиционные_проекты!$A810),", ",))</f>
        <v/>
      </c>
      <c r="AD805" t="str">
        <f t="shared" ca="1" si="141"/>
        <v/>
      </c>
      <c r="AE805" s="5" t="str">
        <f>IFERROR(IF(OR(Инвестиционные_проекты!K810="идея",Инвестиционные_проекты!K810="проектная стадия"),IF(Инвестиционные_проекты!M810&gt;DATEVALUE(ФЛК!CV804),"","Ошибка!"),""),"")</f>
        <v/>
      </c>
      <c r="AF805" s="4" t="str">
        <f>IF(Техлист!AE805="","",CONCATENATE(ROW(Инвестиционные_проекты!$A810),", ",))</f>
        <v/>
      </c>
      <c r="AG805" t="str">
        <f t="shared" si="142"/>
        <v/>
      </c>
    </row>
    <row r="806" spans="1:33" x14ac:dyDescent="0.25">
      <c r="A806" s="5" t="str">
        <f>IF(AND(COUNTBLANK(Инвестиционные_проекты!H811:Q811)+COUNTBLANK(Инвестиционные_проекты!S811:T811)+COUNTBLANK(Инвестиционные_проекты!Z811)+COUNTBLANK(Инвестиционные_проекты!B811:E811)&lt;&gt;17,COUNTBLANK(Инвестиционные_проекты!H811:Q811)+COUNTBLANK(Инвестиционные_проекты!S811:T811)+COUNTBLANK(Инвестиционные_проекты!Z811)+COUNTBLANK(Инвестиционные_проекты!B811:E811)&lt;&gt;0),"Ошибка!","")</f>
        <v/>
      </c>
      <c r="B806" s="4" t="str">
        <f>IF(A806="","",CONCATENATE(ROW(Инвестиционные_проекты!$A811),", ",))</f>
        <v/>
      </c>
      <c r="C806" t="str">
        <f t="shared" si="132"/>
        <v xml:space="preserve">8, </v>
      </c>
      <c r="D806" s="5" t="str">
        <f>IF(AND(COUNTBLANK(Инвестиционные_проекты!AB811)=0,COUNTBLANK(Инвестиционные_проекты!W811:Y811)&lt;&gt;0),"Ошибка!","")</f>
        <v/>
      </c>
      <c r="E806" s="4" t="str">
        <f>IF(D806="","",CONCATENATE(ROW(Инвестиционные_проекты!$A811),", ",))</f>
        <v/>
      </c>
      <c r="F806" t="str">
        <f t="shared" si="133"/>
        <v xml:space="preserve">8, </v>
      </c>
      <c r="G806" s="8" t="str">
        <f>IF(AND(Инвестиционные_проекты!J811="создание нового",Инвестиционные_проекты!S811=""),"Ошибка!","")</f>
        <v/>
      </c>
      <c r="H806" s="4" t="str">
        <f>IF(Техлист!G806="","",CONCATENATE(ROW(Инвестиционные_проекты!$A811),", ",))</f>
        <v/>
      </c>
      <c r="I806" t="str">
        <f t="shared" si="134"/>
        <v/>
      </c>
      <c r="J806" s="5" t="str">
        <f>IF(Инвестиционные_проекты!J811="модернизация",IF(COUNTBLANK(Инвестиционные_проекты!R811:S811)&lt;&gt;0,"Ошибка!",""),"")</f>
        <v/>
      </c>
      <c r="K806" s="9" t="str">
        <f>IF(Техлист!J806="","",CONCATENATE(ROW(Инвестиционные_проекты!$A811),", ",))</f>
        <v/>
      </c>
      <c r="L806" t="str">
        <f t="shared" si="135"/>
        <v/>
      </c>
      <c r="M806" s="5" t="str">
        <f>IF(Инвестиционные_проекты!S811&lt;Инвестиционные_проекты!R811,"Ошибка!","")</f>
        <v/>
      </c>
      <c r="N806" s="4" t="str">
        <f>IF(Техлист!M806="","",CONCATENATE(ROW(Инвестиционные_проекты!$A811),", ",))</f>
        <v/>
      </c>
      <c r="O806" t="str">
        <f t="shared" si="136"/>
        <v/>
      </c>
      <c r="P806" s="5" t="str">
        <f>IF(Инвестиционные_проекты!Z811&lt;&gt;SUM(Инвестиционные_проекты!AA811:AB811),"Ошибка!","")</f>
        <v/>
      </c>
      <c r="Q806" s="4" t="str">
        <f>IF(Техлист!P806="","",CONCATENATE(ROW(Инвестиционные_проекты!$A811),", ",))</f>
        <v/>
      </c>
      <c r="R806" t="str">
        <f t="shared" si="137"/>
        <v/>
      </c>
      <c r="S806" s="5" t="str">
        <f>IF(Инвестиционные_проекты!Y811&gt;Инвестиционные_проекты!AB811,"Ошибка!","")</f>
        <v/>
      </c>
      <c r="T806" s="4" t="str">
        <f>IF(Техлист!S806="","",CONCATENATE(ROW(Инвестиционные_проекты!$A811),", ",))</f>
        <v/>
      </c>
      <c r="U806" t="str">
        <f t="shared" si="138"/>
        <v/>
      </c>
      <c r="V806" s="5" t="str">
        <f>IF(Инвестиционные_проекты!O811&lt;Инвестиционные_проекты!N811,"Ошибка!","")</f>
        <v/>
      </c>
      <c r="W806" s="4" t="str">
        <f>IF(Техлист!V806="","",CONCATENATE(ROW(Инвестиционные_проекты!$A811),", ",))</f>
        <v/>
      </c>
      <c r="X806" t="str">
        <f t="shared" si="139"/>
        <v xml:space="preserve">8, </v>
      </c>
      <c r="Y806" s="5" t="str">
        <f>IF(Инвестиционные_проекты!N811&lt;Инвестиционные_проекты!M811,"Ошибка!","")</f>
        <v/>
      </c>
      <c r="Z806" s="4" t="str">
        <f>IF(Техлист!Y806="","",CONCATENATE(ROW(Инвестиционные_проекты!$A811),", ",))</f>
        <v/>
      </c>
      <c r="AA806" t="str">
        <f t="shared" si="140"/>
        <v/>
      </c>
      <c r="AB806" s="5" t="str">
        <f ca="1">IF(Инвестиционные_проекты!K811="реализация",IF(Инвестиционные_проекты!M811&gt;TODAY(),"Ошибка!",""),"")</f>
        <v/>
      </c>
      <c r="AC806" s="4" t="str">
        <f ca="1">IF(Техлист!AB806="","",CONCATENATE(ROW(Инвестиционные_проекты!$A811),", ",))</f>
        <v/>
      </c>
      <c r="AD806" t="str">
        <f t="shared" ca="1" si="141"/>
        <v/>
      </c>
      <c r="AE806" s="5" t="str">
        <f>IFERROR(IF(OR(Инвестиционные_проекты!K811="идея",Инвестиционные_проекты!K811="проектная стадия"),IF(Инвестиционные_проекты!M811&gt;DATEVALUE(ФЛК!CV805),"","Ошибка!"),""),"")</f>
        <v/>
      </c>
      <c r="AF806" s="4" t="str">
        <f>IF(Техлист!AE806="","",CONCATENATE(ROW(Инвестиционные_проекты!$A811),", ",))</f>
        <v/>
      </c>
      <c r="AG806" t="str">
        <f t="shared" si="142"/>
        <v/>
      </c>
    </row>
    <row r="807" spans="1:33" x14ac:dyDescent="0.25">
      <c r="A807" s="5" t="str">
        <f>IF(AND(COUNTBLANK(Инвестиционные_проекты!H812:Q812)+COUNTBLANK(Инвестиционные_проекты!S812:T812)+COUNTBLANK(Инвестиционные_проекты!Z812)+COUNTBLANK(Инвестиционные_проекты!B812:E812)&lt;&gt;17,COUNTBLANK(Инвестиционные_проекты!H812:Q812)+COUNTBLANK(Инвестиционные_проекты!S812:T812)+COUNTBLANK(Инвестиционные_проекты!Z812)+COUNTBLANK(Инвестиционные_проекты!B812:E812)&lt;&gt;0),"Ошибка!","")</f>
        <v/>
      </c>
      <c r="B807" s="4" t="str">
        <f>IF(A807="","",CONCATENATE(ROW(Инвестиционные_проекты!$A812),", ",))</f>
        <v/>
      </c>
      <c r="C807" t="str">
        <f t="shared" si="132"/>
        <v xml:space="preserve">8, </v>
      </c>
      <c r="D807" s="5" t="str">
        <f>IF(AND(COUNTBLANK(Инвестиционные_проекты!AB812)=0,COUNTBLANK(Инвестиционные_проекты!W812:Y812)&lt;&gt;0),"Ошибка!","")</f>
        <v/>
      </c>
      <c r="E807" s="4" t="str">
        <f>IF(D807="","",CONCATENATE(ROW(Инвестиционные_проекты!$A812),", ",))</f>
        <v/>
      </c>
      <c r="F807" t="str">
        <f t="shared" si="133"/>
        <v xml:space="preserve">8, </v>
      </c>
      <c r="G807" s="8" t="str">
        <f>IF(AND(Инвестиционные_проекты!J812="создание нового",Инвестиционные_проекты!S812=""),"Ошибка!","")</f>
        <v/>
      </c>
      <c r="H807" s="4" t="str">
        <f>IF(Техлист!G807="","",CONCATENATE(ROW(Инвестиционные_проекты!$A812),", ",))</f>
        <v/>
      </c>
      <c r="I807" t="str">
        <f t="shared" si="134"/>
        <v/>
      </c>
      <c r="J807" s="5" t="str">
        <f>IF(Инвестиционные_проекты!J812="модернизация",IF(COUNTBLANK(Инвестиционные_проекты!R812:S812)&lt;&gt;0,"Ошибка!",""),"")</f>
        <v/>
      </c>
      <c r="K807" s="9" t="str">
        <f>IF(Техлист!J807="","",CONCATENATE(ROW(Инвестиционные_проекты!$A812),", ",))</f>
        <v/>
      </c>
      <c r="L807" t="str">
        <f t="shared" si="135"/>
        <v/>
      </c>
      <c r="M807" s="5" t="str">
        <f>IF(Инвестиционные_проекты!S812&lt;Инвестиционные_проекты!R812,"Ошибка!","")</f>
        <v/>
      </c>
      <c r="N807" s="4" t="str">
        <f>IF(Техлист!M807="","",CONCATENATE(ROW(Инвестиционные_проекты!$A812),", ",))</f>
        <v/>
      </c>
      <c r="O807" t="str">
        <f t="shared" si="136"/>
        <v/>
      </c>
      <c r="P807" s="5" t="str">
        <f>IF(Инвестиционные_проекты!Z812&lt;&gt;SUM(Инвестиционные_проекты!AA812:AB812),"Ошибка!","")</f>
        <v/>
      </c>
      <c r="Q807" s="4" t="str">
        <f>IF(Техлист!P807="","",CONCATENATE(ROW(Инвестиционные_проекты!$A812),", ",))</f>
        <v/>
      </c>
      <c r="R807" t="str">
        <f t="shared" si="137"/>
        <v/>
      </c>
      <c r="S807" s="5" t="str">
        <f>IF(Инвестиционные_проекты!Y812&gt;Инвестиционные_проекты!AB812,"Ошибка!","")</f>
        <v/>
      </c>
      <c r="T807" s="4" t="str">
        <f>IF(Техлист!S807="","",CONCATENATE(ROW(Инвестиционные_проекты!$A812),", ",))</f>
        <v/>
      </c>
      <c r="U807" t="str">
        <f t="shared" si="138"/>
        <v/>
      </c>
      <c r="V807" s="5" t="str">
        <f>IF(Инвестиционные_проекты!O812&lt;Инвестиционные_проекты!N812,"Ошибка!","")</f>
        <v/>
      </c>
      <c r="W807" s="4" t="str">
        <f>IF(Техлист!V807="","",CONCATENATE(ROW(Инвестиционные_проекты!$A812),", ",))</f>
        <v/>
      </c>
      <c r="X807" t="str">
        <f t="shared" si="139"/>
        <v xml:space="preserve">8, </v>
      </c>
      <c r="Y807" s="5" t="str">
        <f>IF(Инвестиционные_проекты!N812&lt;Инвестиционные_проекты!M812,"Ошибка!","")</f>
        <v/>
      </c>
      <c r="Z807" s="4" t="str">
        <f>IF(Техлист!Y807="","",CONCATENATE(ROW(Инвестиционные_проекты!$A812),", ",))</f>
        <v/>
      </c>
      <c r="AA807" t="str">
        <f t="shared" si="140"/>
        <v/>
      </c>
      <c r="AB807" s="5" t="str">
        <f ca="1">IF(Инвестиционные_проекты!K812="реализация",IF(Инвестиционные_проекты!M812&gt;TODAY(),"Ошибка!",""),"")</f>
        <v/>
      </c>
      <c r="AC807" s="4" t="str">
        <f ca="1">IF(Техлист!AB807="","",CONCATENATE(ROW(Инвестиционные_проекты!$A812),", ",))</f>
        <v/>
      </c>
      <c r="AD807" t="str">
        <f t="shared" ca="1" si="141"/>
        <v/>
      </c>
      <c r="AE807" s="5" t="str">
        <f>IFERROR(IF(OR(Инвестиционные_проекты!K812="идея",Инвестиционные_проекты!K812="проектная стадия"),IF(Инвестиционные_проекты!M812&gt;DATEVALUE(ФЛК!CV806),"","Ошибка!"),""),"")</f>
        <v/>
      </c>
      <c r="AF807" s="4" t="str">
        <f>IF(Техлист!AE807="","",CONCATENATE(ROW(Инвестиционные_проекты!$A812),", ",))</f>
        <v/>
      </c>
      <c r="AG807" t="str">
        <f t="shared" si="142"/>
        <v/>
      </c>
    </row>
    <row r="808" spans="1:33" x14ac:dyDescent="0.25">
      <c r="A808" s="5" t="str">
        <f>IF(AND(COUNTBLANK(Инвестиционные_проекты!H813:Q813)+COUNTBLANK(Инвестиционные_проекты!S813:T813)+COUNTBLANK(Инвестиционные_проекты!Z813)+COUNTBLANK(Инвестиционные_проекты!B813:E813)&lt;&gt;17,COUNTBLANK(Инвестиционные_проекты!H813:Q813)+COUNTBLANK(Инвестиционные_проекты!S813:T813)+COUNTBLANK(Инвестиционные_проекты!Z813)+COUNTBLANK(Инвестиционные_проекты!B813:E813)&lt;&gt;0),"Ошибка!","")</f>
        <v/>
      </c>
      <c r="B808" s="4" t="str">
        <f>IF(A808="","",CONCATENATE(ROW(Инвестиционные_проекты!$A813),", ",))</f>
        <v/>
      </c>
      <c r="C808" t="str">
        <f t="shared" si="132"/>
        <v xml:space="preserve">8, </v>
      </c>
      <c r="D808" s="5" t="str">
        <f>IF(AND(COUNTBLANK(Инвестиционные_проекты!AB813)=0,COUNTBLANK(Инвестиционные_проекты!W813:Y813)&lt;&gt;0),"Ошибка!","")</f>
        <v/>
      </c>
      <c r="E808" s="4" t="str">
        <f>IF(D808="","",CONCATENATE(ROW(Инвестиционные_проекты!$A813),", ",))</f>
        <v/>
      </c>
      <c r="F808" t="str">
        <f t="shared" si="133"/>
        <v xml:space="preserve">8, </v>
      </c>
      <c r="G808" s="8" t="str">
        <f>IF(AND(Инвестиционные_проекты!J813="создание нового",Инвестиционные_проекты!S813=""),"Ошибка!","")</f>
        <v/>
      </c>
      <c r="H808" s="4" t="str">
        <f>IF(Техлист!G808="","",CONCATENATE(ROW(Инвестиционные_проекты!$A813),", ",))</f>
        <v/>
      </c>
      <c r="I808" t="str">
        <f t="shared" si="134"/>
        <v/>
      </c>
      <c r="J808" s="5" t="str">
        <f>IF(Инвестиционные_проекты!J813="модернизация",IF(COUNTBLANK(Инвестиционные_проекты!R813:S813)&lt;&gt;0,"Ошибка!",""),"")</f>
        <v/>
      </c>
      <c r="K808" s="9" t="str">
        <f>IF(Техлист!J808="","",CONCATENATE(ROW(Инвестиционные_проекты!$A813),", ",))</f>
        <v/>
      </c>
      <c r="L808" t="str">
        <f t="shared" si="135"/>
        <v/>
      </c>
      <c r="M808" s="5" t="str">
        <f>IF(Инвестиционные_проекты!S813&lt;Инвестиционные_проекты!R813,"Ошибка!","")</f>
        <v/>
      </c>
      <c r="N808" s="4" t="str">
        <f>IF(Техлист!M808="","",CONCATENATE(ROW(Инвестиционные_проекты!$A813),", ",))</f>
        <v/>
      </c>
      <c r="O808" t="str">
        <f t="shared" si="136"/>
        <v/>
      </c>
      <c r="P808" s="5" t="str">
        <f>IF(Инвестиционные_проекты!Z813&lt;&gt;SUM(Инвестиционные_проекты!AA813:AB813),"Ошибка!","")</f>
        <v/>
      </c>
      <c r="Q808" s="4" t="str">
        <f>IF(Техлист!P808="","",CONCATENATE(ROW(Инвестиционные_проекты!$A813),", ",))</f>
        <v/>
      </c>
      <c r="R808" t="str">
        <f t="shared" si="137"/>
        <v/>
      </c>
      <c r="S808" s="5" t="str">
        <f>IF(Инвестиционные_проекты!Y813&gt;Инвестиционные_проекты!AB813,"Ошибка!","")</f>
        <v/>
      </c>
      <c r="T808" s="4" t="str">
        <f>IF(Техлист!S808="","",CONCATENATE(ROW(Инвестиционные_проекты!$A813),", ",))</f>
        <v/>
      </c>
      <c r="U808" t="str">
        <f t="shared" si="138"/>
        <v/>
      </c>
      <c r="V808" s="5" t="str">
        <f>IF(Инвестиционные_проекты!O813&lt;Инвестиционные_проекты!N813,"Ошибка!","")</f>
        <v/>
      </c>
      <c r="W808" s="4" t="str">
        <f>IF(Техлист!V808="","",CONCATENATE(ROW(Инвестиционные_проекты!$A813),", ",))</f>
        <v/>
      </c>
      <c r="X808" t="str">
        <f t="shared" si="139"/>
        <v xml:space="preserve">8, </v>
      </c>
      <c r="Y808" s="5" t="str">
        <f>IF(Инвестиционные_проекты!N813&lt;Инвестиционные_проекты!M813,"Ошибка!","")</f>
        <v/>
      </c>
      <c r="Z808" s="4" t="str">
        <f>IF(Техлист!Y808="","",CONCATENATE(ROW(Инвестиционные_проекты!$A813),", ",))</f>
        <v/>
      </c>
      <c r="AA808" t="str">
        <f t="shared" si="140"/>
        <v/>
      </c>
      <c r="AB808" s="5" t="str">
        <f ca="1">IF(Инвестиционные_проекты!K813="реализация",IF(Инвестиционные_проекты!M813&gt;TODAY(),"Ошибка!",""),"")</f>
        <v/>
      </c>
      <c r="AC808" s="4" t="str">
        <f ca="1">IF(Техлист!AB808="","",CONCATENATE(ROW(Инвестиционные_проекты!$A813),", ",))</f>
        <v/>
      </c>
      <c r="AD808" t="str">
        <f t="shared" ca="1" si="141"/>
        <v/>
      </c>
      <c r="AE808" s="5" t="str">
        <f>IFERROR(IF(OR(Инвестиционные_проекты!K813="идея",Инвестиционные_проекты!K813="проектная стадия"),IF(Инвестиционные_проекты!M813&gt;DATEVALUE(ФЛК!CV807),"","Ошибка!"),""),"")</f>
        <v/>
      </c>
      <c r="AF808" s="4" t="str">
        <f>IF(Техлист!AE808="","",CONCATENATE(ROW(Инвестиционные_проекты!$A813),", ",))</f>
        <v/>
      </c>
      <c r="AG808" t="str">
        <f t="shared" si="142"/>
        <v/>
      </c>
    </row>
    <row r="809" spans="1:33" x14ac:dyDescent="0.25">
      <c r="A809" s="5" t="str">
        <f>IF(AND(COUNTBLANK(Инвестиционные_проекты!H814:Q814)+COUNTBLANK(Инвестиционные_проекты!S814:T814)+COUNTBLANK(Инвестиционные_проекты!Z814)+COUNTBLANK(Инвестиционные_проекты!B814:E814)&lt;&gt;17,COUNTBLANK(Инвестиционные_проекты!H814:Q814)+COUNTBLANK(Инвестиционные_проекты!S814:T814)+COUNTBLANK(Инвестиционные_проекты!Z814)+COUNTBLANK(Инвестиционные_проекты!B814:E814)&lt;&gt;0),"Ошибка!","")</f>
        <v/>
      </c>
      <c r="B809" s="4" t="str">
        <f>IF(A809="","",CONCATENATE(ROW(Инвестиционные_проекты!$A814),", ",))</f>
        <v/>
      </c>
      <c r="C809" t="str">
        <f t="shared" si="132"/>
        <v xml:space="preserve">8, </v>
      </c>
      <c r="D809" s="5" t="str">
        <f>IF(AND(COUNTBLANK(Инвестиционные_проекты!AB814)=0,COUNTBLANK(Инвестиционные_проекты!W814:Y814)&lt;&gt;0),"Ошибка!","")</f>
        <v/>
      </c>
      <c r="E809" s="4" t="str">
        <f>IF(D809="","",CONCATENATE(ROW(Инвестиционные_проекты!$A814),", ",))</f>
        <v/>
      </c>
      <c r="F809" t="str">
        <f t="shared" si="133"/>
        <v xml:space="preserve">8, </v>
      </c>
      <c r="G809" s="8" t="str">
        <f>IF(AND(Инвестиционные_проекты!J814="создание нового",Инвестиционные_проекты!S814=""),"Ошибка!","")</f>
        <v/>
      </c>
      <c r="H809" s="4" t="str">
        <f>IF(Техлист!G809="","",CONCATENATE(ROW(Инвестиционные_проекты!$A814),", ",))</f>
        <v/>
      </c>
      <c r="I809" t="str">
        <f t="shared" si="134"/>
        <v/>
      </c>
      <c r="J809" s="5" t="str">
        <f>IF(Инвестиционные_проекты!J814="модернизация",IF(COUNTBLANK(Инвестиционные_проекты!R814:S814)&lt;&gt;0,"Ошибка!",""),"")</f>
        <v/>
      </c>
      <c r="K809" s="9" t="str">
        <f>IF(Техлист!J809="","",CONCATENATE(ROW(Инвестиционные_проекты!$A814),", ",))</f>
        <v/>
      </c>
      <c r="L809" t="str">
        <f t="shared" si="135"/>
        <v/>
      </c>
      <c r="M809" s="5" t="str">
        <f>IF(Инвестиционные_проекты!S814&lt;Инвестиционные_проекты!R814,"Ошибка!","")</f>
        <v/>
      </c>
      <c r="N809" s="4" t="str">
        <f>IF(Техлист!M809="","",CONCATENATE(ROW(Инвестиционные_проекты!$A814),", ",))</f>
        <v/>
      </c>
      <c r="O809" t="str">
        <f t="shared" si="136"/>
        <v/>
      </c>
      <c r="P809" s="5" t="str">
        <f>IF(Инвестиционные_проекты!Z814&lt;&gt;SUM(Инвестиционные_проекты!AA814:AB814),"Ошибка!","")</f>
        <v/>
      </c>
      <c r="Q809" s="4" t="str">
        <f>IF(Техлист!P809="","",CONCATENATE(ROW(Инвестиционные_проекты!$A814),", ",))</f>
        <v/>
      </c>
      <c r="R809" t="str">
        <f t="shared" si="137"/>
        <v/>
      </c>
      <c r="S809" s="5" t="str">
        <f>IF(Инвестиционные_проекты!Y814&gt;Инвестиционные_проекты!AB814,"Ошибка!","")</f>
        <v/>
      </c>
      <c r="T809" s="4" t="str">
        <f>IF(Техлист!S809="","",CONCATENATE(ROW(Инвестиционные_проекты!$A814),", ",))</f>
        <v/>
      </c>
      <c r="U809" t="str">
        <f t="shared" si="138"/>
        <v/>
      </c>
      <c r="V809" s="5" t="str">
        <f>IF(Инвестиционные_проекты!O814&lt;Инвестиционные_проекты!N814,"Ошибка!","")</f>
        <v/>
      </c>
      <c r="W809" s="4" t="str">
        <f>IF(Техлист!V809="","",CONCATENATE(ROW(Инвестиционные_проекты!$A814),", ",))</f>
        <v/>
      </c>
      <c r="X809" t="str">
        <f t="shared" si="139"/>
        <v xml:space="preserve">8, </v>
      </c>
      <c r="Y809" s="5" t="str">
        <f>IF(Инвестиционные_проекты!N814&lt;Инвестиционные_проекты!M814,"Ошибка!","")</f>
        <v/>
      </c>
      <c r="Z809" s="4" t="str">
        <f>IF(Техлист!Y809="","",CONCATENATE(ROW(Инвестиционные_проекты!$A814),", ",))</f>
        <v/>
      </c>
      <c r="AA809" t="str">
        <f t="shared" si="140"/>
        <v/>
      </c>
      <c r="AB809" s="5" t="str">
        <f ca="1">IF(Инвестиционные_проекты!K814="реализация",IF(Инвестиционные_проекты!M814&gt;TODAY(),"Ошибка!",""),"")</f>
        <v/>
      </c>
      <c r="AC809" s="4" t="str">
        <f ca="1">IF(Техлист!AB809="","",CONCATENATE(ROW(Инвестиционные_проекты!$A814),", ",))</f>
        <v/>
      </c>
      <c r="AD809" t="str">
        <f t="shared" ca="1" si="141"/>
        <v/>
      </c>
      <c r="AE809" s="5" t="str">
        <f>IFERROR(IF(OR(Инвестиционные_проекты!K814="идея",Инвестиционные_проекты!K814="проектная стадия"),IF(Инвестиционные_проекты!M814&gt;DATEVALUE(ФЛК!CV808),"","Ошибка!"),""),"")</f>
        <v/>
      </c>
      <c r="AF809" s="4" t="str">
        <f>IF(Техлист!AE809="","",CONCATENATE(ROW(Инвестиционные_проекты!$A814),", ",))</f>
        <v/>
      </c>
      <c r="AG809" t="str">
        <f t="shared" si="142"/>
        <v/>
      </c>
    </row>
    <row r="810" spans="1:33" x14ac:dyDescent="0.25">
      <c r="A810" s="5" t="str">
        <f>IF(AND(COUNTBLANK(Инвестиционные_проекты!H815:Q815)+COUNTBLANK(Инвестиционные_проекты!S815:T815)+COUNTBLANK(Инвестиционные_проекты!Z815)+COUNTBLANK(Инвестиционные_проекты!B815:E815)&lt;&gt;17,COUNTBLANK(Инвестиционные_проекты!H815:Q815)+COUNTBLANK(Инвестиционные_проекты!S815:T815)+COUNTBLANK(Инвестиционные_проекты!Z815)+COUNTBLANK(Инвестиционные_проекты!B815:E815)&lt;&gt;0),"Ошибка!","")</f>
        <v/>
      </c>
      <c r="B810" s="4" t="str">
        <f>IF(A810="","",CONCATENATE(ROW(Инвестиционные_проекты!$A815),", ",))</f>
        <v/>
      </c>
      <c r="C810" t="str">
        <f t="shared" si="132"/>
        <v xml:space="preserve">8, </v>
      </c>
      <c r="D810" s="5" t="str">
        <f>IF(AND(COUNTBLANK(Инвестиционные_проекты!AB815)=0,COUNTBLANK(Инвестиционные_проекты!W815:Y815)&lt;&gt;0),"Ошибка!","")</f>
        <v/>
      </c>
      <c r="E810" s="4" t="str">
        <f>IF(D810="","",CONCATENATE(ROW(Инвестиционные_проекты!$A815),", ",))</f>
        <v/>
      </c>
      <c r="F810" t="str">
        <f t="shared" si="133"/>
        <v xml:space="preserve">8, </v>
      </c>
      <c r="G810" s="8" t="str">
        <f>IF(AND(Инвестиционные_проекты!J815="создание нового",Инвестиционные_проекты!S815=""),"Ошибка!","")</f>
        <v/>
      </c>
      <c r="H810" s="4" t="str">
        <f>IF(Техлист!G810="","",CONCATENATE(ROW(Инвестиционные_проекты!$A815),", ",))</f>
        <v/>
      </c>
      <c r="I810" t="str">
        <f t="shared" si="134"/>
        <v/>
      </c>
      <c r="J810" s="5" t="str">
        <f>IF(Инвестиционные_проекты!J815="модернизация",IF(COUNTBLANK(Инвестиционные_проекты!R815:S815)&lt;&gt;0,"Ошибка!",""),"")</f>
        <v/>
      </c>
      <c r="K810" s="9" t="str">
        <f>IF(Техлист!J810="","",CONCATENATE(ROW(Инвестиционные_проекты!$A815),", ",))</f>
        <v/>
      </c>
      <c r="L810" t="str">
        <f t="shared" si="135"/>
        <v/>
      </c>
      <c r="M810" s="5" t="str">
        <f>IF(Инвестиционные_проекты!S815&lt;Инвестиционные_проекты!R815,"Ошибка!","")</f>
        <v/>
      </c>
      <c r="N810" s="4" t="str">
        <f>IF(Техлист!M810="","",CONCATENATE(ROW(Инвестиционные_проекты!$A815),", ",))</f>
        <v/>
      </c>
      <c r="O810" t="str">
        <f t="shared" si="136"/>
        <v/>
      </c>
      <c r="P810" s="5" t="str">
        <f>IF(Инвестиционные_проекты!Z815&lt;&gt;SUM(Инвестиционные_проекты!AA815:AB815),"Ошибка!","")</f>
        <v/>
      </c>
      <c r="Q810" s="4" t="str">
        <f>IF(Техлист!P810="","",CONCATENATE(ROW(Инвестиционные_проекты!$A815),", ",))</f>
        <v/>
      </c>
      <c r="R810" t="str">
        <f t="shared" si="137"/>
        <v/>
      </c>
      <c r="S810" s="5" t="str">
        <f>IF(Инвестиционные_проекты!Y815&gt;Инвестиционные_проекты!AB815,"Ошибка!","")</f>
        <v/>
      </c>
      <c r="T810" s="4" t="str">
        <f>IF(Техлист!S810="","",CONCATENATE(ROW(Инвестиционные_проекты!$A815),", ",))</f>
        <v/>
      </c>
      <c r="U810" t="str">
        <f t="shared" si="138"/>
        <v/>
      </c>
      <c r="V810" s="5" t="str">
        <f>IF(Инвестиционные_проекты!O815&lt;Инвестиционные_проекты!N815,"Ошибка!","")</f>
        <v/>
      </c>
      <c r="W810" s="4" t="str">
        <f>IF(Техлист!V810="","",CONCATENATE(ROW(Инвестиционные_проекты!$A815),", ",))</f>
        <v/>
      </c>
      <c r="X810" t="str">
        <f t="shared" si="139"/>
        <v xml:space="preserve">8, </v>
      </c>
      <c r="Y810" s="5" t="str">
        <f>IF(Инвестиционные_проекты!N815&lt;Инвестиционные_проекты!M815,"Ошибка!","")</f>
        <v/>
      </c>
      <c r="Z810" s="4" t="str">
        <f>IF(Техлист!Y810="","",CONCATENATE(ROW(Инвестиционные_проекты!$A815),", ",))</f>
        <v/>
      </c>
      <c r="AA810" t="str">
        <f t="shared" si="140"/>
        <v/>
      </c>
      <c r="AB810" s="5" t="str">
        <f ca="1">IF(Инвестиционные_проекты!K815="реализация",IF(Инвестиционные_проекты!M815&gt;TODAY(),"Ошибка!",""),"")</f>
        <v/>
      </c>
      <c r="AC810" s="4" t="str">
        <f ca="1">IF(Техлист!AB810="","",CONCATENATE(ROW(Инвестиционные_проекты!$A815),", ",))</f>
        <v/>
      </c>
      <c r="AD810" t="str">
        <f t="shared" ca="1" si="141"/>
        <v/>
      </c>
      <c r="AE810" s="5" t="str">
        <f>IFERROR(IF(OR(Инвестиционные_проекты!K815="идея",Инвестиционные_проекты!K815="проектная стадия"),IF(Инвестиционные_проекты!M815&gt;DATEVALUE(ФЛК!CV809),"","Ошибка!"),""),"")</f>
        <v/>
      </c>
      <c r="AF810" s="4" t="str">
        <f>IF(Техлист!AE810="","",CONCATENATE(ROW(Инвестиционные_проекты!$A815),", ",))</f>
        <v/>
      </c>
      <c r="AG810" t="str">
        <f t="shared" si="142"/>
        <v/>
      </c>
    </row>
    <row r="811" spans="1:33" x14ac:dyDescent="0.25">
      <c r="A811" s="5" t="str">
        <f>IF(AND(COUNTBLANK(Инвестиционные_проекты!H816:Q816)+COUNTBLANK(Инвестиционные_проекты!S816:T816)+COUNTBLANK(Инвестиционные_проекты!Z816)+COUNTBLANK(Инвестиционные_проекты!B816:E816)&lt;&gt;17,COUNTBLANK(Инвестиционные_проекты!H816:Q816)+COUNTBLANK(Инвестиционные_проекты!S816:T816)+COUNTBLANK(Инвестиционные_проекты!Z816)+COUNTBLANK(Инвестиционные_проекты!B816:E816)&lt;&gt;0),"Ошибка!","")</f>
        <v/>
      </c>
      <c r="B811" s="4" t="str">
        <f>IF(A811="","",CONCATENATE(ROW(Инвестиционные_проекты!$A816),", ",))</f>
        <v/>
      </c>
      <c r="C811" t="str">
        <f t="shared" si="132"/>
        <v xml:space="preserve">8, </v>
      </c>
      <c r="D811" s="5" t="str">
        <f>IF(AND(COUNTBLANK(Инвестиционные_проекты!AB816)=0,COUNTBLANK(Инвестиционные_проекты!W816:Y816)&lt;&gt;0),"Ошибка!","")</f>
        <v/>
      </c>
      <c r="E811" s="4" t="str">
        <f>IF(D811="","",CONCATENATE(ROW(Инвестиционные_проекты!$A816),", ",))</f>
        <v/>
      </c>
      <c r="F811" t="str">
        <f t="shared" si="133"/>
        <v xml:space="preserve">8, </v>
      </c>
      <c r="G811" s="8" t="str">
        <f>IF(AND(Инвестиционные_проекты!J816="создание нового",Инвестиционные_проекты!S816=""),"Ошибка!","")</f>
        <v/>
      </c>
      <c r="H811" s="4" t="str">
        <f>IF(Техлист!G811="","",CONCATENATE(ROW(Инвестиционные_проекты!$A816),", ",))</f>
        <v/>
      </c>
      <c r="I811" t="str">
        <f t="shared" si="134"/>
        <v/>
      </c>
      <c r="J811" s="5" t="str">
        <f>IF(Инвестиционные_проекты!J816="модернизация",IF(COUNTBLANK(Инвестиционные_проекты!R816:S816)&lt;&gt;0,"Ошибка!",""),"")</f>
        <v/>
      </c>
      <c r="K811" s="9" t="str">
        <f>IF(Техлист!J811="","",CONCATENATE(ROW(Инвестиционные_проекты!$A816),", ",))</f>
        <v/>
      </c>
      <c r="L811" t="str">
        <f t="shared" si="135"/>
        <v/>
      </c>
      <c r="M811" s="5" t="str">
        <f>IF(Инвестиционные_проекты!S816&lt;Инвестиционные_проекты!R816,"Ошибка!","")</f>
        <v/>
      </c>
      <c r="N811" s="4" t="str">
        <f>IF(Техлист!M811="","",CONCATENATE(ROW(Инвестиционные_проекты!$A816),", ",))</f>
        <v/>
      </c>
      <c r="O811" t="str">
        <f t="shared" si="136"/>
        <v/>
      </c>
      <c r="P811" s="5" t="str">
        <f>IF(Инвестиционные_проекты!Z816&lt;&gt;SUM(Инвестиционные_проекты!AA816:AB816),"Ошибка!","")</f>
        <v/>
      </c>
      <c r="Q811" s="4" t="str">
        <f>IF(Техлист!P811="","",CONCATENATE(ROW(Инвестиционные_проекты!$A816),", ",))</f>
        <v/>
      </c>
      <c r="R811" t="str">
        <f t="shared" si="137"/>
        <v/>
      </c>
      <c r="S811" s="5" t="str">
        <f>IF(Инвестиционные_проекты!Y816&gt;Инвестиционные_проекты!AB816,"Ошибка!","")</f>
        <v/>
      </c>
      <c r="T811" s="4" t="str">
        <f>IF(Техлист!S811="","",CONCATENATE(ROW(Инвестиционные_проекты!$A816),", ",))</f>
        <v/>
      </c>
      <c r="U811" t="str">
        <f t="shared" si="138"/>
        <v/>
      </c>
      <c r="V811" s="5" t="str">
        <f>IF(Инвестиционные_проекты!O816&lt;Инвестиционные_проекты!N816,"Ошибка!","")</f>
        <v/>
      </c>
      <c r="W811" s="4" t="str">
        <f>IF(Техлист!V811="","",CONCATENATE(ROW(Инвестиционные_проекты!$A816),", ",))</f>
        <v/>
      </c>
      <c r="X811" t="str">
        <f t="shared" si="139"/>
        <v xml:space="preserve">8, </v>
      </c>
      <c r="Y811" s="5" t="str">
        <f>IF(Инвестиционные_проекты!N816&lt;Инвестиционные_проекты!M816,"Ошибка!","")</f>
        <v/>
      </c>
      <c r="Z811" s="4" t="str">
        <f>IF(Техлист!Y811="","",CONCATENATE(ROW(Инвестиционные_проекты!$A816),", ",))</f>
        <v/>
      </c>
      <c r="AA811" t="str">
        <f t="shared" si="140"/>
        <v/>
      </c>
      <c r="AB811" s="5" t="str">
        <f ca="1">IF(Инвестиционные_проекты!K816="реализация",IF(Инвестиционные_проекты!M816&gt;TODAY(),"Ошибка!",""),"")</f>
        <v/>
      </c>
      <c r="AC811" s="4" t="str">
        <f ca="1">IF(Техлист!AB811="","",CONCATENATE(ROW(Инвестиционные_проекты!$A816),", ",))</f>
        <v/>
      </c>
      <c r="AD811" t="str">
        <f t="shared" ca="1" si="141"/>
        <v/>
      </c>
      <c r="AE811" s="5" t="str">
        <f>IFERROR(IF(OR(Инвестиционные_проекты!K816="идея",Инвестиционные_проекты!K816="проектная стадия"),IF(Инвестиционные_проекты!M816&gt;DATEVALUE(ФЛК!CV810),"","Ошибка!"),""),"")</f>
        <v/>
      </c>
      <c r="AF811" s="4" t="str">
        <f>IF(Техлист!AE811="","",CONCATENATE(ROW(Инвестиционные_проекты!$A816),", ",))</f>
        <v/>
      </c>
      <c r="AG811" t="str">
        <f t="shared" si="142"/>
        <v/>
      </c>
    </row>
    <row r="812" spans="1:33" x14ac:dyDescent="0.25">
      <c r="A812" s="5" t="str">
        <f>IF(AND(COUNTBLANK(Инвестиционные_проекты!H817:Q817)+COUNTBLANK(Инвестиционные_проекты!S817:T817)+COUNTBLANK(Инвестиционные_проекты!Z817)+COUNTBLANK(Инвестиционные_проекты!B817:E817)&lt;&gt;17,COUNTBLANK(Инвестиционные_проекты!H817:Q817)+COUNTBLANK(Инвестиционные_проекты!S817:T817)+COUNTBLANK(Инвестиционные_проекты!Z817)+COUNTBLANK(Инвестиционные_проекты!B817:E817)&lt;&gt;0),"Ошибка!","")</f>
        <v/>
      </c>
      <c r="B812" s="4" t="str">
        <f>IF(A812="","",CONCATENATE(ROW(Инвестиционные_проекты!$A817),", ",))</f>
        <v/>
      </c>
      <c r="C812" t="str">
        <f t="shared" si="132"/>
        <v xml:space="preserve">8, </v>
      </c>
      <c r="D812" s="5" t="str">
        <f>IF(AND(COUNTBLANK(Инвестиционные_проекты!AB817)=0,COUNTBLANK(Инвестиционные_проекты!W817:Y817)&lt;&gt;0),"Ошибка!","")</f>
        <v/>
      </c>
      <c r="E812" s="4" t="str">
        <f>IF(D812="","",CONCATENATE(ROW(Инвестиционные_проекты!$A817),", ",))</f>
        <v/>
      </c>
      <c r="F812" t="str">
        <f t="shared" si="133"/>
        <v xml:space="preserve">8, </v>
      </c>
      <c r="G812" s="8" t="str">
        <f>IF(AND(Инвестиционные_проекты!J817="создание нового",Инвестиционные_проекты!S817=""),"Ошибка!","")</f>
        <v/>
      </c>
      <c r="H812" s="4" t="str">
        <f>IF(Техлист!G812="","",CONCATENATE(ROW(Инвестиционные_проекты!$A817),", ",))</f>
        <v/>
      </c>
      <c r="I812" t="str">
        <f t="shared" si="134"/>
        <v/>
      </c>
      <c r="J812" s="5" t="str">
        <f>IF(Инвестиционные_проекты!J817="модернизация",IF(COUNTBLANK(Инвестиционные_проекты!R817:S817)&lt;&gt;0,"Ошибка!",""),"")</f>
        <v/>
      </c>
      <c r="K812" s="9" t="str">
        <f>IF(Техлист!J812="","",CONCATENATE(ROW(Инвестиционные_проекты!$A817),", ",))</f>
        <v/>
      </c>
      <c r="L812" t="str">
        <f t="shared" si="135"/>
        <v/>
      </c>
      <c r="M812" s="5" t="str">
        <f>IF(Инвестиционные_проекты!S817&lt;Инвестиционные_проекты!R817,"Ошибка!","")</f>
        <v/>
      </c>
      <c r="N812" s="4" t="str">
        <f>IF(Техлист!M812="","",CONCATENATE(ROW(Инвестиционные_проекты!$A817),", ",))</f>
        <v/>
      </c>
      <c r="O812" t="str">
        <f t="shared" si="136"/>
        <v/>
      </c>
      <c r="P812" s="5" t="str">
        <f>IF(Инвестиционные_проекты!Z817&lt;&gt;SUM(Инвестиционные_проекты!AA817:AB817),"Ошибка!","")</f>
        <v/>
      </c>
      <c r="Q812" s="4" t="str">
        <f>IF(Техлист!P812="","",CONCATENATE(ROW(Инвестиционные_проекты!$A817),", ",))</f>
        <v/>
      </c>
      <c r="R812" t="str">
        <f t="shared" si="137"/>
        <v/>
      </c>
      <c r="S812" s="5" t="str">
        <f>IF(Инвестиционные_проекты!Y817&gt;Инвестиционные_проекты!AB817,"Ошибка!","")</f>
        <v/>
      </c>
      <c r="T812" s="4" t="str">
        <f>IF(Техлист!S812="","",CONCATENATE(ROW(Инвестиционные_проекты!$A817),", ",))</f>
        <v/>
      </c>
      <c r="U812" t="str">
        <f t="shared" si="138"/>
        <v/>
      </c>
      <c r="V812" s="5" t="str">
        <f>IF(Инвестиционные_проекты!O817&lt;Инвестиционные_проекты!N817,"Ошибка!","")</f>
        <v/>
      </c>
      <c r="W812" s="4" t="str">
        <f>IF(Техлист!V812="","",CONCATENATE(ROW(Инвестиционные_проекты!$A817),", ",))</f>
        <v/>
      </c>
      <c r="X812" t="str">
        <f t="shared" si="139"/>
        <v xml:space="preserve">8, </v>
      </c>
      <c r="Y812" s="5" t="str">
        <f>IF(Инвестиционные_проекты!N817&lt;Инвестиционные_проекты!M817,"Ошибка!","")</f>
        <v/>
      </c>
      <c r="Z812" s="4" t="str">
        <f>IF(Техлист!Y812="","",CONCATENATE(ROW(Инвестиционные_проекты!$A817),", ",))</f>
        <v/>
      </c>
      <c r="AA812" t="str">
        <f t="shared" si="140"/>
        <v/>
      </c>
      <c r="AB812" s="5" t="str">
        <f ca="1">IF(Инвестиционные_проекты!K817="реализация",IF(Инвестиционные_проекты!M817&gt;TODAY(),"Ошибка!",""),"")</f>
        <v/>
      </c>
      <c r="AC812" s="4" t="str">
        <f ca="1">IF(Техлист!AB812="","",CONCATENATE(ROW(Инвестиционные_проекты!$A817),", ",))</f>
        <v/>
      </c>
      <c r="AD812" t="str">
        <f t="shared" ca="1" si="141"/>
        <v/>
      </c>
      <c r="AE812" s="5" t="str">
        <f>IFERROR(IF(OR(Инвестиционные_проекты!K817="идея",Инвестиционные_проекты!K817="проектная стадия"),IF(Инвестиционные_проекты!M817&gt;DATEVALUE(ФЛК!CV811),"","Ошибка!"),""),"")</f>
        <v/>
      </c>
      <c r="AF812" s="4" t="str">
        <f>IF(Техлист!AE812="","",CONCATENATE(ROW(Инвестиционные_проекты!$A817),", ",))</f>
        <v/>
      </c>
      <c r="AG812" t="str">
        <f t="shared" si="142"/>
        <v/>
      </c>
    </row>
    <row r="813" spans="1:33" x14ac:dyDescent="0.25">
      <c r="A813" s="5" t="str">
        <f>IF(AND(COUNTBLANK(Инвестиционные_проекты!H818:Q818)+COUNTBLANK(Инвестиционные_проекты!S818:T818)+COUNTBLANK(Инвестиционные_проекты!Z818)+COUNTBLANK(Инвестиционные_проекты!B818:E818)&lt;&gt;17,COUNTBLANK(Инвестиционные_проекты!H818:Q818)+COUNTBLANK(Инвестиционные_проекты!S818:T818)+COUNTBLANK(Инвестиционные_проекты!Z818)+COUNTBLANK(Инвестиционные_проекты!B818:E818)&lt;&gt;0),"Ошибка!","")</f>
        <v/>
      </c>
      <c r="B813" s="4" t="str">
        <f>IF(A813="","",CONCATENATE(ROW(Инвестиционные_проекты!$A818),", ",))</f>
        <v/>
      </c>
      <c r="C813" t="str">
        <f t="shared" si="132"/>
        <v xml:space="preserve">8, </v>
      </c>
      <c r="D813" s="5" t="str">
        <f>IF(AND(COUNTBLANK(Инвестиционные_проекты!AB818)=0,COUNTBLANK(Инвестиционные_проекты!W818:Y818)&lt;&gt;0),"Ошибка!","")</f>
        <v/>
      </c>
      <c r="E813" s="4" t="str">
        <f>IF(D813="","",CONCATENATE(ROW(Инвестиционные_проекты!$A818),", ",))</f>
        <v/>
      </c>
      <c r="F813" t="str">
        <f t="shared" si="133"/>
        <v xml:space="preserve">8, </v>
      </c>
      <c r="G813" s="8" t="str">
        <f>IF(AND(Инвестиционные_проекты!J818="создание нового",Инвестиционные_проекты!S818=""),"Ошибка!","")</f>
        <v/>
      </c>
      <c r="H813" s="4" t="str">
        <f>IF(Техлист!G813="","",CONCATENATE(ROW(Инвестиционные_проекты!$A818),", ",))</f>
        <v/>
      </c>
      <c r="I813" t="str">
        <f t="shared" si="134"/>
        <v/>
      </c>
      <c r="J813" s="5" t="str">
        <f>IF(Инвестиционные_проекты!J818="модернизация",IF(COUNTBLANK(Инвестиционные_проекты!R818:S818)&lt;&gt;0,"Ошибка!",""),"")</f>
        <v/>
      </c>
      <c r="K813" s="9" t="str">
        <f>IF(Техлист!J813="","",CONCATENATE(ROW(Инвестиционные_проекты!$A818),", ",))</f>
        <v/>
      </c>
      <c r="L813" t="str">
        <f t="shared" si="135"/>
        <v/>
      </c>
      <c r="M813" s="5" t="str">
        <f>IF(Инвестиционные_проекты!S818&lt;Инвестиционные_проекты!R818,"Ошибка!","")</f>
        <v/>
      </c>
      <c r="N813" s="4" t="str">
        <f>IF(Техлист!M813="","",CONCATENATE(ROW(Инвестиционные_проекты!$A818),", ",))</f>
        <v/>
      </c>
      <c r="O813" t="str">
        <f t="shared" si="136"/>
        <v/>
      </c>
      <c r="P813" s="5" t="str">
        <f>IF(Инвестиционные_проекты!Z818&lt;&gt;SUM(Инвестиционные_проекты!AA818:AB818),"Ошибка!","")</f>
        <v/>
      </c>
      <c r="Q813" s="4" t="str">
        <f>IF(Техлист!P813="","",CONCATENATE(ROW(Инвестиционные_проекты!$A818),", ",))</f>
        <v/>
      </c>
      <c r="R813" t="str">
        <f t="shared" si="137"/>
        <v/>
      </c>
      <c r="S813" s="5" t="str">
        <f>IF(Инвестиционные_проекты!Y818&gt;Инвестиционные_проекты!AB818,"Ошибка!","")</f>
        <v/>
      </c>
      <c r="T813" s="4" t="str">
        <f>IF(Техлист!S813="","",CONCATENATE(ROW(Инвестиционные_проекты!$A818),", ",))</f>
        <v/>
      </c>
      <c r="U813" t="str">
        <f t="shared" si="138"/>
        <v/>
      </c>
      <c r="V813" s="5" t="str">
        <f>IF(Инвестиционные_проекты!O818&lt;Инвестиционные_проекты!N818,"Ошибка!","")</f>
        <v/>
      </c>
      <c r="W813" s="4" t="str">
        <f>IF(Техлист!V813="","",CONCATENATE(ROW(Инвестиционные_проекты!$A818),", ",))</f>
        <v/>
      </c>
      <c r="X813" t="str">
        <f t="shared" si="139"/>
        <v xml:space="preserve">8, </v>
      </c>
      <c r="Y813" s="5" t="str">
        <f>IF(Инвестиционные_проекты!N818&lt;Инвестиционные_проекты!M818,"Ошибка!","")</f>
        <v/>
      </c>
      <c r="Z813" s="4" t="str">
        <f>IF(Техлист!Y813="","",CONCATENATE(ROW(Инвестиционные_проекты!$A818),", ",))</f>
        <v/>
      </c>
      <c r="AA813" t="str">
        <f t="shared" si="140"/>
        <v/>
      </c>
      <c r="AB813" s="5" t="str">
        <f ca="1">IF(Инвестиционные_проекты!K818="реализация",IF(Инвестиционные_проекты!M818&gt;TODAY(),"Ошибка!",""),"")</f>
        <v/>
      </c>
      <c r="AC813" s="4" t="str">
        <f ca="1">IF(Техлист!AB813="","",CONCATENATE(ROW(Инвестиционные_проекты!$A818),", ",))</f>
        <v/>
      </c>
      <c r="AD813" t="str">
        <f t="shared" ca="1" si="141"/>
        <v/>
      </c>
      <c r="AE813" s="5" t="str">
        <f>IFERROR(IF(OR(Инвестиционные_проекты!K818="идея",Инвестиционные_проекты!K818="проектная стадия"),IF(Инвестиционные_проекты!M818&gt;DATEVALUE(ФЛК!CV812),"","Ошибка!"),""),"")</f>
        <v/>
      </c>
      <c r="AF813" s="4" t="str">
        <f>IF(Техлист!AE813="","",CONCATENATE(ROW(Инвестиционные_проекты!$A818),", ",))</f>
        <v/>
      </c>
      <c r="AG813" t="str">
        <f t="shared" si="142"/>
        <v/>
      </c>
    </row>
    <row r="814" spans="1:33" x14ac:dyDescent="0.25">
      <c r="A814" s="5" t="str">
        <f>IF(AND(COUNTBLANK(Инвестиционные_проекты!H819:Q819)+COUNTBLANK(Инвестиционные_проекты!S819:T819)+COUNTBLANK(Инвестиционные_проекты!Z819)+COUNTBLANK(Инвестиционные_проекты!B819:E819)&lt;&gt;17,COUNTBLANK(Инвестиционные_проекты!H819:Q819)+COUNTBLANK(Инвестиционные_проекты!S819:T819)+COUNTBLANK(Инвестиционные_проекты!Z819)+COUNTBLANK(Инвестиционные_проекты!B819:E819)&lt;&gt;0),"Ошибка!","")</f>
        <v/>
      </c>
      <c r="B814" s="4" t="str">
        <f>IF(A814="","",CONCATENATE(ROW(Инвестиционные_проекты!$A819),", ",))</f>
        <v/>
      </c>
      <c r="C814" t="str">
        <f t="shared" si="132"/>
        <v xml:space="preserve">8, </v>
      </c>
      <c r="D814" s="5" t="str">
        <f>IF(AND(COUNTBLANK(Инвестиционные_проекты!AB819)=0,COUNTBLANK(Инвестиционные_проекты!W819:Y819)&lt;&gt;0),"Ошибка!","")</f>
        <v/>
      </c>
      <c r="E814" s="4" t="str">
        <f>IF(D814="","",CONCATENATE(ROW(Инвестиционные_проекты!$A819),", ",))</f>
        <v/>
      </c>
      <c r="F814" t="str">
        <f t="shared" si="133"/>
        <v xml:space="preserve">8, </v>
      </c>
      <c r="G814" s="8" t="str">
        <f>IF(AND(Инвестиционные_проекты!J819="создание нового",Инвестиционные_проекты!S819=""),"Ошибка!","")</f>
        <v/>
      </c>
      <c r="H814" s="4" t="str">
        <f>IF(Техлист!G814="","",CONCATENATE(ROW(Инвестиционные_проекты!$A819),", ",))</f>
        <v/>
      </c>
      <c r="I814" t="str">
        <f t="shared" si="134"/>
        <v/>
      </c>
      <c r="J814" s="5" t="str">
        <f>IF(Инвестиционные_проекты!J819="модернизация",IF(COUNTBLANK(Инвестиционные_проекты!R819:S819)&lt;&gt;0,"Ошибка!",""),"")</f>
        <v/>
      </c>
      <c r="K814" s="9" t="str">
        <f>IF(Техлист!J814="","",CONCATENATE(ROW(Инвестиционные_проекты!$A819),", ",))</f>
        <v/>
      </c>
      <c r="L814" t="str">
        <f t="shared" si="135"/>
        <v/>
      </c>
      <c r="M814" s="5" t="str">
        <f>IF(Инвестиционные_проекты!S819&lt;Инвестиционные_проекты!R819,"Ошибка!","")</f>
        <v/>
      </c>
      <c r="N814" s="4" t="str">
        <f>IF(Техлист!M814="","",CONCATENATE(ROW(Инвестиционные_проекты!$A819),", ",))</f>
        <v/>
      </c>
      <c r="O814" t="str">
        <f t="shared" si="136"/>
        <v/>
      </c>
      <c r="P814" s="5" t="str">
        <f>IF(Инвестиционные_проекты!Z819&lt;&gt;SUM(Инвестиционные_проекты!AA819:AB819),"Ошибка!","")</f>
        <v/>
      </c>
      <c r="Q814" s="4" t="str">
        <f>IF(Техлист!P814="","",CONCATENATE(ROW(Инвестиционные_проекты!$A819),", ",))</f>
        <v/>
      </c>
      <c r="R814" t="str">
        <f t="shared" si="137"/>
        <v/>
      </c>
      <c r="S814" s="5" t="str">
        <f>IF(Инвестиционные_проекты!Y819&gt;Инвестиционные_проекты!AB819,"Ошибка!","")</f>
        <v/>
      </c>
      <c r="T814" s="4" t="str">
        <f>IF(Техлист!S814="","",CONCATENATE(ROW(Инвестиционные_проекты!$A819),", ",))</f>
        <v/>
      </c>
      <c r="U814" t="str">
        <f t="shared" si="138"/>
        <v/>
      </c>
      <c r="V814" s="5" t="str">
        <f>IF(Инвестиционные_проекты!O819&lt;Инвестиционные_проекты!N819,"Ошибка!","")</f>
        <v/>
      </c>
      <c r="W814" s="4" t="str">
        <f>IF(Техлист!V814="","",CONCATENATE(ROW(Инвестиционные_проекты!$A819),", ",))</f>
        <v/>
      </c>
      <c r="X814" t="str">
        <f t="shared" si="139"/>
        <v xml:space="preserve">8, </v>
      </c>
      <c r="Y814" s="5" t="str">
        <f>IF(Инвестиционные_проекты!N819&lt;Инвестиционные_проекты!M819,"Ошибка!","")</f>
        <v/>
      </c>
      <c r="Z814" s="4" t="str">
        <f>IF(Техлист!Y814="","",CONCATENATE(ROW(Инвестиционные_проекты!$A819),", ",))</f>
        <v/>
      </c>
      <c r="AA814" t="str">
        <f t="shared" si="140"/>
        <v/>
      </c>
      <c r="AB814" s="5" t="str">
        <f ca="1">IF(Инвестиционные_проекты!K819="реализация",IF(Инвестиционные_проекты!M819&gt;TODAY(),"Ошибка!",""),"")</f>
        <v/>
      </c>
      <c r="AC814" s="4" t="str">
        <f ca="1">IF(Техлист!AB814="","",CONCATENATE(ROW(Инвестиционные_проекты!$A819),", ",))</f>
        <v/>
      </c>
      <c r="AD814" t="str">
        <f t="shared" ca="1" si="141"/>
        <v/>
      </c>
      <c r="AE814" s="5" t="str">
        <f>IFERROR(IF(OR(Инвестиционные_проекты!K819="идея",Инвестиционные_проекты!K819="проектная стадия"),IF(Инвестиционные_проекты!M819&gt;DATEVALUE(ФЛК!CV813),"","Ошибка!"),""),"")</f>
        <v/>
      </c>
      <c r="AF814" s="4" t="str">
        <f>IF(Техлист!AE814="","",CONCATENATE(ROW(Инвестиционные_проекты!$A819),", ",))</f>
        <v/>
      </c>
      <c r="AG814" t="str">
        <f t="shared" si="142"/>
        <v/>
      </c>
    </row>
    <row r="815" spans="1:33" x14ac:dyDescent="0.25">
      <c r="A815" s="5" t="str">
        <f>IF(AND(COUNTBLANK(Инвестиционные_проекты!H820:Q820)+COUNTBLANK(Инвестиционные_проекты!S820:T820)+COUNTBLANK(Инвестиционные_проекты!Z820)+COUNTBLANK(Инвестиционные_проекты!B820:E820)&lt;&gt;17,COUNTBLANK(Инвестиционные_проекты!H820:Q820)+COUNTBLANK(Инвестиционные_проекты!S820:T820)+COUNTBLANK(Инвестиционные_проекты!Z820)+COUNTBLANK(Инвестиционные_проекты!B820:E820)&lt;&gt;0),"Ошибка!","")</f>
        <v/>
      </c>
      <c r="B815" s="4" t="str">
        <f>IF(A815="","",CONCATENATE(ROW(Инвестиционные_проекты!$A820),", ",))</f>
        <v/>
      </c>
      <c r="C815" t="str">
        <f t="shared" si="132"/>
        <v xml:space="preserve">8, </v>
      </c>
      <c r="D815" s="5" t="str">
        <f>IF(AND(COUNTBLANK(Инвестиционные_проекты!AB820)=0,COUNTBLANK(Инвестиционные_проекты!W820:Y820)&lt;&gt;0),"Ошибка!","")</f>
        <v/>
      </c>
      <c r="E815" s="4" t="str">
        <f>IF(D815="","",CONCATENATE(ROW(Инвестиционные_проекты!$A820),", ",))</f>
        <v/>
      </c>
      <c r="F815" t="str">
        <f t="shared" si="133"/>
        <v xml:space="preserve">8, </v>
      </c>
      <c r="G815" s="8" t="str">
        <f>IF(AND(Инвестиционные_проекты!J820="создание нового",Инвестиционные_проекты!S820=""),"Ошибка!","")</f>
        <v/>
      </c>
      <c r="H815" s="4" t="str">
        <f>IF(Техлист!G815="","",CONCATENATE(ROW(Инвестиционные_проекты!$A820),", ",))</f>
        <v/>
      </c>
      <c r="I815" t="str">
        <f t="shared" si="134"/>
        <v/>
      </c>
      <c r="J815" s="5" t="str">
        <f>IF(Инвестиционные_проекты!J820="модернизация",IF(COUNTBLANK(Инвестиционные_проекты!R820:S820)&lt;&gt;0,"Ошибка!",""),"")</f>
        <v/>
      </c>
      <c r="K815" s="9" t="str">
        <f>IF(Техлист!J815="","",CONCATENATE(ROW(Инвестиционные_проекты!$A820),", ",))</f>
        <v/>
      </c>
      <c r="L815" t="str">
        <f t="shared" si="135"/>
        <v/>
      </c>
      <c r="M815" s="5" t="str">
        <f>IF(Инвестиционные_проекты!S820&lt;Инвестиционные_проекты!R820,"Ошибка!","")</f>
        <v/>
      </c>
      <c r="N815" s="4" t="str">
        <f>IF(Техлист!M815="","",CONCATENATE(ROW(Инвестиционные_проекты!$A820),", ",))</f>
        <v/>
      </c>
      <c r="O815" t="str">
        <f t="shared" si="136"/>
        <v/>
      </c>
      <c r="P815" s="5" t="str">
        <f>IF(Инвестиционные_проекты!Z820&lt;&gt;SUM(Инвестиционные_проекты!AA820:AB820),"Ошибка!","")</f>
        <v/>
      </c>
      <c r="Q815" s="4" t="str">
        <f>IF(Техлист!P815="","",CONCATENATE(ROW(Инвестиционные_проекты!$A820),", ",))</f>
        <v/>
      </c>
      <c r="R815" t="str">
        <f t="shared" si="137"/>
        <v/>
      </c>
      <c r="S815" s="5" t="str">
        <f>IF(Инвестиционные_проекты!Y820&gt;Инвестиционные_проекты!AB820,"Ошибка!","")</f>
        <v/>
      </c>
      <c r="T815" s="4" t="str">
        <f>IF(Техлист!S815="","",CONCATENATE(ROW(Инвестиционные_проекты!$A820),", ",))</f>
        <v/>
      </c>
      <c r="U815" t="str">
        <f t="shared" si="138"/>
        <v/>
      </c>
      <c r="V815" s="5" t="str">
        <f>IF(Инвестиционные_проекты!O820&lt;Инвестиционные_проекты!N820,"Ошибка!","")</f>
        <v/>
      </c>
      <c r="W815" s="4" t="str">
        <f>IF(Техлист!V815="","",CONCATENATE(ROW(Инвестиционные_проекты!$A820),", ",))</f>
        <v/>
      </c>
      <c r="X815" t="str">
        <f t="shared" si="139"/>
        <v xml:space="preserve">8, </v>
      </c>
      <c r="Y815" s="5" t="str">
        <f>IF(Инвестиционные_проекты!N820&lt;Инвестиционные_проекты!M820,"Ошибка!","")</f>
        <v/>
      </c>
      <c r="Z815" s="4" t="str">
        <f>IF(Техлист!Y815="","",CONCATENATE(ROW(Инвестиционные_проекты!$A820),", ",))</f>
        <v/>
      </c>
      <c r="AA815" t="str">
        <f t="shared" si="140"/>
        <v/>
      </c>
      <c r="AB815" s="5" t="str">
        <f ca="1">IF(Инвестиционные_проекты!K820="реализация",IF(Инвестиционные_проекты!M820&gt;TODAY(),"Ошибка!",""),"")</f>
        <v/>
      </c>
      <c r="AC815" s="4" t="str">
        <f ca="1">IF(Техлист!AB815="","",CONCATENATE(ROW(Инвестиционные_проекты!$A820),", ",))</f>
        <v/>
      </c>
      <c r="AD815" t="str">
        <f t="shared" ca="1" si="141"/>
        <v/>
      </c>
      <c r="AE815" s="5" t="str">
        <f>IFERROR(IF(OR(Инвестиционные_проекты!K820="идея",Инвестиционные_проекты!K820="проектная стадия"),IF(Инвестиционные_проекты!M820&gt;DATEVALUE(ФЛК!CV814),"","Ошибка!"),""),"")</f>
        <v/>
      </c>
      <c r="AF815" s="4" t="str">
        <f>IF(Техлист!AE815="","",CONCATENATE(ROW(Инвестиционные_проекты!$A820),", ",))</f>
        <v/>
      </c>
      <c r="AG815" t="str">
        <f t="shared" si="142"/>
        <v/>
      </c>
    </row>
    <row r="816" spans="1:33" x14ac:dyDescent="0.25">
      <c r="A816" s="5" t="str">
        <f>IF(AND(COUNTBLANK(Инвестиционные_проекты!H821:Q821)+COUNTBLANK(Инвестиционные_проекты!S821:T821)+COUNTBLANK(Инвестиционные_проекты!Z821)+COUNTBLANK(Инвестиционные_проекты!B821:E821)&lt;&gt;17,COUNTBLANK(Инвестиционные_проекты!H821:Q821)+COUNTBLANK(Инвестиционные_проекты!S821:T821)+COUNTBLANK(Инвестиционные_проекты!Z821)+COUNTBLANK(Инвестиционные_проекты!B821:E821)&lt;&gt;0),"Ошибка!","")</f>
        <v/>
      </c>
      <c r="B816" s="4" t="str">
        <f>IF(A816="","",CONCATENATE(ROW(Инвестиционные_проекты!$A821),", ",))</f>
        <v/>
      </c>
      <c r="C816" t="str">
        <f t="shared" si="132"/>
        <v xml:space="preserve">8, </v>
      </c>
      <c r="D816" s="5" t="str">
        <f>IF(AND(COUNTBLANK(Инвестиционные_проекты!AB821)=0,COUNTBLANK(Инвестиционные_проекты!W821:Y821)&lt;&gt;0),"Ошибка!","")</f>
        <v/>
      </c>
      <c r="E816" s="4" t="str">
        <f>IF(D816="","",CONCATENATE(ROW(Инвестиционные_проекты!$A821),", ",))</f>
        <v/>
      </c>
      <c r="F816" t="str">
        <f t="shared" si="133"/>
        <v xml:space="preserve">8, </v>
      </c>
      <c r="G816" s="8" t="str">
        <f>IF(AND(Инвестиционные_проекты!J821="создание нового",Инвестиционные_проекты!S821=""),"Ошибка!","")</f>
        <v/>
      </c>
      <c r="H816" s="4" t="str">
        <f>IF(Техлист!G816="","",CONCATENATE(ROW(Инвестиционные_проекты!$A821),", ",))</f>
        <v/>
      </c>
      <c r="I816" t="str">
        <f t="shared" si="134"/>
        <v/>
      </c>
      <c r="J816" s="5" t="str">
        <f>IF(Инвестиционные_проекты!J821="модернизация",IF(COUNTBLANK(Инвестиционные_проекты!R821:S821)&lt;&gt;0,"Ошибка!",""),"")</f>
        <v/>
      </c>
      <c r="K816" s="9" t="str">
        <f>IF(Техлист!J816="","",CONCATENATE(ROW(Инвестиционные_проекты!$A821),", ",))</f>
        <v/>
      </c>
      <c r="L816" t="str">
        <f t="shared" si="135"/>
        <v/>
      </c>
      <c r="M816" s="5" t="str">
        <f>IF(Инвестиционные_проекты!S821&lt;Инвестиционные_проекты!R821,"Ошибка!","")</f>
        <v/>
      </c>
      <c r="N816" s="4" t="str">
        <f>IF(Техлист!M816="","",CONCATENATE(ROW(Инвестиционные_проекты!$A821),", ",))</f>
        <v/>
      </c>
      <c r="O816" t="str">
        <f t="shared" si="136"/>
        <v/>
      </c>
      <c r="P816" s="5" t="str">
        <f>IF(Инвестиционные_проекты!Z821&lt;&gt;SUM(Инвестиционные_проекты!AA821:AB821),"Ошибка!","")</f>
        <v/>
      </c>
      <c r="Q816" s="4" t="str">
        <f>IF(Техлист!P816="","",CONCATENATE(ROW(Инвестиционные_проекты!$A821),", ",))</f>
        <v/>
      </c>
      <c r="R816" t="str">
        <f t="shared" si="137"/>
        <v/>
      </c>
      <c r="S816" s="5" t="str">
        <f>IF(Инвестиционные_проекты!Y821&gt;Инвестиционные_проекты!AB821,"Ошибка!","")</f>
        <v/>
      </c>
      <c r="T816" s="4" t="str">
        <f>IF(Техлист!S816="","",CONCATENATE(ROW(Инвестиционные_проекты!$A821),", ",))</f>
        <v/>
      </c>
      <c r="U816" t="str">
        <f t="shared" si="138"/>
        <v/>
      </c>
      <c r="V816" s="5" t="str">
        <f>IF(Инвестиционные_проекты!O821&lt;Инвестиционные_проекты!N821,"Ошибка!","")</f>
        <v/>
      </c>
      <c r="W816" s="4" t="str">
        <f>IF(Техлист!V816="","",CONCATENATE(ROW(Инвестиционные_проекты!$A821),", ",))</f>
        <v/>
      </c>
      <c r="X816" t="str">
        <f t="shared" si="139"/>
        <v xml:space="preserve">8, </v>
      </c>
      <c r="Y816" s="5" t="str">
        <f>IF(Инвестиционные_проекты!N821&lt;Инвестиционные_проекты!M821,"Ошибка!","")</f>
        <v/>
      </c>
      <c r="Z816" s="4" t="str">
        <f>IF(Техлист!Y816="","",CONCATENATE(ROW(Инвестиционные_проекты!$A821),", ",))</f>
        <v/>
      </c>
      <c r="AA816" t="str">
        <f t="shared" si="140"/>
        <v/>
      </c>
      <c r="AB816" s="5" t="str">
        <f ca="1">IF(Инвестиционные_проекты!K821="реализация",IF(Инвестиционные_проекты!M821&gt;TODAY(),"Ошибка!",""),"")</f>
        <v/>
      </c>
      <c r="AC816" s="4" t="str">
        <f ca="1">IF(Техлист!AB816="","",CONCATENATE(ROW(Инвестиционные_проекты!$A821),", ",))</f>
        <v/>
      </c>
      <c r="AD816" t="str">
        <f t="shared" ca="1" si="141"/>
        <v/>
      </c>
      <c r="AE816" s="5" t="str">
        <f>IFERROR(IF(OR(Инвестиционные_проекты!K821="идея",Инвестиционные_проекты!K821="проектная стадия"),IF(Инвестиционные_проекты!M821&gt;DATEVALUE(ФЛК!CV815),"","Ошибка!"),""),"")</f>
        <v/>
      </c>
      <c r="AF816" s="4" t="str">
        <f>IF(Техлист!AE816="","",CONCATENATE(ROW(Инвестиционные_проекты!$A821),", ",))</f>
        <v/>
      </c>
      <c r="AG816" t="str">
        <f t="shared" si="142"/>
        <v/>
      </c>
    </row>
    <row r="817" spans="1:33" x14ac:dyDescent="0.25">
      <c r="A817" s="5" t="str">
        <f>IF(AND(COUNTBLANK(Инвестиционные_проекты!H822:Q822)+COUNTBLANK(Инвестиционные_проекты!S822:T822)+COUNTBLANK(Инвестиционные_проекты!Z822)+COUNTBLANK(Инвестиционные_проекты!B822:E822)&lt;&gt;17,COUNTBLANK(Инвестиционные_проекты!H822:Q822)+COUNTBLANK(Инвестиционные_проекты!S822:T822)+COUNTBLANK(Инвестиционные_проекты!Z822)+COUNTBLANK(Инвестиционные_проекты!B822:E822)&lt;&gt;0),"Ошибка!","")</f>
        <v/>
      </c>
      <c r="B817" s="4" t="str">
        <f>IF(A817="","",CONCATENATE(ROW(Инвестиционные_проекты!$A822),", ",))</f>
        <v/>
      </c>
      <c r="C817" t="str">
        <f t="shared" si="132"/>
        <v xml:space="preserve">8, </v>
      </c>
      <c r="D817" s="5" t="str">
        <f>IF(AND(COUNTBLANK(Инвестиционные_проекты!AB822)=0,COUNTBLANK(Инвестиционные_проекты!W822:Y822)&lt;&gt;0),"Ошибка!","")</f>
        <v/>
      </c>
      <c r="E817" s="4" t="str">
        <f>IF(D817="","",CONCATENATE(ROW(Инвестиционные_проекты!$A822),", ",))</f>
        <v/>
      </c>
      <c r="F817" t="str">
        <f t="shared" si="133"/>
        <v xml:space="preserve">8, </v>
      </c>
      <c r="G817" s="8" t="str">
        <f>IF(AND(Инвестиционные_проекты!J822="создание нового",Инвестиционные_проекты!S822=""),"Ошибка!","")</f>
        <v/>
      </c>
      <c r="H817" s="4" t="str">
        <f>IF(Техлист!G817="","",CONCATENATE(ROW(Инвестиционные_проекты!$A822),", ",))</f>
        <v/>
      </c>
      <c r="I817" t="str">
        <f t="shared" si="134"/>
        <v/>
      </c>
      <c r="J817" s="5" t="str">
        <f>IF(Инвестиционные_проекты!J822="модернизация",IF(COUNTBLANK(Инвестиционные_проекты!R822:S822)&lt;&gt;0,"Ошибка!",""),"")</f>
        <v/>
      </c>
      <c r="K817" s="9" t="str">
        <f>IF(Техлист!J817="","",CONCATENATE(ROW(Инвестиционные_проекты!$A822),", ",))</f>
        <v/>
      </c>
      <c r="L817" t="str">
        <f t="shared" si="135"/>
        <v/>
      </c>
      <c r="M817" s="5" t="str">
        <f>IF(Инвестиционные_проекты!S822&lt;Инвестиционные_проекты!R822,"Ошибка!","")</f>
        <v/>
      </c>
      <c r="N817" s="4" t="str">
        <f>IF(Техлист!M817="","",CONCATENATE(ROW(Инвестиционные_проекты!$A822),", ",))</f>
        <v/>
      </c>
      <c r="O817" t="str">
        <f t="shared" si="136"/>
        <v/>
      </c>
      <c r="P817" s="5" t="str">
        <f>IF(Инвестиционные_проекты!Z822&lt;&gt;SUM(Инвестиционные_проекты!AA822:AB822),"Ошибка!","")</f>
        <v/>
      </c>
      <c r="Q817" s="4" t="str">
        <f>IF(Техлист!P817="","",CONCATENATE(ROW(Инвестиционные_проекты!$A822),", ",))</f>
        <v/>
      </c>
      <c r="R817" t="str">
        <f t="shared" si="137"/>
        <v/>
      </c>
      <c r="S817" s="5" t="str">
        <f>IF(Инвестиционные_проекты!Y822&gt;Инвестиционные_проекты!AB822,"Ошибка!","")</f>
        <v/>
      </c>
      <c r="T817" s="4" t="str">
        <f>IF(Техлист!S817="","",CONCATENATE(ROW(Инвестиционные_проекты!$A822),", ",))</f>
        <v/>
      </c>
      <c r="U817" t="str">
        <f t="shared" si="138"/>
        <v/>
      </c>
      <c r="V817" s="5" t="str">
        <f>IF(Инвестиционные_проекты!O822&lt;Инвестиционные_проекты!N822,"Ошибка!","")</f>
        <v/>
      </c>
      <c r="W817" s="4" t="str">
        <f>IF(Техлист!V817="","",CONCATENATE(ROW(Инвестиционные_проекты!$A822),", ",))</f>
        <v/>
      </c>
      <c r="X817" t="str">
        <f t="shared" si="139"/>
        <v xml:space="preserve">8, </v>
      </c>
      <c r="Y817" s="5" t="str">
        <f>IF(Инвестиционные_проекты!N822&lt;Инвестиционные_проекты!M822,"Ошибка!","")</f>
        <v/>
      </c>
      <c r="Z817" s="4" t="str">
        <f>IF(Техлист!Y817="","",CONCATENATE(ROW(Инвестиционные_проекты!$A822),", ",))</f>
        <v/>
      </c>
      <c r="AA817" t="str">
        <f t="shared" si="140"/>
        <v/>
      </c>
      <c r="AB817" s="5" t="str">
        <f ca="1">IF(Инвестиционные_проекты!K822="реализация",IF(Инвестиционные_проекты!M822&gt;TODAY(),"Ошибка!",""),"")</f>
        <v/>
      </c>
      <c r="AC817" s="4" t="str">
        <f ca="1">IF(Техлист!AB817="","",CONCATENATE(ROW(Инвестиционные_проекты!$A822),", ",))</f>
        <v/>
      </c>
      <c r="AD817" t="str">
        <f t="shared" ca="1" si="141"/>
        <v/>
      </c>
      <c r="AE817" s="5" t="str">
        <f>IFERROR(IF(OR(Инвестиционные_проекты!K822="идея",Инвестиционные_проекты!K822="проектная стадия"),IF(Инвестиционные_проекты!M822&gt;DATEVALUE(ФЛК!CV816),"","Ошибка!"),""),"")</f>
        <v/>
      </c>
      <c r="AF817" s="4" t="str">
        <f>IF(Техлист!AE817="","",CONCATENATE(ROW(Инвестиционные_проекты!$A822),", ",))</f>
        <v/>
      </c>
      <c r="AG817" t="str">
        <f t="shared" si="142"/>
        <v/>
      </c>
    </row>
    <row r="818" spans="1:33" x14ac:dyDescent="0.25">
      <c r="A818" s="5" t="str">
        <f>IF(AND(COUNTBLANK(Инвестиционные_проекты!H823:Q823)+COUNTBLANK(Инвестиционные_проекты!S823:T823)+COUNTBLANK(Инвестиционные_проекты!Z823)+COUNTBLANK(Инвестиционные_проекты!B823:E823)&lt;&gt;17,COUNTBLANK(Инвестиционные_проекты!H823:Q823)+COUNTBLANK(Инвестиционные_проекты!S823:T823)+COUNTBLANK(Инвестиционные_проекты!Z823)+COUNTBLANK(Инвестиционные_проекты!B823:E823)&lt;&gt;0),"Ошибка!","")</f>
        <v/>
      </c>
      <c r="B818" s="4" t="str">
        <f>IF(A818="","",CONCATENATE(ROW(Инвестиционные_проекты!$A823),", ",))</f>
        <v/>
      </c>
      <c r="C818" t="str">
        <f t="shared" si="132"/>
        <v xml:space="preserve">8, </v>
      </c>
      <c r="D818" s="5" t="str">
        <f>IF(AND(COUNTBLANK(Инвестиционные_проекты!AB823)=0,COUNTBLANK(Инвестиционные_проекты!W823:Y823)&lt;&gt;0),"Ошибка!","")</f>
        <v/>
      </c>
      <c r="E818" s="4" t="str">
        <f>IF(D818="","",CONCATENATE(ROW(Инвестиционные_проекты!$A823),", ",))</f>
        <v/>
      </c>
      <c r="F818" t="str">
        <f t="shared" si="133"/>
        <v xml:space="preserve">8, </v>
      </c>
      <c r="G818" s="8" t="str">
        <f>IF(AND(Инвестиционные_проекты!J823="создание нового",Инвестиционные_проекты!S823=""),"Ошибка!","")</f>
        <v/>
      </c>
      <c r="H818" s="4" t="str">
        <f>IF(Техлист!G818="","",CONCATENATE(ROW(Инвестиционные_проекты!$A823),", ",))</f>
        <v/>
      </c>
      <c r="I818" t="str">
        <f t="shared" si="134"/>
        <v/>
      </c>
      <c r="J818" s="5" t="str">
        <f>IF(Инвестиционные_проекты!J823="модернизация",IF(COUNTBLANK(Инвестиционные_проекты!R823:S823)&lt;&gt;0,"Ошибка!",""),"")</f>
        <v/>
      </c>
      <c r="K818" s="9" t="str">
        <f>IF(Техлист!J818="","",CONCATENATE(ROW(Инвестиционные_проекты!$A823),", ",))</f>
        <v/>
      </c>
      <c r="L818" t="str">
        <f t="shared" si="135"/>
        <v/>
      </c>
      <c r="M818" s="5" t="str">
        <f>IF(Инвестиционные_проекты!S823&lt;Инвестиционные_проекты!R823,"Ошибка!","")</f>
        <v/>
      </c>
      <c r="N818" s="4" t="str">
        <f>IF(Техлист!M818="","",CONCATENATE(ROW(Инвестиционные_проекты!$A823),", ",))</f>
        <v/>
      </c>
      <c r="O818" t="str">
        <f t="shared" si="136"/>
        <v/>
      </c>
      <c r="P818" s="5" t="str">
        <f>IF(Инвестиционные_проекты!Z823&lt;&gt;SUM(Инвестиционные_проекты!AA823:AB823),"Ошибка!","")</f>
        <v/>
      </c>
      <c r="Q818" s="4" t="str">
        <f>IF(Техлист!P818="","",CONCATENATE(ROW(Инвестиционные_проекты!$A823),", ",))</f>
        <v/>
      </c>
      <c r="R818" t="str">
        <f t="shared" si="137"/>
        <v/>
      </c>
      <c r="S818" s="5" t="str">
        <f>IF(Инвестиционные_проекты!Y823&gt;Инвестиционные_проекты!AB823,"Ошибка!","")</f>
        <v/>
      </c>
      <c r="T818" s="4" t="str">
        <f>IF(Техлист!S818="","",CONCATENATE(ROW(Инвестиционные_проекты!$A823),", ",))</f>
        <v/>
      </c>
      <c r="U818" t="str">
        <f t="shared" si="138"/>
        <v/>
      </c>
      <c r="V818" s="5" t="str">
        <f>IF(Инвестиционные_проекты!O823&lt;Инвестиционные_проекты!N823,"Ошибка!","")</f>
        <v/>
      </c>
      <c r="W818" s="4" t="str">
        <f>IF(Техлист!V818="","",CONCATENATE(ROW(Инвестиционные_проекты!$A823),", ",))</f>
        <v/>
      </c>
      <c r="X818" t="str">
        <f t="shared" si="139"/>
        <v xml:space="preserve">8, </v>
      </c>
      <c r="Y818" s="5" t="str">
        <f>IF(Инвестиционные_проекты!N823&lt;Инвестиционные_проекты!M823,"Ошибка!","")</f>
        <v/>
      </c>
      <c r="Z818" s="4" t="str">
        <f>IF(Техлист!Y818="","",CONCATENATE(ROW(Инвестиционные_проекты!$A823),", ",))</f>
        <v/>
      </c>
      <c r="AA818" t="str">
        <f t="shared" si="140"/>
        <v/>
      </c>
      <c r="AB818" s="5" t="str">
        <f ca="1">IF(Инвестиционные_проекты!K823="реализация",IF(Инвестиционные_проекты!M823&gt;TODAY(),"Ошибка!",""),"")</f>
        <v/>
      </c>
      <c r="AC818" s="4" t="str">
        <f ca="1">IF(Техлист!AB818="","",CONCATENATE(ROW(Инвестиционные_проекты!$A823),", ",))</f>
        <v/>
      </c>
      <c r="AD818" t="str">
        <f t="shared" ca="1" si="141"/>
        <v/>
      </c>
      <c r="AE818" s="5" t="str">
        <f>IFERROR(IF(OR(Инвестиционные_проекты!K823="идея",Инвестиционные_проекты!K823="проектная стадия"),IF(Инвестиционные_проекты!M823&gt;DATEVALUE(ФЛК!CV817),"","Ошибка!"),""),"")</f>
        <v/>
      </c>
      <c r="AF818" s="4" t="str">
        <f>IF(Техлист!AE818="","",CONCATENATE(ROW(Инвестиционные_проекты!$A823),", ",))</f>
        <v/>
      </c>
      <c r="AG818" t="str">
        <f t="shared" si="142"/>
        <v/>
      </c>
    </row>
    <row r="819" spans="1:33" x14ac:dyDescent="0.25">
      <c r="A819" s="5" t="str">
        <f>IF(AND(COUNTBLANK(Инвестиционные_проекты!H824:Q824)+COUNTBLANK(Инвестиционные_проекты!S824:T824)+COUNTBLANK(Инвестиционные_проекты!Z824)+COUNTBLANK(Инвестиционные_проекты!B824:E824)&lt;&gt;17,COUNTBLANK(Инвестиционные_проекты!H824:Q824)+COUNTBLANK(Инвестиционные_проекты!S824:T824)+COUNTBLANK(Инвестиционные_проекты!Z824)+COUNTBLANK(Инвестиционные_проекты!B824:E824)&lt;&gt;0),"Ошибка!","")</f>
        <v/>
      </c>
      <c r="B819" s="4" t="str">
        <f>IF(A819="","",CONCATENATE(ROW(Инвестиционные_проекты!$A824),", ",))</f>
        <v/>
      </c>
      <c r="C819" t="str">
        <f t="shared" si="132"/>
        <v xml:space="preserve">8, </v>
      </c>
      <c r="D819" s="5" t="str">
        <f>IF(AND(COUNTBLANK(Инвестиционные_проекты!AB824)=0,COUNTBLANK(Инвестиционные_проекты!W824:Y824)&lt;&gt;0),"Ошибка!","")</f>
        <v/>
      </c>
      <c r="E819" s="4" t="str">
        <f>IF(D819="","",CONCATENATE(ROW(Инвестиционные_проекты!$A824),", ",))</f>
        <v/>
      </c>
      <c r="F819" t="str">
        <f t="shared" si="133"/>
        <v xml:space="preserve">8, </v>
      </c>
      <c r="G819" s="8" t="str">
        <f>IF(AND(Инвестиционные_проекты!J824="создание нового",Инвестиционные_проекты!S824=""),"Ошибка!","")</f>
        <v/>
      </c>
      <c r="H819" s="4" t="str">
        <f>IF(Техлист!G819="","",CONCATENATE(ROW(Инвестиционные_проекты!$A824),", ",))</f>
        <v/>
      </c>
      <c r="I819" t="str">
        <f t="shared" si="134"/>
        <v/>
      </c>
      <c r="J819" s="5" t="str">
        <f>IF(Инвестиционные_проекты!J824="модернизация",IF(COUNTBLANK(Инвестиционные_проекты!R824:S824)&lt;&gt;0,"Ошибка!",""),"")</f>
        <v/>
      </c>
      <c r="K819" s="9" t="str">
        <f>IF(Техлист!J819="","",CONCATENATE(ROW(Инвестиционные_проекты!$A824),", ",))</f>
        <v/>
      </c>
      <c r="L819" t="str">
        <f t="shared" si="135"/>
        <v/>
      </c>
      <c r="M819" s="5" t="str">
        <f>IF(Инвестиционные_проекты!S824&lt;Инвестиционные_проекты!R824,"Ошибка!","")</f>
        <v/>
      </c>
      <c r="N819" s="4" t="str">
        <f>IF(Техлист!M819="","",CONCATENATE(ROW(Инвестиционные_проекты!$A824),", ",))</f>
        <v/>
      </c>
      <c r="O819" t="str">
        <f t="shared" si="136"/>
        <v/>
      </c>
      <c r="P819" s="5" t="str">
        <f>IF(Инвестиционные_проекты!Z824&lt;&gt;SUM(Инвестиционные_проекты!AA824:AB824),"Ошибка!","")</f>
        <v/>
      </c>
      <c r="Q819" s="4" t="str">
        <f>IF(Техлист!P819="","",CONCATENATE(ROW(Инвестиционные_проекты!$A824),", ",))</f>
        <v/>
      </c>
      <c r="R819" t="str">
        <f t="shared" si="137"/>
        <v/>
      </c>
      <c r="S819" s="5" t="str">
        <f>IF(Инвестиционные_проекты!Y824&gt;Инвестиционные_проекты!AB824,"Ошибка!","")</f>
        <v/>
      </c>
      <c r="T819" s="4" t="str">
        <f>IF(Техлист!S819="","",CONCATENATE(ROW(Инвестиционные_проекты!$A824),", ",))</f>
        <v/>
      </c>
      <c r="U819" t="str">
        <f t="shared" si="138"/>
        <v/>
      </c>
      <c r="V819" s="5" t="str">
        <f>IF(Инвестиционные_проекты!O824&lt;Инвестиционные_проекты!N824,"Ошибка!","")</f>
        <v/>
      </c>
      <c r="W819" s="4" t="str">
        <f>IF(Техлист!V819="","",CONCATENATE(ROW(Инвестиционные_проекты!$A824),", ",))</f>
        <v/>
      </c>
      <c r="X819" t="str">
        <f t="shared" si="139"/>
        <v xml:space="preserve">8, </v>
      </c>
      <c r="Y819" s="5" t="str">
        <f>IF(Инвестиционные_проекты!N824&lt;Инвестиционные_проекты!M824,"Ошибка!","")</f>
        <v/>
      </c>
      <c r="Z819" s="4" t="str">
        <f>IF(Техлист!Y819="","",CONCATENATE(ROW(Инвестиционные_проекты!$A824),", ",))</f>
        <v/>
      </c>
      <c r="AA819" t="str">
        <f t="shared" si="140"/>
        <v/>
      </c>
      <c r="AB819" s="5" t="str">
        <f ca="1">IF(Инвестиционные_проекты!K824="реализация",IF(Инвестиционные_проекты!M824&gt;TODAY(),"Ошибка!",""),"")</f>
        <v/>
      </c>
      <c r="AC819" s="4" t="str">
        <f ca="1">IF(Техлист!AB819="","",CONCATENATE(ROW(Инвестиционные_проекты!$A824),", ",))</f>
        <v/>
      </c>
      <c r="AD819" t="str">
        <f t="shared" ca="1" si="141"/>
        <v/>
      </c>
      <c r="AE819" s="5" t="str">
        <f>IFERROR(IF(OR(Инвестиционные_проекты!K824="идея",Инвестиционные_проекты!K824="проектная стадия"),IF(Инвестиционные_проекты!M824&gt;DATEVALUE(ФЛК!CV818),"","Ошибка!"),""),"")</f>
        <v/>
      </c>
      <c r="AF819" s="4" t="str">
        <f>IF(Техлист!AE819="","",CONCATENATE(ROW(Инвестиционные_проекты!$A824),", ",))</f>
        <v/>
      </c>
      <c r="AG819" t="str">
        <f t="shared" si="142"/>
        <v/>
      </c>
    </row>
    <row r="820" spans="1:33" x14ac:dyDescent="0.25">
      <c r="A820" s="5" t="str">
        <f>IF(AND(COUNTBLANK(Инвестиционные_проекты!H825:Q825)+COUNTBLANK(Инвестиционные_проекты!S825:T825)+COUNTBLANK(Инвестиционные_проекты!Z825)+COUNTBLANK(Инвестиционные_проекты!B825:E825)&lt;&gt;17,COUNTBLANK(Инвестиционные_проекты!H825:Q825)+COUNTBLANK(Инвестиционные_проекты!S825:T825)+COUNTBLANK(Инвестиционные_проекты!Z825)+COUNTBLANK(Инвестиционные_проекты!B825:E825)&lt;&gt;0),"Ошибка!","")</f>
        <v/>
      </c>
      <c r="B820" s="4" t="str">
        <f>IF(A820="","",CONCATENATE(ROW(Инвестиционные_проекты!$A825),", ",))</f>
        <v/>
      </c>
      <c r="C820" t="str">
        <f t="shared" si="132"/>
        <v xml:space="preserve">8, </v>
      </c>
      <c r="D820" s="5" t="str">
        <f>IF(AND(COUNTBLANK(Инвестиционные_проекты!AB825)=0,COUNTBLANK(Инвестиционные_проекты!W825:Y825)&lt;&gt;0),"Ошибка!","")</f>
        <v/>
      </c>
      <c r="E820" s="4" t="str">
        <f>IF(D820="","",CONCATENATE(ROW(Инвестиционные_проекты!$A825),", ",))</f>
        <v/>
      </c>
      <c r="F820" t="str">
        <f t="shared" si="133"/>
        <v xml:space="preserve">8, </v>
      </c>
      <c r="G820" s="8" t="str">
        <f>IF(AND(Инвестиционные_проекты!J825="создание нового",Инвестиционные_проекты!S825=""),"Ошибка!","")</f>
        <v/>
      </c>
      <c r="H820" s="4" t="str">
        <f>IF(Техлист!G820="","",CONCATENATE(ROW(Инвестиционные_проекты!$A825),", ",))</f>
        <v/>
      </c>
      <c r="I820" t="str">
        <f t="shared" si="134"/>
        <v/>
      </c>
      <c r="J820" s="5" t="str">
        <f>IF(Инвестиционные_проекты!J825="модернизация",IF(COUNTBLANK(Инвестиционные_проекты!R825:S825)&lt;&gt;0,"Ошибка!",""),"")</f>
        <v/>
      </c>
      <c r="K820" s="9" t="str">
        <f>IF(Техлист!J820="","",CONCATENATE(ROW(Инвестиционные_проекты!$A825),", ",))</f>
        <v/>
      </c>
      <c r="L820" t="str">
        <f t="shared" si="135"/>
        <v/>
      </c>
      <c r="M820" s="5" t="str">
        <f>IF(Инвестиционные_проекты!S825&lt;Инвестиционные_проекты!R825,"Ошибка!","")</f>
        <v/>
      </c>
      <c r="N820" s="4" t="str">
        <f>IF(Техлист!M820="","",CONCATENATE(ROW(Инвестиционные_проекты!$A825),", ",))</f>
        <v/>
      </c>
      <c r="O820" t="str">
        <f t="shared" si="136"/>
        <v/>
      </c>
      <c r="P820" s="5" t="str">
        <f>IF(Инвестиционные_проекты!Z825&lt;&gt;SUM(Инвестиционные_проекты!AA825:AB825),"Ошибка!","")</f>
        <v/>
      </c>
      <c r="Q820" s="4" t="str">
        <f>IF(Техлист!P820="","",CONCATENATE(ROW(Инвестиционные_проекты!$A825),", ",))</f>
        <v/>
      </c>
      <c r="R820" t="str">
        <f t="shared" si="137"/>
        <v/>
      </c>
      <c r="S820" s="5" t="str">
        <f>IF(Инвестиционные_проекты!Y825&gt;Инвестиционные_проекты!AB825,"Ошибка!","")</f>
        <v/>
      </c>
      <c r="T820" s="4" t="str">
        <f>IF(Техлист!S820="","",CONCATENATE(ROW(Инвестиционные_проекты!$A825),", ",))</f>
        <v/>
      </c>
      <c r="U820" t="str">
        <f t="shared" si="138"/>
        <v/>
      </c>
      <c r="V820" s="5" t="str">
        <f>IF(Инвестиционные_проекты!O825&lt;Инвестиционные_проекты!N825,"Ошибка!","")</f>
        <v/>
      </c>
      <c r="W820" s="4" t="str">
        <f>IF(Техлист!V820="","",CONCATENATE(ROW(Инвестиционные_проекты!$A825),", ",))</f>
        <v/>
      </c>
      <c r="X820" t="str">
        <f t="shared" si="139"/>
        <v xml:space="preserve">8, </v>
      </c>
      <c r="Y820" s="5" t="str">
        <f>IF(Инвестиционные_проекты!N825&lt;Инвестиционные_проекты!M825,"Ошибка!","")</f>
        <v/>
      </c>
      <c r="Z820" s="4" t="str">
        <f>IF(Техлист!Y820="","",CONCATENATE(ROW(Инвестиционные_проекты!$A825),", ",))</f>
        <v/>
      </c>
      <c r="AA820" t="str">
        <f t="shared" si="140"/>
        <v/>
      </c>
      <c r="AB820" s="5" t="str">
        <f ca="1">IF(Инвестиционные_проекты!K825="реализация",IF(Инвестиционные_проекты!M825&gt;TODAY(),"Ошибка!",""),"")</f>
        <v/>
      </c>
      <c r="AC820" s="4" t="str">
        <f ca="1">IF(Техлист!AB820="","",CONCATENATE(ROW(Инвестиционные_проекты!$A825),", ",))</f>
        <v/>
      </c>
      <c r="AD820" t="str">
        <f t="shared" ca="1" si="141"/>
        <v/>
      </c>
      <c r="AE820" s="5" t="str">
        <f>IFERROR(IF(OR(Инвестиционные_проекты!K825="идея",Инвестиционные_проекты!K825="проектная стадия"),IF(Инвестиционные_проекты!M825&gt;DATEVALUE(ФЛК!CV819),"","Ошибка!"),""),"")</f>
        <v/>
      </c>
      <c r="AF820" s="4" t="str">
        <f>IF(Техлист!AE820="","",CONCATENATE(ROW(Инвестиционные_проекты!$A825),", ",))</f>
        <v/>
      </c>
      <c r="AG820" t="str">
        <f t="shared" si="142"/>
        <v/>
      </c>
    </row>
    <row r="821" spans="1:33" x14ac:dyDescent="0.25">
      <c r="A821" s="5" t="str">
        <f>IF(AND(COUNTBLANK(Инвестиционные_проекты!H826:Q826)+COUNTBLANK(Инвестиционные_проекты!S826:T826)+COUNTBLANK(Инвестиционные_проекты!Z826)+COUNTBLANK(Инвестиционные_проекты!B826:E826)&lt;&gt;17,COUNTBLANK(Инвестиционные_проекты!H826:Q826)+COUNTBLANK(Инвестиционные_проекты!S826:T826)+COUNTBLANK(Инвестиционные_проекты!Z826)+COUNTBLANK(Инвестиционные_проекты!B826:E826)&lt;&gt;0),"Ошибка!","")</f>
        <v/>
      </c>
      <c r="B821" s="4" t="str">
        <f>IF(A821="","",CONCATENATE(ROW(Инвестиционные_проекты!$A826),", ",))</f>
        <v/>
      </c>
      <c r="C821" t="str">
        <f t="shared" si="132"/>
        <v xml:space="preserve">8, </v>
      </c>
      <c r="D821" s="5" t="str">
        <f>IF(AND(COUNTBLANK(Инвестиционные_проекты!AB826)=0,COUNTBLANK(Инвестиционные_проекты!W826:Y826)&lt;&gt;0),"Ошибка!","")</f>
        <v/>
      </c>
      <c r="E821" s="4" t="str">
        <f>IF(D821="","",CONCATENATE(ROW(Инвестиционные_проекты!$A826),", ",))</f>
        <v/>
      </c>
      <c r="F821" t="str">
        <f t="shared" si="133"/>
        <v xml:space="preserve">8, </v>
      </c>
      <c r="G821" s="8" t="str">
        <f>IF(AND(Инвестиционные_проекты!J826="создание нового",Инвестиционные_проекты!S826=""),"Ошибка!","")</f>
        <v/>
      </c>
      <c r="H821" s="4" t="str">
        <f>IF(Техлист!G821="","",CONCATENATE(ROW(Инвестиционные_проекты!$A826),", ",))</f>
        <v/>
      </c>
      <c r="I821" t="str">
        <f t="shared" si="134"/>
        <v/>
      </c>
      <c r="J821" s="5" t="str">
        <f>IF(Инвестиционные_проекты!J826="модернизация",IF(COUNTBLANK(Инвестиционные_проекты!R826:S826)&lt;&gt;0,"Ошибка!",""),"")</f>
        <v/>
      </c>
      <c r="K821" s="9" t="str">
        <f>IF(Техлист!J821="","",CONCATENATE(ROW(Инвестиционные_проекты!$A826),", ",))</f>
        <v/>
      </c>
      <c r="L821" t="str">
        <f t="shared" si="135"/>
        <v/>
      </c>
      <c r="M821" s="5" t="str">
        <f>IF(Инвестиционные_проекты!S826&lt;Инвестиционные_проекты!R826,"Ошибка!","")</f>
        <v/>
      </c>
      <c r="N821" s="4" t="str">
        <f>IF(Техлист!M821="","",CONCATENATE(ROW(Инвестиционные_проекты!$A826),", ",))</f>
        <v/>
      </c>
      <c r="O821" t="str">
        <f t="shared" si="136"/>
        <v/>
      </c>
      <c r="P821" s="5" t="str">
        <f>IF(Инвестиционные_проекты!Z826&lt;&gt;SUM(Инвестиционные_проекты!AA826:AB826),"Ошибка!","")</f>
        <v/>
      </c>
      <c r="Q821" s="4" t="str">
        <f>IF(Техлист!P821="","",CONCATENATE(ROW(Инвестиционные_проекты!$A826),", ",))</f>
        <v/>
      </c>
      <c r="R821" t="str">
        <f t="shared" si="137"/>
        <v/>
      </c>
      <c r="S821" s="5" t="str">
        <f>IF(Инвестиционные_проекты!Y826&gt;Инвестиционные_проекты!AB826,"Ошибка!","")</f>
        <v/>
      </c>
      <c r="T821" s="4" t="str">
        <f>IF(Техлист!S821="","",CONCATENATE(ROW(Инвестиционные_проекты!$A826),", ",))</f>
        <v/>
      </c>
      <c r="U821" t="str">
        <f t="shared" si="138"/>
        <v/>
      </c>
      <c r="V821" s="5" t="str">
        <f>IF(Инвестиционные_проекты!O826&lt;Инвестиционные_проекты!N826,"Ошибка!","")</f>
        <v/>
      </c>
      <c r="W821" s="4" t="str">
        <f>IF(Техлист!V821="","",CONCATENATE(ROW(Инвестиционные_проекты!$A826),", ",))</f>
        <v/>
      </c>
      <c r="X821" t="str">
        <f t="shared" si="139"/>
        <v xml:space="preserve">8, </v>
      </c>
      <c r="Y821" s="5" t="str">
        <f>IF(Инвестиционные_проекты!N826&lt;Инвестиционные_проекты!M826,"Ошибка!","")</f>
        <v/>
      </c>
      <c r="Z821" s="4" t="str">
        <f>IF(Техлист!Y821="","",CONCATENATE(ROW(Инвестиционные_проекты!$A826),", ",))</f>
        <v/>
      </c>
      <c r="AA821" t="str">
        <f t="shared" si="140"/>
        <v/>
      </c>
      <c r="AB821" s="5" t="str">
        <f ca="1">IF(Инвестиционные_проекты!K826="реализация",IF(Инвестиционные_проекты!M826&gt;TODAY(),"Ошибка!",""),"")</f>
        <v/>
      </c>
      <c r="AC821" s="4" t="str">
        <f ca="1">IF(Техлист!AB821="","",CONCATENATE(ROW(Инвестиционные_проекты!$A826),", ",))</f>
        <v/>
      </c>
      <c r="AD821" t="str">
        <f t="shared" ca="1" si="141"/>
        <v/>
      </c>
      <c r="AE821" s="5" t="str">
        <f>IFERROR(IF(OR(Инвестиционные_проекты!K826="идея",Инвестиционные_проекты!K826="проектная стадия"),IF(Инвестиционные_проекты!M826&gt;DATEVALUE(ФЛК!CV820),"","Ошибка!"),""),"")</f>
        <v/>
      </c>
      <c r="AF821" s="4" t="str">
        <f>IF(Техлист!AE821="","",CONCATENATE(ROW(Инвестиционные_проекты!$A826),", ",))</f>
        <v/>
      </c>
      <c r="AG821" t="str">
        <f t="shared" si="142"/>
        <v/>
      </c>
    </row>
    <row r="822" spans="1:33" x14ac:dyDescent="0.25">
      <c r="A822" s="5" t="str">
        <f>IF(AND(COUNTBLANK(Инвестиционные_проекты!H827:Q827)+COUNTBLANK(Инвестиционные_проекты!S827:T827)+COUNTBLANK(Инвестиционные_проекты!Z827)+COUNTBLANK(Инвестиционные_проекты!B827:E827)&lt;&gt;17,COUNTBLANK(Инвестиционные_проекты!H827:Q827)+COUNTBLANK(Инвестиционные_проекты!S827:T827)+COUNTBLANK(Инвестиционные_проекты!Z827)+COUNTBLANK(Инвестиционные_проекты!B827:E827)&lt;&gt;0),"Ошибка!","")</f>
        <v/>
      </c>
      <c r="B822" s="4" t="str">
        <f>IF(A822="","",CONCATENATE(ROW(Инвестиционные_проекты!$A827),", ",))</f>
        <v/>
      </c>
      <c r="C822" t="str">
        <f t="shared" si="132"/>
        <v xml:space="preserve">8, </v>
      </c>
      <c r="D822" s="5" t="str">
        <f>IF(AND(COUNTBLANK(Инвестиционные_проекты!AB827)=0,COUNTBLANK(Инвестиционные_проекты!W827:Y827)&lt;&gt;0),"Ошибка!","")</f>
        <v/>
      </c>
      <c r="E822" s="4" t="str">
        <f>IF(D822="","",CONCATENATE(ROW(Инвестиционные_проекты!$A827),", ",))</f>
        <v/>
      </c>
      <c r="F822" t="str">
        <f t="shared" si="133"/>
        <v xml:space="preserve">8, </v>
      </c>
      <c r="G822" s="8" t="str">
        <f>IF(AND(Инвестиционные_проекты!J827="создание нового",Инвестиционные_проекты!S827=""),"Ошибка!","")</f>
        <v/>
      </c>
      <c r="H822" s="4" t="str">
        <f>IF(Техлист!G822="","",CONCATENATE(ROW(Инвестиционные_проекты!$A827),", ",))</f>
        <v/>
      </c>
      <c r="I822" t="str">
        <f t="shared" si="134"/>
        <v/>
      </c>
      <c r="J822" s="5" t="str">
        <f>IF(Инвестиционные_проекты!J827="модернизация",IF(COUNTBLANK(Инвестиционные_проекты!R827:S827)&lt;&gt;0,"Ошибка!",""),"")</f>
        <v/>
      </c>
      <c r="K822" s="9" t="str">
        <f>IF(Техлист!J822="","",CONCATENATE(ROW(Инвестиционные_проекты!$A827),", ",))</f>
        <v/>
      </c>
      <c r="L822" t="str">
        <f t="shared" si="135"/>
        <v/>
      </c>
      <c r="M822" s="5" t="str">
        <f>IF(Инвестиционные_проекты!S827&lt;Инвестиционные_проекты!R827,"Ошибка!","")</f>
        <v/>
      </c>
      <c r="N822" s="4" t="str">
        <f>IF(Техлист!M822="","",CONCATENATE(ROW(Инвестиционные_проекты!$A827),", ",))</f>
        <v/>
      </c>
      <c r="O822" t="str">
        <f t="shared" si="136"/>
        <v/>
      </c>
      <c r="P822" s="5" t="str">
        <f>IF(Инвестиционные_проекты!Z827&lt;&gt;SUM(Инвестиционные_проекты!AA827:AB827),"Ошибка!","")</f>
        <v/>
      </c>
      <c r="Q822" s="4" t="str">
        <f>IF(Техлист!P822="","",CONCATENATE(ROW(Инвестиционные_проекты!$A827),", ",))</f>
        <v/>
      </c>
      <c r="R822" t="str">
        <f t="shared" si="137"/>
        <v/>
      </c>
      <c r="S822" s="5" t="str">
        <f>IF(Инвестиционные_проекты!Y827&gt;Инвестиционные_проекты!AB827,"Ошибка!","")</f>
        <v/>
      </c>
      <c r="T822" s="4" t="str">
        <f>IF(Техлист!S822="","",CONCATENATE(ROW(Инвестиционные_проекты!$A827),", ",))</f>
        <v/>
      </c>
      <c r="U822" t="str">
        <f t="shared" si="138"/>
        <v/>
      </c>
      <c r="V822" s="5" t="str">
        <f>IF(Инвестиционные_проекты!O827&lt;Инвестиционные_проекты!N827,"Ошибка!","")</f>
        <v/>
      </c>
      <c r="W822" s="4" t="str">
        <f>IF(Техлист!V822="","",CONCATENATE(ROW(Инвестиционные_проекты!$A827),", ",))</f>
        <v/>
      </c>
      <c r="X822" t="str">
        <f t="shared" si="139"/>
        <v xml:space="preserve">8, </v>
      </c>
      <c r="Y822" s="5" t="str">
        <f>IF(Инвестиционные_проекты!N827&lt;Инвестиционные_проекты!M827,"Ошибка!","")</f>
        <v/>
      </c>
      <c r="Z822" s="4" t="str">
        <f>IF(Техлист!Y822="","",CONCATENATE(ROW(Инвестиционные_проекты!$A827),", ",))</f>
        <v/>
      </c>
      <c r="AA822" t="str">
        <f t="shared" si="140"/>
        <v/>
      </c>
      <c r="AB822" s="5" t="str">
        <f ca="1">IF(Инвестиционные_проекты!K827="реализация",IF(Инвестиционные_проекты!M827&gt;TODAY(),"Ошибка!",""),"")</f>
        <v/>
      </c>
      <c r="AC822" s="4" t="str">
        <f ca="1">IF(Техлист!AB822="","",CONCATENATE(ROW(Инвестиционные_проекты!$A827),", ",))</f>
        <v/>
      </c>
      <c r="AD822" t="str">
        <f t="shared" ca="1" si="141"/>
        <v/>
      </c>
      <c r="AE822" s="5" t="str">
        <f>IFERROR(IF(OR(Инвестиционные_проекты!K827="идея",Инвестиционные_проекты!K827="проектная стадия"),IF(Инвестиционные_проекты!M827&gt;DATEVALUE(ФЛК!CV821),"","Ошибка!"),""),"")</f>
        <v/>
      </c>
      <c r="AF822" s="4" t="str">
        <f>IF(Техлист!AE822="","",CONCATENATE(ROW(Инвестиционные_проекты!$A827),", ",))</f>
        <v/>
      </c>
      <c r="AG822" t="str">
        <f t="shared" si="142"/>
        <v/>
      </c>
    </row>
    <row r="823" spans="1:33" x14ac:dyDescent="0.25">
      <c r="A823" s="5" t="str">
        <f>IF(AND(COUNTBLANK(Инвестиционные_проекты!H828:Q828)+COUNTBLANK(Инвестиционные_проекты!S828:T828)+COUNTBLANK(Инвестиционные_проекты!Z828)+COUNTBLANK(Инвестиционные_проекты!B828:E828)&lt;&gt;17,COUNTBLANK(Инвестиционные_проекты!H828:Q828)+COUNTBLANK(Инвестиционные_проекты!S828:T828)+COUNTBLANK(Инвестиционные_проекты!Z828)+COUNTBLANK(Инвестиционные_проекты!B828:E828)&lt;&gt;0),"Ошибка!","")</f>
        <v/>
      </c>
      <c r="B823" s="4" t="str">
        <f>IF(A823="","",CONCATENATE(ROW(Инвестиционные_проекты!$A828),", ",))</f>
        <v/>
      </c>
      <c r="C823" t="str">
        <f t="shared" si="132"/>
        <v xml:space="preserve">8, </v>
      </c>
      <c r="D823" s="5" t="str">
        <f>IF(AND(COUNTBLANK(Инвестиционные_проекты!AB828)=0,COUNTBLANK(Инвестиционные_проекты!W828:Y828)&lt;&gt;0),"Ошибка!","")</f>
        <v/>
      </c>
      <c r="E823" s="4" t="str">
        <f>IF(D823="","",CONCATENATE(ROW(Инвестиционные_проекты!$A828),", ",))</f>
        <v/>
      </c>
      <c r="F823" t="str">
        <f t="shared" si="133"/>
        <v xml:space="preserve">8, </v>
      </c>
      <c r="G823" s="8" t="str">
        <f>IF(AND(Инвестиционные_проекты!J828="создание нового",Инвестиционные_проекты!S828=""),"Ошибка!","")</f>
        <v/>
      </c>
      <c r="H823" s="4" t="str">
        <f>IF(Техлист!G823="","",CONCATENATE(ROW(Инвестиционные_проекты!$A828),", ",))</f>
        <v/>
      </c>
      <c r="I823" t="str">
        <f t="shared" si="134"/>
        <v/>
      </c>
      <c r="J823" s="5" t="str">
        <f>IF(Инвестиционные_проекты!J828="модернизация",IF(COUNTBLANK(Инвестиционные_проекты!R828:S828)&lt;&gt;0,"Ошибка!",""),"")</f>
        <v/>
      </c>
      <c r="K823" s="9" t="str">
        <f>IF(Техлист!J823="","",CONCATENATE(ROW(Инвестиционные_проекты!$A828),", ",))</f>
        <v/>
      </c>
      <c r="L823" t="str">
        <f t="shared" si="135"/>
        <v/>
      </c>
      <c r="M823" s="5" t="str">
        <f>IF(Инвестиционные_проекты!S828&lt;Инвестиционные_проекты!R828,"Ошибка!","")</f>
        <v/>
      </c>
      <c r="N823" s="4" t="str">
        <f>IF(Техлист!M823="","",CONCATENATE(ROW(Инвестиционные_проекты!$A828),", ",))</f>
        <v/>
      </c>
      <c r="O823" t="str">
        <f t="shared" si="136"/>
        <v/>
      </c>
      <c r="P823" s="5" t="str">
        <f>IF(Инвестиционные_проекты!Z828&lt;&gt;SUM(Инвестиционные_проекты!AA828:AB828),"Ошибка!","")</f>
        <v/>
      </c>
      <c r="Q823" s="4" t="str">
        <f>IF(Техлист!P823="","",CONCATENATE(ROW(Инвестиционные_проекты!$A828),", ",))</f>
        <v/>
      </c>
      <c r="R823" t="str">
        <f t="shared" si="137"/>
        <v/>
      </c>
      <c r="S823" s="5" t="str">
        <f>IF(Инвестиционные_проекты!Y828&gt;Инвестиционные_проекты!AB828,"Ошибка!","")</f>
        <v/>
      </c>
      <c r="T823" s="4" t="str">
        <f>IF(Техлист!S823="","",CONCATENATE(ROW(Инвестиционные_проекты!$A828),", ",))</f>
        <v/>
      </c>
      <c r="U823" t="str">
        <f t="shared" si="138"/>
        <v/>
      </c>
      <c r="V823" s="5" t="str">
        <f>IF(Инвестиционные_проекты!O828&lt;Инвестиционные_проекты!N828,"Ошибка!","")</f>
        <v/>
      </c>
      <c r="W823" s="4" t="str">
        <f>IF(Техлист!V823="","",CONCATENATE(ROW(Инвестиционные_проекты!$A828),", ",))</f>
        <v/>
      </c>
      <c r="X823" t="str">
        <f t="shared" si="139"/>
        <v xml:space="preserve">8, </v>
      </c>
      <c r="Y823" s="5" t="str">
        <f>IF(Инвестиционные_проекты!N828&lt;Инвестиционные_проекты!M828,"Ошибка!","")</f>
        <v/>
      </c>
      <c r="Z823" s="4" t="str">
        <f>IF(Техлист!Y823="","",CONCATENATE(ROW(Инвестиционные_проекты!$A828),", ",))</f>
        <v/>
      </c>
      <c r="AA823" t="str">
        <f t="shared" si="140"/>
        <v/>
      </c>
      <c r="AB823" s="5" t="str">
        <f ca="1">IF(Инвестиционные_проекты!K828="реализация",IF(Инвестиционные_проекты!M828&gt;TODAY(),"Ошибка!",""),"")</f>
        <v/>
      </c>
      <c r="AC823" s="4" t="str">
        <f ca="1">IF(Техлист!AB823="","",CONCATENATE(ROW(Инвестиционные_проекты!$A828),", ",))</f>
        <v/>
      </c>
      <c r="AD823" t="str">
        <f t="shared" ca="1" si="141"/>
        <v/>
      </c>
      <c r="AE823" s="5" t="str">
        <f>IFERROR(IF(OR(Инвестиционные_проекты!K828="идея",Инвестиционные_проекты!K828="проектная стадия"),IF(Инвестиционные_проекты!M828&gt;DATEVALUE(ФЛК!CV822),"","Ошибка!"),""),"")</f>
        <v/>
      </c>
      <c r="AF823" s="4" t="str">
        <f>IF(Техлист!AE823="","",CONCATENATE(ROW(Инвестиционные_проекты!$A828),", ",))</f>
        <v/>
      </c>
      <c r="AG823" t="str">
        <f t="shared" si="142"/>
        <v/>
      </c>
    </row>
    <row r="824" spans="1:33" x14ac:dyDescent="0.25">
      <c r="A824" s="5" t="str">
        <f>IF(AND(COUNTBLANK(Инвестиционные_проекты!H829:Q829)+COUNTBLANK(Инвестиционные_проекты!S829:T829)+COUNTBLANK(Инвестиционные_проекты!Z829)+COUNTBLANK(Инвестиционные_проекты!B829:E829)&lt;&gt;17,COUNTBLANK(Инвестиционные_проекты!H829:Q829)+COUNTBLANK(Инвестиционные_проекты!S829:T829)+COUNTBLANK(Инвестиционные_проекты!Z829)+COUNTBLANK(Инвестиционные_проекты!B829:E829)&lt;&gt;0),"Ошибка!","")</f>
        <v/>
      </c>
      <c r="B824" s="4" t="str">
        <f>IF(A824="","",CONCATENATE(ROW(Инвестиционные_проекты!$A829),", ",))</f>
        <v/>
      </c>
      <c r="C824" t="str">
        <f t="shared" si="132"/>
        <v xml:space="preserve">8, </v>
      </c>
      <c r="D824" s="5" t="str">
        <f>IF(AND(COUNTBLANK(Инвестиционные_проекты!AB829)=0,COUNTBLANK(Инвестиционные_проекты!W829:Y829)&lt;&gt;0),"Ошибка!","")</f>
        <v/>
      </c>
      <c r="E824" s="4" t="str">
        <f>IF(D824="","",CONCATENATE(ROW(Инвестиционные_проекты!$A829),", ",))</f>
        <v/>
      </c>
      <c r="F824" t="str">
        <f t="shared" si="133"/>
        <v xml:space="preserve">8, </v>
      </c>
      <c r="G824" s="8" t="str">
        <f>IF(AND(Инвестиционные_проекты!J829="создание нового",Инвестиционные_проекты!S829=""),"Ошибка!","")</f>
        <v/>
      </c>
      <c r="H824" s="4" t="str">
        <f>IF(Техлист!G824="","",CONCATENATE(ROW(Инвестиционные_проекты!$A829),", ",))</f>
        <v/>
      </c>
      <c r="I824" t="str">
        <f t="shared" si="134"/>
        <v/>
      </c>
      <c r="J824" s="5" t="str">
        <f>IF(Инвестиционные_проекты!J829="модернизация",IF(COUNTBLANK(Инвестиционные_проекты!R829:S829)&lt;&gt;0,"Ошибка!",""),"")</f>
        <v/>
      </c>
      <c r="K824" s="9" t="str">
        <f>IF(Техлист!J824="","",CONCATENATE(ROW(Инвестиционные_проекты!$A829),", ",))</f>
        <v/>
      </c>
      <c r="L824" t="str">
        <f t="shared" si="135"/>
        <v/>
      </c>
      <c r="M824" s="5" t="str">
        <f>IF(Инвестиционные_проекты!S829&lt;Инвестиционные_проекты!R829,"Ошибка!","")</f>
        <v/>
      </c>
      <c r="N824" s="4" t="str">
        <f>IF(Техлист!M824="","",CONCATENATE(ROW(Инвестиционные_проекты!$A829),", ",))</f>
        <v/>
      </c>
      <c r="O824" t="str">
        <f t="shared" si="136"/>
        <v/>
      </c>
      <c r="P824" s="5" t="str">
        <f>IF(Инвестиционные_проекты!Z829&lt;&gt;SUM(Инвестиционные_проекты!AA829:AB829),"Ошибка!","")</f>
        <v/>
      </c>
      <c r="Q824" s="4" t="str">
        <f>IF(Техлист!P824="","",CONCATENATE(ROW(Инвестиционные_проекты!$A829),", ",))</f>
        <v/>
      </c>
      <c r="R824" t="str">
        <f t="shared" si="137"/>
        <v/>
      </c>
      <c r="S824" s="5" t="str">
        <f>IF(Инвестиционные_проекты!Y829&gt;Инвестиционные_проекты!AB829,"Ошибка!","")</f>
        <v/>
      </c>
      <c r="T824" s="4" t="str">
        <f>IF(Техлист!S824="","",CONCATENATE(ROW(Инвестиционные_проекты!$A829),", ",))</f>
        <v/>
      </c>
      <c r="U824" t="str">
        <f t="shared" si="138"/>
        <v/>
      </c>
      <c r="V824" s="5" t="str">
        <f>IF(Инвестиционные_проекты!O829&lt;Инвестиционные_проекты!N829,"Ошибка!","")</f>
        <v/>
      </c>
      <c r="W824" s="4" t="str">
        <f>IF(Техлист!V824="","",CONCATENATE(ROW(Инвестиционные_проекты!$A829),", ",))</f>
        <v/>
      </c>
      <c r="X824" t="str">
        <f t="shared" si="139"/>
        <v xml:space="preserve">8, </v>
      </c>
      <c r="Y824" s="5" t="str">
        <f>IF(Инвестиционные_проекты!N829&lt;Инвестиционные_проекты!M829,"Ошибка!","")</f>
        <v/>
      </c>
      <c r="Z824" s="4" t="str">
        <f>IF(Техлист!Y824="","",CONCATENATE(ROW(Инвестиционные_проекты!$A829),", ",))</f>
        <v/>
      </c>
      <c r="AA824" t="str">
        <f t="shared" si="140"/>
        <v/>
      </c>
      <c r="AB824" s="5" t="str">
        <f ca="1">IF(Инвестиционные_проекты!K829="реализация",IF(Инвестиционные_проекты!M829&gt;TODAY(),"Ошибка!",""),"")</f>
        <v/>
      </c>
      <c r="AC824" s="4" t="str">
        <f ca="1">IF(Техлист!AB824="","",CONCATENATE(ROW(Инвестиционные_проекты!$A829),", ",))</f>
        <v/>
      </c>
      <c r="AD824" t="str">
        <f t="shared" ca="1" si="141"/>
        <v/>
      </c>
      <c r="AE824" s="5" t="str">
        <f>IFERROR(IF(OR(Инвестиционные_проекты!K829="идея",Инвестиционные_проекты!K829="проектная стадия"),IF(Инвестиционные_проекты!M829&gt;DATEVALUE(ФЛК!CV823),"","Ошибка!"),""),"")</f>
        <v/>
      </c>
      <c r="AF824" s="4" t="str">
        <f>IF(Техлист!AE824="","",CONCATENATE(ROW(Инвестиционные_проекты!$A829),", ",))</f>
        <v/>
      </c>
      <c r="AG824" t="str">
        <f t="shared" si="142"/>
        <v/>
      </c>
    </row>
    <row r="825" spans="1:33" x14ac:dyDescent="0.25">
      <c r="A825" s="5" t="str">
        <f>IF(AND(COUNTBLANK(Инвестиционные_проекты!H830:Q830)+COUNTBLANK(Инвестиционные_проекты!S830:T830)+COUNTBLANK(Инвестиционные_проекты!Z830)+COUNTBLANK(Инвестиционные_проекты!B830:E830)&lt;&gt;17,COUNTBLANK(Инвестиционные_проекты!H830:Q830)+COUNTBLANK(Инвестиционные_проекты!S830:T830)+COUNTBLANK(Инвестиционные_проекты!Z830)+COUNTBLANK(Инвестиционные_проекты!B830:E830)&lt;&gt;0),"Ошибка!","")</f>
        <v/>
      </c>
      <c r="B825" s="4" t="str">
        <f>IF(A825="","",CONCATENATE(ROW(Инвестиционные_проекты!$A830),", ",))</f>
        <v/>
      </c>
      <c r="C825" t="str">
        <f t="shared" si="132"/>
        <v xml:space="preserve">8, </v>
      </c>
      <c r="D825" s="5" t="str">
        <f>IF(AND(COUNTBLANK(Инвестиционные_проекты!AB830)=0,COUNTBLANK(Инвестиционные_проекты!W830:Y830)&lt;&gt;0),"Ошибка!","")</f>
        <v/>
      </c>
      <c r="E825" s="4" t="str">
        <f>IF(D825="","",CONCATENATE(ROW(Инвестиционные_проекты!$A830),", ",))</f>
        <v/>
      </c>
      <c r="F825" t="str">
        <f t="shared" si="133"/>
        <v xml:space="preserve">8, </v>
      </c>
      <c r="G825" s="8" t="str">
        <f>IF(AND(Инвестиционные_проекты!J830="создание нового",Инвестиционные_проекты!S830=""),"Ошибка!","")</f>
        <v/>
      </c>
      <c r="H825" s="4" t="str">
        <f>IF(Техлист!G825="","",CONCATENATE(ROW(Инвестиционные_проекты!$A830),", ",))</f>
        <v/>
      </c>
      <c r="I825" t="str">
        <f t="shared" si="134"/>
        <v/>
      </c>
      <c r="J825" s="5" t="str">
        <f>IF(Инвестиционные_проекты!J830="модернизация",IF(COUNTBLANK(Инвестиционные_проекты!R830:S830)&lt;&gt;0,"Ошибка!",""),"")</f>
        <v/>
      </c>
      <c r="K825" s="9" t="str">
        <f>IF(Техлист!J825="","",CONCATENATE(ROW(Инвестиционные_проекты!$A830),", ",))</f>
        <v/>
      </c>
      <c r="L825" t="str">
        <f t="shared" si="135"/>
        <v/>
      </c>
      <c r="M825" s="5" t="str">
        <f>IF(Инвестиционные_проекты!S830&lt;Инвестиционные_проекты!R830,"Ошибка!","")</f>
        <v/>
      </c>
      <c r="N825" s="4" t="str">
        <f>IF(Техлист!M825="","",CONCATENATE(ROW(Инвестиционные_проекты!$A830),", ",))</f>
        <v/>
      </c>
      <c r="O825" t="str">
        <f t="shared" si="136"/>
        <v/>
      </c>
      <c r="P825" s="5" t="str">
        <f>IF(Инвестиционные_проекты!Z830&lt;&gt;SUM(Инвестиционные_проекты!AA830:AB830),"Ошибка!","")</f>
        <v/>
      </c>
      <c r="Q825" s="4" t="str">
        <f>IF(Техлист!P825="","",CONCATENATE(ROW(Инвестиционные_проекты!$A830),", ",))</f>
        <v/>
      </c>
      <c r="R825" t="str">
        <f t="shared" si="137"/>
        <v/>
      </c>
      <c r="S825" s="5" t="str">
        <f>IF(Инвестиционные_проекты!Y830&gt;Инвестиционные_проекты!AB830,"Ошибка!","")</f>
        <v/>
      </c>
      <c r="T825" s="4" t="str">
        <f>IF(Техлист!S825="","",CONCATENATE(ROW(Инвестиционные_проекты!$A830),", ",))</f>
        <v/>
      </c>
      <c r="U825" t="str">
        <f t="shared" si="138"/>
        <v/>
      </c>
      <c r="V825" s="5" t="str">
        <f>IF(Инвестиционные_проекты!O830&lt;Инвестиционные_проекты!N830,"Ошибка!","")</f>
        <v/>
      </c>
      <c r="W825" s="4" t="str">
        <f>IF(Техлист!V825="","",CONCATENATE(ROW(Инвестиционные_проекты!$A830),", ",))</f>
        <v/>
      </c>
      <c r="X825" t="str">
        <f t="shared" si="139"/>
        <v xml:space="preserve">8, </v>
      </c>
      <c r="Y825" s="5" t="str">
        <f>IF(Инвестиционные_проекты!N830&lt;Инвестиционные_проекты!M830,"Ошибка!","")</f>
        <v/>
      </c>
      <c r="Z825" s="4" t="str">
        <f>IF(Техлист!Y825="","",CONCATENATE(ROW(Инвестиционные_проекты!$A830),", ",))</f>
        <v/>
      </c>
      <c r="AA825" t="str">
        <f t="shared" si="140"/>
        <v/>
      </c>
      <c r="AB825" s="5" t="str">
        <f ca="1">IF(Инвестиционные_проекты!K830="реализация",IF(Инвестиционные_проекты!M830&gt;TODAY(),"Ошибка!",""),"")</f>
        <v/>
      </c>
      <c r="AC825" s="4" t="str">
        <f ca="1">IF(Техлист!AB825="","",CONCATENATE(ROW(Инвестиционные_проекты!$A830),", ",))</f>
        <v/>
      </c>
      <c r="AD825" t="str">
        <f t="shared" ca="1" si="141"/>
        <v/>
      </c>
      <c r="AE825" s="5" t="str">
        <f>IFERROR(IF(OR(Инвестиционные_проекты!K830="идея",Инвестиционные_проекты!K830="проектная стадия"),IF(Инвестиционные_проекты!M830&gt;DATEVALUE(ФЛК!CV824),"","Ошибка!"),""),"")</f>
        <v/>
      </c>
      <c r="AF825" s="4" t="str">
        <f>IF(Техлист!AE825="","",CONCATENATE(ROW(Инвестиционные_проекты!$A830),", ",))</f>
        <v/>
      </c>
      <c r="AG825" t="str">
        <f t="shared" si="142"/>
        <v/>
      </c>
    </row>
    <row r="826" spans="1:33" x14ac:dyDescent="0.25">
      <c r="A826" s="5" t="str">
        <f>IF(AND(COUNTBLANK(Инвестиционные_проекты!H831:Q831)+COUNTBLANK(Инвестиционные_проекты!S831:T831)+COUNTBLANK(Инвестиционные_проекты!Z831)+COUNTBLANK(Инвестиционные_проекты!B831:E831)&lt;&gt;17,COUNTBLANK(Инвестиционные_проекты!H831:Q831)+COUNTBLANK(Инвестиционные_проекты!S831:T831)+COUNTBLANK(Инвестиционные_проекты!Z831)+COUNTBLANK(Инвестиционные_проекты!B831:E831)&lt;&gt;0),"Ошибка!","")</f>
        <v/>
      </c>
      <c r="B826" s="4" t="str">
        <f>IF(A826="","",CONCATENATE(ROW(Инвестиционные_проекты!$A831),", ",))</f>
        <v/>
      </c>
      <c r="C826" t="str">
        <f t="shared" si="132"/>
        <v xml:space="preserve">8, </v>
      </c>
      <c r="D826" s="5" t="str">
        <f>IF(AND(COUNTBLANK(Инвестиционные_проекты!AB831)=0,COUNTBLANK(Инвестиционные_проекты!W831:Y831)&lt;&gt;0),"Ошибка!","")</f>
        <v/>
      </c>
      <c r="E826" s="4" t="str">
        <f>IF(D826="","",CONCATENATE(ROW(Инвестиционные_проекты!$A831),", ",))</f>
        <v/>
      </c>
      <c r="F826" t="str">
        <f t="shared" si="133"/>
        <v xml:space="preserve">8, </v>
      </c>
      <c r="G826" s="8" t="str">
        <f>IF(AND(Инвестиционные_проекты!J831="создание нового",Инвестиционные_проекты!S831=""),"Ошибка!","")</f>
        <v/>
      </c>
      <c r="H826" s="4" t="str">
        <f>IF(Техлист!G826="","",CONCATENATE(ROW(Инвестиционные_проекты!$A831),", ",))</f>
        <v/>
      </c>
      <c r="I826" t="str">
        <f t="shared" si="134"/>
        <v/>
      </c>
      <c r="J826" s="5" t="str">
        <f>IF(Инвестиционные_проекты!J831="модернизация",IF(COUNTBLANK(Инвестиционные_проекты!R831:S831)&lt;&gt;0,"Ошибка!",""),"")</f>
        <v/>
      </c>
      <c r="K826" s="9" t="str">
        <f>IF(Техлист!J826="","",CONCATENATE(ROW(Инвестиционные_проекты!$A831),", ",))</f>
        <v/>
      </c>
      <c r="L826" t="str">
        <f t="shared" si="135"/>
        <v/>
      </c>
      <c r="M826" s="5" t="str">
        <f>IF(Инвестиционные_проекты!S831&lt;Инвестиционные_проекты!R831,"Ошибка!","")</f>
        <v/>
      </c>
      <c r="N826" s="4" t="str">
        <f>IF(Техлист!M826="","",CONCATENATE(ROW(Инвестиционные_проекты!$A831),", ",))</f>
        <v/>
      </c>
      <c r="O826" t="str">
        <f t="shared" si="136"/>
        <v/>
      </c>
      <c r="P826" s="5" t="str">
        <f>IF(Инвестиционные_проекты!Z831&lt;&gt;SUM(Инвестиционные_проекты!AA831:AB831),"Ошибка!","")</f>
        <v/>
      </c>
      <c r="Q826" s="4" t="str">
        <f>IF(Техлист!P826="","",CONCATENATE(ROW(Инвестиционные_проекты!$A831),", ",))</f>
        <v/>
      </c>
      <c r="R826" t="str">
        <f t="shared" si="137"/>
        <v/>
      </c>
      <c r="S826" s="5" t="str">
        <f>IF(Инвестиционные_проекты!Y831&gt;Инвестиционные_проекты!AB831,"Ошибка!","")</f>
        <v/>
      </c>
      <c r="T826" s="4" t="str">
        <f>IF(Техлист!S826="","",CONCATENATE(ROW(Инвестиционные_проекты!$A831),", ",))</f>
        <v/>
      </c>
      <c r="U826" t="str">
        <f t="shared" si="138"/>
        <v/>
      </c>
      <c r="V826" s="5" t="str">
        <f>IF(Инвестиционные_проекты!O831&lt;Инвестиционные_проекты!N831,"Ошибка!","")</f>
        <v/>
      </c>
      <c r="W826" s="4" t="str">
        <f>IF(Техлист!V826="","",CONCATENATE(ROW(Инвестиционные_проекты!$A831),", ",))</f>
        <v/>
      </c>
      <c r="X826" t="str">
        <f t="shared" si="139"/>
        <v xml:space="preserve">8, </v>
      </c>
      <c r="Y826" s="5" t="str">
        <f>IF(Инвестиционные_проекты!N831&lt;Инвестиционные_проекты!M831,"Ошибка!","")</f>
        <v/>
      </c>
      <c r="Z826" s="4" t="str">
        <f>IF(Техлист!Y826="","",CONCATENATE(ROW(Инвестиционные_проекты!$A831),", ",))</f>
        <v/>
      </c>
      <c r="AA826" t="str">
        <f t="shared" si="140"/>
        <v/>
      </c>
      <c r="AB826" s="5" t="str">
        <f ca="1">IF(Инвестиционные_проекты!K831="реализация",IF(Инвестиционные_проекты!M831&gt;TODAY(),"Ошибка!",""),"")</f>
        <v/>
      </c>
      <c r="AC826" s="4" t="str">
        <f ca="1">IF(Техлист!AB826="","",CONCATENATE(ROW(Инвестиционные_проекты!$A831),", ",))</f>
        <v/>
      </c>
      <c r="AD826" t="str">
        <f t="shared" ca="1" si="141"/>
        <v/>
      </c>
      <c r="AE826" s="5" t="str">
        <f>IFERROR(IF(OR(Инвестиционные_проекты!K831="идея",Инвестиционные_проекты!K831="проектная стадия"),IF(Инвестиционные_проекты!M831&gt;DATEVALUE(ФЛК!CV825),"","Ошибка!"),""),"")</f>
        <v/>
      </c>
      <c r="AF826" s="4" t="str">
        <f>IF(Техлист!AE826="","",CONCATENATE(ROW(Инвестиционные_проекты!$A831),", ",))</f>
        <v/>
      </c>
      <c r="AG826" t="str">
        <f t="shared" si="142"/>
        <v/>
      </c>
    </row>
    <row r="827" spans="1:33" x14ac:dyDescent="0.25">
      <c r="A827" s="5" t="str">
        <f>IF(AND(COUNTBLANK(Инвестиционные_проекты!H832:Q832)+COUNTBLANK(Инвестиционные_проекты!S832:T832)+COUNTBLANK(Инвестиционные_проекты!Z832)+COUNTBLANK(Инвестиционные_проекты!B832:E832)&lt;&gt;17,COUNTBLANK(Инвестиционные_проекты!H832:Q832)+COUNTBLANK(Инвестиционные_проекты!S832:T832)+COUNTBLANK(Инвестиционные_проекты!Z832)+COUNTBLANK(Инвестиционные_проекты!B832:E832)&lt;&gt;0),"Ошибка!","")</f>
        <v/>
      </c>
      <c r="B827" s="4" t="str">
        <f>IF(A827="","",CONCATENATE(ROW(Инвестиционные_проекты!$A832),", ",))</f>
        <v/>
      </c>
      <c r="C827" t="str">
        <f t="shared" si="132"/>
        <v xml:space="preserve">8, </v>
      </c>
      <c r="D827" s="5" t="str">
        <f>IF(AND(COUNTBLANK(Инвестиционные_проекты!AB832)=0,COUNTBLANK(Инвестиционные_проекты!W832:Y832)&lt;&gt;0),"Ошибка!","")</f>
        <v/>
      </c>
      <c r="E827" s="4" t="str">
        <f>IF(D827="","",CONCATENATE(ROW(Инвестиционные_проекты!$A832),", ",))</f>
        <v/>
      </c>
      <c r="F827" t="str">
        <f t="shared" si="133"/>
        <v xml:space="preserve">8, </v>
      </c>
      <c r="G827" s="8" t="str">
        <f>IF(AND(Инвестиционные_проекты!J832="создание нового",Инвестиционные_проекты!S832=""),"Ошибка!","")</f>
        <v/>
      </c>
      <c r="H827" s="4" t="str">
        <f>IF(Техлист!G827="","",CONCATENATE(ROW(Инвестиционные_проекты!$A832),", ",))</f>
        <v/>
      </c>
      <c r="I827" t="str">
        <f t="shared" si="134"/>
        <v/>
      </c>
      <c r="J827" s="5" t="str">
        <f>IF(Инвестиционные_проекты!J832="модернизация",IF(COUNTBLANK(Инвестиционные_проекты!R832:S832)&lt;&gt;0,"Ошибка!",""),"")</f>
        <v/>
      </c>
      <c r="K827" s="9" t="str">
        <f>IF(Техлист!J827="","",CONCATENATE(ROW(Инвестиционные_проекты!$A832),", ",))</f>
        <v/>
      </c>
      <c r="L827" t="str">
        <f t="shared" si="135"/>
        <v/>
      </c>
      <c r="M827" s="5" t="str">
        <f>IF(Инвестиционные_проекты!S832&lt;Инвестиционные_проекты!R832,"Ошибка!","")</f>
        <v/>
      </c>
      <c r="N827" s="4" t="str">
        <f>IF(Техлист!M827="","",CONCATENATE(ROW(Инвестиционные_проекты!$A832),", ",))</f>
        <v/>
      </c>
      <c r="O827" t="str">
        <f t="shared" si="136"/>
        <v/>
      </c>
      <c r="P827" s="5" t="str">
        <f>IF(Инвестиционные_проекты!Z832&lt;&gt;SUM(Инвестиционные_проекты!AA832:AB832),"Ошибка!","")</f>
        <v/>
      </c>
      <c r="Q827" s="4" t="str">
        <f>IF(Техлист!P827="","",CONCATENATE(ROW(Инвестиционные_проекты!$A832),", ",))</f>
        <v/>
      </c>
      <c r="R827" t="str">
        <f t="shared" si="137"/>
        <v/>
      </c>
      <c r="S827" s="5" t="str">
        <f>IF(Инвестиционные_проекты!Y832&gt;Инвестиционные_проекты!AB832,"Ошибка!","")</f>
        <v/>
      </c>
      <c r="T827" s="4" t="str">
        <f>IF(Техлист!S827="","",CONCATENATE(ROW(Инвестиционные_проекты!$A832),", ",))</f>
        <v/>
      </c>
      <c r="U827" t="str">
        <f t="shared" si="138"/>
        <v/>
      </c>
      <c r="V827" s="5" t="str">
        <f>IF(Инвестиционные_проекты!O832&lt;Инвестиционные_проекты!N832,"Ошибка!","")</f>
        <v/>
      </c>
      <c r="W827" s="4" t="str">
        <f>IF(Техлист!V827="","",CONCATENATE(ROW(Инвестиционные_проекты!$A832),", ",))</f>
        <v/>
      </c>
      <c r="X827" t="str">
        <f t="shared" si="139"/>
        <v xml:space="preserve">8, </v>
      </c>
      <c r="Y827" s="5" t="str">
        <f>IF(Инвестиционные_проекты!N832&lt;Инвестиционные_проекты!M832,"Ошибка!","")</f>
        <v/>
      </c>
      <c r="Z827" s="4" t="str">
        <f>IF(Техлист!Y827="","",CONCATENATE(ROW(Инвестиционные_проекты!$A832),", ",))</f>
        <v/>
      </c>
      <c r="AA827" t="str">
        <f t="shared" si="140"/>
        <v/>
      </c>
      <c r="AB827" s="5" t="str">
        <f ca="1">IF(Инвестиционные_проекты!K832="реализация",IF(Инвестиционные_проекты!M832&gt;TODAY(),"Ошибка!",""),"")</f>
        <v/>
      </c>
      <c r="AC827" s="4" t="str">
        <f ca="1">IF(Техлист!AB827="","",CONCATENATE(ROW(Инвестиционные_проекты!$A832),", ",))</f>
        <v/>
      </c>
      <c r="AD827" t="str">
        <f t="shared" ca="1" si="141"/>
        <v/>
      </c>
      <c r="AE827" s="5" t="str">
        <f>IFERROR(IF(OR(Инвестиционные_проекты!K832="идея",Инвестиционные_проекты!K832="проектная стадия"),IF(Инвестиционные_проекты!M832&gt;DATEVALUE(ФЛК!CV826),"","Ошибка!"),""),"")</f>
        <v/>
      </c>
      <c r="AF827" s="4" t="str">
        <f>IF(Техлист!AE827="","",CONCATENATE(ROW(Инвестиционные_проекты!$A832),", ",))</f>
        <v/>
      </c>
      <c r="AG827" t="str">
        <f t="shared" si="142"/>
        <v/>
      </c>
    </row>
    <row r="828" spans="1:33" x14ac:dyDescent="0.25">
      <c r="A828" s="5" t="str">
        <f>IF(AND(COUNTBLANK(Инвестиционные_проекты!H833:Q833)+COUNTBLANK(Инвестиционные_проекты!S833:T833)+COUNTBLANK(Инвестиционные_проекты!Z833)+COUNTBLANK(Инвестиционные_проекты!B833:E833)&lt;&gt;17,COUNTBLANK(Инвестиционные_проекты!H833:Q833)+COUNTBLANK(Инвестиционные_проекты!S833:T833)+COUNTBLANK(Инвестиционные_проекты!Z833)+COUNTBLANK(Инвестиционные_проекты!B833:E833)&lt;&gt;0),"Ошибка!","")</f>
        <v/>
      </c>
      <c r="B828" s="4" t="str">
        <f>IF(A828="","",CONCATENATE(ROW(Инвестиционные_проекты!$A833),", ",))</f>
        <v/>
      </c>
      <c r="C828" t="str">
        <f t="shared" si="132"/>
        <v xml:space="preserve">8, </v>
      </c>
      <c r="D828" s="5" t="str">
        <f>IF(AND(COUNTBLANK(Инвестиционные_проекты!AB833)=0,COUNTBLANK(Инвестиционные_проекты!W833:Y833)&lt;&gt;0),"Ошибка!","")</f>
        <v/>
      </c>
      <c r="E828" s="4" t="str">
        <f>IF(D828="","",CONCATENATE(ROW(Инвестиционные_проекты!$A833),", ",))</f>
        <v/>
      </c>
      <c r="F828" t="str">
        <f t="shared" si="133"/>
        <v xml:space="preserve">8, </v>
      </c>
      <c r="G828" s="8" t="str">
        <f>IF(AND(Инвестиционные_проекты!J833="создание нового",Инвестиционные_проекты!S833=""),"Ошибка!","")</f>
        <v/>
      </c>
      <c r="H828" s="4" t="str">
        <f>IF(Техлист!G828="","",CONCATENATE(ROW(Инвестиционные_проекты!$A833),", ",))</f>
        <v/>
      </c>
      <c r="I828" t="str">
        <f t="shared" si="134"/>
        <v/>
      </c>
      <c r="J828" s="5" t="str">
        <f>IF(Инвестиционные_проекты!J833="модернизация",IF(COUNTBLANK(Инвестиционные_проекты!R833:S833)&lt;&gt;0,"Ошибка!",""),"")</f>
        <v/>
      </c>
      <c r="K828" s="9" t="str">
        <f>IF(Техлист!J828="","",CONCATENATE(ROW(Инвестиционные_проекты!$A833),", ",))</f>
        <v/>
      </c>
      <c r="L828" t="str">
        <f t="shared" si="135"/>
        <v/>
      </c>
      <c r="M828" s="5" t="str">
        <f>IF(Инвестиционные_проекты!S833&lt;Инвестиционные_проекты!R833,"Ошибка!","")</f>
        <v/>
      </c>
      <c r="N828" s="4" t="str">
        <f>IF(Техлист!M828="","",CONCATENATE(ROW(Инвестиционные_проекты!$A833),", ",))</f>
        <v/>
      </c>
      <c r="O828" t="str">
        <f t="shared" si="136"/>
        <v/>
      </c>
      <c r="P828" s="5" t="str">
        <f>IF(Инвестиционные_проекты!Z833&lt;&gt;SUM(Инвестиционные_проекты!AA833:AB833),"Ошибка!","")</f>
        <v/>
      </c>
      <c r="Q828" s="4" t="str">
        <f>IF(Техлист!P828="","",CONCATENATE(ROW(Инвестиционные_проекты!$A833),", ",))</f>
        <v/>
      </c>
      <c r="R828" t="str">
        <f t="shared" si="137"/>
        <v/>
      </c>
      <c r="S828" s="5" t="str">
        <f>IF(Инвестиционные_проекты!Y833&gt;Инвестиционные_проекты!AB833,"Ошибка!","")</f>
        <v/>
      </c>
      <c r="T828" s="4" t="str">
        <f>IF(Техлист!S828="","",CONCATENATE(ROW(Инвестиционные_проекты!$A833),", ",))</f>
        <v/>
      </c>
      <c r="U828" t="str">
        <f t="shared" si="138"/>
        <v/>
      </c>
      <c r="V828" s="5" t="str">
        <f>IF(Инвестиционные_проекты!O833&lt;Инвестиционные_проекты!N833,"Ошибка!","")</f>
        <v/>
      </c>
      <c r="W828" s="4" t="str">
        <f>IF(Техлист!V828="","",CONCATENATE(ROW(Инвестиционные_проекты!$A833),", ",))</f>
        <v/>
      </c>
      <c r="X828" t="str">
        <f t="shared" si="139"/>
        <v xml:space="preserve">8, </v>
      </c>
      <c r="Y828" s="5" t="str">
        <f>IF(Инвестиционные_проекты!N833&lt;Инвестиционные_проекты!M833,"Ошибка!","")</f>
        <v/>
      </c>
      <c r="Z828" s="4" t="str">
        <f>IF(Техлист!Y828="","",CONCATENATE(ROW(Инвестиционные_проекты!$A833),", ",))</f>
        <v/>
      </c>
      <c r="AA828" t="str">
        <f t="shared" si="140"/>
        <v/>
      </c>
      <c r="AB828" s="5" t="str">
        <f ca="1">IF(Инвестиционные_проекты!K833="реализация",IF(Инвестиционные_проекты!M833&gt;TODAY(),"Ошибка!",""),"")</f>
        <v/>
      </c>
      <c r="AC828" s="4" t="str">
        <f ca="1">IF(Техлист!AB828="","",CONCATENATE(ROW(Инвестиционные_проекты!$A833),", ",))</f>
        <v/>
      </c>
      <c r="AD828" t="str">
        <f t="shared" ca="1" si="141"/>
        <v/>
      </c>
      <c r="AE828" s="5" t="str">
        <f>IFERROR(IF(OR(Инвестиционные_проекты!K833="идея",Инвестиционные_проекты!K833="проектная стадия"),IF(Инвестиционные_проекты!M833&gt;DATEVALUE(ФЛК!CV827),"","Ошибка!"),""),"")</f>
        <v/>
      </c>
      <c r="AF828" s="4" t="str">
        <f>IF(Техлист!AE828="","",CONCATENATE(ROW(Инвестиционные_проекты!$A833),", ",))</f>
        <v/>
      </c>
      <c r="AG828" t="str">
        <f t="shared" si="142"/>
        <v/>
      </c>
    </row>
    <row r="829" spans="1:33" x14ac:dyDescent="0.25">
      <c r="A829" s="5" t="str">
        <f>IF(AND(COUNTBLANK(Инвестиционные_проекты!H834:Q834)+COUNTBLANK(Инвестиционные_проекты!S834:T834)+COUNTBLANK(Инвестиционные_проекты!Z834)+COUNTBLANK(Инвестиционные_проекты!B834:E834)&lt;&gt;17,COUNTBLANK(Инвестиционные_проекты!H834:Q834)+COUNTBLANK(Инвестиционные_проекты!S834:T834)+COUNTBLANK(Инвестиционные_проекты!Z834)+COUNTBLANK(Инвестиционные_проекты!B834:E834)&lt;&gt;0),"Ошибка!","")</f>
        <v/>
      </c>
      <c r="B829" s="4" t="str">
        <f>IF(A829="","",CONCATENATE(ROW(Инвестиционные_проекты!$A834),", ",))</f>
        <v/>
      </c>
      <c r="C829" t="str">
        <f t="shared" si="132"/>
        <v xml:space="preserve">8, </v>
      </c>
      <c r="D829" s="5" t="str">
        <f>IF(AND(COUNTBLANK(Инвестиционные_проекты!AB834)=0,COUNTBLANK(Инвестиционные_проекты!W834:Y834)&lt;&gt;0),"Ошибка!","")</f>
        <v/>
      </c>
      <c r="E829" s="4" t="str">
        <f>IF(D829="","",CONCATENATE(ROW(Инвестиционные_проекты!$A834),", ",))</f>
        <v/>
      </c>
      <c r="F829" t="str">
        <f t="shared" si="133"/>
        <v xml:space="preserve">8, </v>
      </c>
      <c r="G829" s="8" t="str">
        <f>IF(AND(Инвестиционные_проекты!J834="создание нового",Инвестиционные_проекты!S834=""),"Ошибка!","")</f>
        <v/>
      </c>
      <c r="H829" s="4" t="str">
        <f>IF(Техлист!G829="","",CONCATENATE(ROW(Инвестиционные_проекты!$A834),", ",))</f>
        <v/>
      </c>
      <c r="I829" t="str">
        <f t="shared" si="134"/>
        <v/>
      </c>
      <c r="J829" s="5" t="str">
        <f>IF(Инвестиционные_проекты!J834="модернизация",IF(COUNTBLANK(Инвестиционные_проекты!R834:S834)&lt;&gt;0,"Ошибка!",""),"")</f>
        <v/>
      </c>
      <c r="K829" s="9" t="str">
        <f>IF(Техлист!J829="","",CONCATENATE(ROW(Инвестиционные_проекты!$A834),", ",))</f>
        <v/>
      </c>
      <c r="L829" t="str">
        <f t="shared" si="135"/>
        <v/>
      </c>
      <c r="M829" s="5" t="str">
        <f>IF(Инвестиционные_проекты!S834&lt;Инвестиционные_проекты!R834,"Ошибка!","")</f>
        <v/>
      </c>
      <c r="N829" s="4" t="str">
        <f>IF(Техлист!M829="","",CONCATENATE(ROW(Инвестиционные_проекты!$A834),", ",))</f>
        <v/>
      </c>
      <c r="O829" t="str">
        <f t="shared" si="136"/>
        <v/>
      </c>
      <c r="P829" s="5" t="str">
        <f>IF(Инвестиционные_проекты!Z834&lt;&gt;SUM(Инвестиционные_проекты!AA834:AB834),"Ошибка!","")</f>
        <v/>
      </c>
      <c r="Q829" s="4" t="str">
        <f>IF(Техлист!P829="","",CONCATENATE(ROW(Инвестиционные_проекты!$A834),", ",))</f>
        <v/>
      </c>
      <c r="R829" t="str">
        <f t="shared" si="137"/>
        <v/>
      </c>
      <c r="S829" s="5" t="str">
        <f>IF(Инвестиционные_проекты!Y834&gt;Инвестиционные_проекты!AB834,"Ошибка!","")</f>
        <v/>
      </c>
      <c r="T829" s="4" t="str">
        <f>IF(Техлист!S829="","",CONCATENATE(ROW(Инвестиционные_проекты!$A834),", ",))</f>
        <v/>
      </c>
      <c r="U829" t="str">
        <f t="shared" si="138"/>
        <v/>
      </c>
      <c r="V829" s="5" t="str">
        <f>IF(Инвестиционные_проекты!O834&lt;Инвестиционные_проекты!N834,"Ошибка!","")</f>
        <v/>
      </c>
      <c r="W829" s="4" t="str">
        <f>IF(Техлист!V829="","",CONCATENATE(ROW(Инвестиционные_проекты!$A834),", ",))</f>
        <v/>
      </c>
      <c r="X829" t="str">
        <f t="shared" si="139"/>
        <v xml:space="preserve">8, </v>
      </c>
      <c r="Y829" s="5" t="str">
        <f>IF(Инвестиционные_проекты!N834&lt;Инвестиционные_проекты!M834,"Ошибка!","")</f>
        <v/>
      </c>
      <c r="Z829" s="4" t="str">
        <f>IF(Техлист!Y829="","",CONCATENATE(ROW(Инвестиционные_проекты!$A834),", ",))</f>
        <v/>
      </c>
      <c r="AA829" t="str">
        <f t="shared" si="140"/>
        <v/>
      </c>
      <c r="AB829" s="5" t="str">
        <f ca="1">IF(Инвестиционные_проекты!K834="реализация",IF(Инвестиционные_проекты!M834&gt;TODAY(),"Ошибка!",""),"")</f>
        <v/>
      </c>
      <c r="AC829" s="4" t="str">
        <f ca="1">IF(Техлист!AB829="","",CONCATENATE(ROW(Инвестиционные_проекты!$A834),", ",))</f>
        <v/>
      </c>
      <c r="AD829" t="str">
        <f t="shared" ca="1" si="141"/>
        <v/>
      </c>
      <c r="AE829" s="5" t="str">
        <f>IFERROR(IF(OR(Инвестиционные_проекты!K834="идея",Инвестиционные_проекты!K834="проектная стадия"),IF(Инвестиционные_проекты!M834&gt;DATEVALUE(ФЛК!CV828),"","Ошибка!"),""),"")</f>
        <v/>
      </c>
      <c r="AF829" s="4" t="str">
        <f>IF(Техлист!AE829="","",CONCATENATE(ROW(Инвестиционные_проекты!$A834),", ",))</f>
        <v/>
      </c>
      <c r="AG829" t="str">
        <f t="shared" si="142"/>
        <v/>
      </c>
    </row>
    <row r="830" spans="1:33" x14ac:dyDescent="0.25">
      <c r="A830" s="5" t="str">
        <f>IF(AND(COUNTBLANK(Инвестиционные_проекты!H835:Q835)+COUNTBLANK(Инвестиционные_проекты!S835:T835)+COUNTBLANK(Инвестиционные_проекты!Z835)+COUNTBLANK(Инвестиционные_проекты!B835:E835)&lt;&gt;17,COUNTBLANK(Инвестиционные_проекты!H835:Q835)+COUNTBLANK(Инвестиционные_проекты!S835:T835)+COUNTBLANK(Инвестиционные_проекты!Z835)+COUNTBLANK(Инвестиционные_проекты!B835:E835)&lt;&gt;0),"Ошибка!","")</f>
        <v/>
      </c>
      <c r="B830" s="4" t="str">
        <f>IF(A830="","",CONCATENATE(ROW(Инвестиционные_проекты!$A835),", ",))</f>
        <v/>
      </c>
      <c r="C830" t="str">
        <f t="shared" si="132"/>
        <v xml:space="preserve">8, </v>
      </c>
      <c r="D830" s="5" t="str">
        <f>IF(AND(COUNTBLANK(Инвестиционные_проекты!AB835)=0,COUNTBLANK(Инвестиционные_проекты!W835:Y835)&lt;&gt;0),"Ошибка!","")</f>
        <v/>
      </c>
      <c r="E830" s="4" t="str">
        <f>IF(D830="","",CONCATENATE(ROW(Инвестиционные_проекты!$A835),", ",))</f>
        <v/>
      </c>
      <c r="F830" t="str">
        <f t="shared" si="133"/>
        <v xml:space="preserve">8, </v>
      </c>
      <c r="G830" s="8" t="str">
        <f>IF(AND(Инвестиционные_проекты!J835="создание нового",Инвестиционные_проекты!S835=""),"Ошибка!","")</f>
        <v/>
      </c>
      <c r="H830" s="4" t="str">
        <f>IF(Техлист!G830="","",CONCATENATE(ROW(Инвестиционные_проекты!$A835),", ",))</f>
        <v/>
      </c>
      <c r="I830" t="str">
        <f t="shared" si="134"/>
        <v/>
      </c>
      <c r="J830" s="5" t="str">
        <f>IF(Инвестиционные_проекты!J835="модернизация",IF(COUNTBLANK(Инвестиционные_проекты!R835:S835)&lt;&gt;0,"Ошибка!",""),"")</f>
        <v/>
      </c>
      <c r="K830" s="9" t="str">
        <f>IF(Техлист!J830="","",CONCATENATE(ROW(Инвестиционные_проекты!$A835),", ",))</f>
        <v/>
      </c>
      <c r="L830" t="str">
        <f t="shared" si="135"/>
        <v/>
      </c>
      <c r="M830" s="5" t="str">
        <f>IF(Инвестиционные_проекты!S835&lt;Инвестиционные_проекты!R835,"Ошибка!","")</f>
        <v/>
      </c>
      <c r="N830" s="4" t="str">
        <f>IF(Техлист!M830="","",CONCATENATE(ROW(Инвестиционные_проекты!$A835),", ",))</f>
        <v/>
      </c>
      <c r="O830" t="str">
        <f t="shared" si="136"/>
        <v/>
      </c>
      <c r="P830" s="5" t="str">
        <f>IF(Инвестиционные_проекты!Z835&lt;&gt;SUM(Инвестиционные_проекты!AA835:AB835),"Ошибка!","")</f>
        <v/>
      </c>
      <c r="Q830" s="4" t="str">
        <f>IF(Техлист!P830="","",CONCATENATE(ROW(Инвестиционные_проекты!$A835),", ",))</f>
        <v/>
      </c>
      <c r="R830" t="str">
        <f t="shared" si="137"/>
        <v/>
      </c>
      <c r="S830" s="5" t="str">
        <f>IF(Инвестиционные_проекты!Y835&gt;Инвестиционные_проекты!AB835,"Ошибка!","")</f>
        <v/>
      </c>
      <c r="T830" s="4" t="str">
        <f>IF(Техлист!S830="","",CONCATENATE(ROW(Инвестиционные_проекты!$A835),", ",))</f>
        <v/>
      </c>
      <c r="U830" t="str">
        <f t="shared" si="138"/>
        <v/>
      </c>
      <c r="V830" s="5" t="str">
        <f>IF(Инвестиционные_проекты!O835&lt;Инвестиционные_проекты!N835,"Ошибка!","")</f>
        <v/>
      </c>
      <c r="W830" s="4" t="str">
        <f>IF(Техлист!V830="","",CONCATENATE(ROW(Инвестиционные_проекты!$A835),", ",))</f>
        <v/>
      </c>
      <c r="X830" t="str">
        <f t="shared" si="139"/>
        <v xml:space="preserve">8, </v>
      </c>
      <c r="Y830" s="5" t="str">
        <f>IF(Инвестиционные_проекты!N835&lt;Инвестиционные_проекты!M835,"Ошибка!","")</f>
        <v/>
      </c>
      <c r="Z830" s="4" t="str">
        <f>IF(Техлист!Y830="","",CONCATENATE(ROW(Инвестиционные_проекты!$A835),", ",))</f>
        <v/>
      </c>
      <c r="AA830" t="str">
        <f t="shared" si="140"/>
        <v/>
      </c>
      <c r="AB830" s="5" t="str">
        <f ca="1">IF(Инвестиционные_проекты!K835="реализация",IF(Инвестиционные_проекты!M835&gt;TODAY(),"Ошибка!",""),"")</f>
        <v/>
      </c>
      <c r="AC830" s="4" t="str">
        <f ca="1">IF(Техлист!AB830="","",CONCATENATE(ROW(Инвестиционные_проекты!$A835),", ",))</f>
        <v/>
      </c>
      <c r="AD830" t="str">
        <f t="shared" ca="1" si="141"/>
        <v/>
      </c>
      <c r="AE830" s="5" t="str">
        <f>IFERROR(IF(OR(Инвестиционные_проекты!K835="идея",Инвестиционные_проекты!K835="проектная стадия"),IF(Инвестиционные_проекты!M835&gt;DATEVALUE(ФЛК!CV829),"","Ошибка!"),""),"")</f>
        <v/>
      </c>
      <c r="AF830" s="4" t="str">
        <f>IF(Техлист!AE830="","",CONCATENATE(ROW(Инвестиционные_проекты!$A835),", ",))</f>
        <v/>
      </c>
      <c r="AG830" t="str">
        <f t="shared" si="142"/>
        <v/>
      </c>
    </row>
    <row r="831" spans="1:33" x14ac:dyDescent="0.25">
      <c r="A831" s="5" t="str">
        <f>IF(AND(COUNTBLANK(Инвестиционные_проекты!H836:Q836)+COUNTBLANK(Инвестиционные_проекты!S836:T836)+COUNTBLANK(Инвестиционные_проекты!Z836)+COUNTBLANK(Инвестиционные_проекты!B836:E836)&lt;&gt;17,COUNTBLANK(Инвестиционные_проекты!H836:Q836)+COUNTBLANK(Инвестиционные_проекты!S836:T836)+COUNTBLANK(Инвестиционные_проекты!Z836)+COUNTBLANK(Инвестиционные_проекты!B836:E836)&lt;&gt;0),"Ошибка!","")</f>
        <v/>
      </c>
      <c r="B831" s="4" t="str">
        <f>IF(A831="","",CONCATENATE(ROW(Инвестиционные_проекты!$A836),", ",))</f>
        <v/>
      </c>
      <c r="C831" t="str">
        <f t="shared" si="132"/>
        <v xml:space="preserve">8, </v>
      </c>
      <c r="D831" s="5" t="str">
        <f>IF(AND(COUNTBLANK(Инвестиционные_проекты!AB836)=0,COUNTBLANK(Инвестиционные_проекты!W836:Y836)&lt;&gt;0),"Ошибка!","")</f>
        <v/>
      </c>
      <c r="E831" s="4" t="str">
        <f>IF(D831="","",CONCATENATE(ROW(Инвестиционные_проекты!$A836),", ",))</f>
        <v/>
      </c>
      <c r="F831" t="str">
        <f t="shared" si="133"/>
        <v xml:space="preserve">8, </v>
      </c>
      <c r="G831" s="8" t="str">
        <f>IF(AND(Инвестиционные_проекты!J836="создание нового",Инвестиционные_проекты!S836=""),"Ошибка!","")</f>
        <v/>
      </c>
      <c r="H831" s="4" t="str">
        <f>IF(Техлист!G831="","",CONCATENATE(ROW(Инвестиционные_проекты!$A836),", ",))</f>
        <v/>
      </c>
      <c r="I831" t="str">
        <f t="shared" si="134"/>
        <v/>
      </c>
      <c r="J831" s="5" t="str">
        <f>IF(Инвестиционные_проекты!J836="модернизация",IF(COUNTBLANK(Инвестиционные_проекты!R836:S836)&lt;&gt;0,"Ошибка!",""),"")</f>
        <v/>
      </c>
      <c r="K831" s="9" t="str">
        <f>IF(Техлист!J831="","",CONCATENATE(ROW(Инвестиционные_проекты!$A836),", ",))</f>
        <v/>
      </c>
      <c r="L831" t="str">
        <f t="shared" si="135"/>
        <v/>
      </c>
      <c r="M831" s="5" t="str">
        <f>IF(Инвестиционные_проекты!S836&lt;Инвестиционные_проекты!R836,"Ошибка!","")</f>
        <v/>
      </c>
      <c r="N831" s="4" t="str">
        <f>IF(Техлист!M831="","",CONCATENATE(ROW(Инвестиционные_проекты!$A836),", ",))</f>
        <v/>
      </c>
      <c r="O831" t="str">
        <f t="shared" si="136"/>
        <v/>
      </c>
      <c r="P831" s="5" t="str">
        <f>IF(Инвестиционные_проекты!Z836&lt;&gt;SUM(Инвестиционные_проекты!AA836:AB836),"Ошибка!","")</f>
        <v/>
      </c>
      <c r="Q831" s="4" t="str">
        <f>IF(Техлист!P831="","",CONCATENATE(ROW(Инвестиционные_проекты!$A836),", ",))</f>
        <v/>
      </c>
      <c r="R831" t="str">
        <f t="shared" si="137"/>
        <v/>
      </c>
      <c r="S831" s="5" t="str">
        <f>IF(Инвестиционные_проекты!Y836&gt;Инвестиционные_проекты!AB836,"Ошибка!","")</f>
        <v/>
      </c>
      <c r="T831" s="4" t="str">
        <f>IF(Техлист!S831="","",CONCATENATE(ROW(Инвестиционные_проекты!$A836),", ",))</f>
        <v/>
      </c>
      <c r="U831" t="str">
        <f t="shared" si="138"/>
        <v/>
      </c>
      <c r="V831" s="5" t="str">
        <f>IF(Инвестиционные_проекты!O836&lt;Инвестиционные_проекты!N836,"Ошибка!","")</f>
        <v/>
      </c>
      <c r="W831" s="4" t="str">
        <f>IF(Техлист!V831="","",CONCATENATE(ROW(Инвестиционные_проекты!$A836),", ",))</f>
        <v/>
      </c>
      <c r="X831" t="str">
        <f t="shared" si="139"/>
        <v xml:space="preserve">8, </v>
      </c>
      <c r="Y831" s="5" t="str">
        <f>IF(Инвестиционные_проекты!N836&lt;Инвестиционные_проекты!M836,"Ошибка!","")</f>
        <v/>
      </c>
      <c r="Z831" s="4" t="str">
        <f>IF(Техлист!Y831="","",CONCATENATE(ROW(Инвестиционные_проекты!$A836),", ",))</f>
        <v/>
      </c>
      <c r="AA831" t="str">
        <f t="shared" si="140"/>
        <v/>
      </c>
      <c r="AB831" s="5" t="str">
        <f ca="1">IF(Инвестиционные_проекты!K836="реализация",IF(Инвестиционные_проекты!M836&gt;TODAY(),"Ошибка!",""),"")</f>
        <v/>
      </c>
      <c r="AC831" s="4" t="str">
        <f ca="1">IF(Техлист!AB831="","",CONCATENATE(ROW(Инвестиционные_проекты!$A836),", ",))</f>
        <v/>
      </c>
      <c r="AD831" t="str">
        <f t="shared" ca="1" si="141"/>
        <v/>
      </c>
      <c r="AE831" s="5" t="str">
        <f>IFERROR(IF(OR(Инвестиционные_проекты!K836="идея",Инвестиционные_проекты!K836="проектная стадия"),IF(Инвестиционные_проекты!M836&gt;DATEVALUE(ФЛК!CV830),"","Ошибка!"),""),"")</f>
        <v/>
      </c>
      <c r="AF831" s="4" t="str">
        <f>IF(Техлист!AE831="","",CONCATENATE(ROW(Инвестиционные_проекты!$A836),", ",))</f>
        <v/>
      </c>
      <c r="AG831" t="str">
        <f t="shared" si="142"/>
        <v/>
      </c>
    </row>
    <row r="832" spans="1:33" x14ac:dyDescent="0.25">
      <c r="A832" s="5" t="str">
        <f>IF(AND(COUNTBLANK(Инвестиционные_проекты!H837:Q837)+COUNTBLANK(Инвестиционные_проекты!S837:T837)+COUNTBLANK(Инвестиционные_проекты!Z837)+COUNTBLANK(Инвестиционные_проекты!B837:E837)&lt;&gt;17,COUNTBLANK(Инвестиционные_проекты!H837:Q837)+COUNTBLANK(Инвестиционные_проекты!S837:T837)+COUNTBLANK(Инвестиционные_проекты!Z837)+COUNTBLANK(Инвестиционные_проекты!B837:E837)&lt;&gt;0),"Ошибка!","")</f>
        <v/>
      </c>
      <c r="B832" s="4" t="str">
        <f>IF(A832="","",CONCATENATE(ROW(Инвестиционные_проекты!$A837),", ",))</f>
        <v/>
      </c>
      <c r="C832" t="str">
        <f t="shared" si="132"/>
        <v xml:space="preserve">8, </v>
      </c>
      <c r="D832" s="5" t="str">
        <f>IF(AND(COUNTBLANK(Инвестиционные_проекты!AB837)=0,COUNTBLANK(Инвестиционные_проекты!W837:Y837)&lt;&gt;0),"Ошибка!","")</f>
        <v/>
      </c>
      <c r="E832" s="4" t="str">
        <f>IF(D832="","",CONCATENATE(ROW(Инвестиционные_проекты!$A837),", ",))</f>
        <v/>
      </c>
      <c r="F832" t="str">
        <f t="shared" si="133"/>
        <v xml:space="preserve">8, </v>
      </c>
      <c r="G832" s="8" t="str">
        <f>IF(AND(Инвестиционные_проекты!J837="создание нового",Инвестиционные_проекты!S837=""),"Ошибка!","")</f>
        <v/>
      </c>
      <c r="H832" s="4" t="str">
        <f>IF(Техлист!G832="","",CONCATENATE(ROW(Инвестиционные_проекты!$A837),", ",))</f>
        <v/>
      </c>
      <c r="I832" t="str">
        <f t="shared" si="134"/>
        <v/>
      </c>
      <c r="J832" s="5" t="str">
        <f>IF(Инвестиционные_проекты!J837="модернизация",IF(COUNTBLANK(Инвестиционные_проекты!R837:S837)&lt;&gt;0,"Ошибка!",""),"")</f>
        <v/>
      </c>
      <c r="K832" s="9" t="str">
        <f>IF(Техлист!J832="","",CONCATENATE(ROW(Инвестиционные_проекты!$A837),", ",))</f>
        <v/>
      </c>
      <c r="L832" t="str">
        <f t="shared" si="135"/>
        <v/>
      </c>
      <c r="M832" s="5" t="str">
        <f>IF(Инвестиционные_проекты!S837&lt;Инвестиционные_проекты!R837,"Ошибка!","")</f>
        <v/>
      </c>
      <c r="N832" s="4" t="str">
        <f>IF(Техлист!M832="","",CONCATENATE(ROW(Инвестиционные_проекты!$A837),", ",))</f>
        <v/>
      </c>
      <c r="O832" t="str">
        <f t="shared" si="136"/>
        <v/>
      </c>
      <c r="P832" s="5" t="str">
        <f>IF(Инвестиционные_проекты!Z837&lt;&gt;SUM(Инвестиционные_проекты!AA837:AB837),"Ошибка!","")</f>
        <v/>
      </c>
      <c r="Q832" s="4" t="str">
        <f>IF(Техлист!P832="","",CONCATENATE(ROW(Инвестиционные_проекты!$A837),", ",))</f>
        <v/>
      </c>
      <c r="R832" t="str">
        <f t="shared" si="137"/>
        <v/>
      </c>
      <c r="S832" s="5" t="str">
        <f>IF(Инвестиционные_проекты!Y837&gt;Инвестиционные_проекты!AB837,"Ошибка!","")</f>
        <v/>
      </c>
      <c r="T832" s="4" t="str">
        <f>IF(Техлист!S832="","",CONCATENATE(ROW(Инвестиционные_проекты!$A837),", ",))</f>
        <v/>
      </c>
      <c r="U832" t="str">
        <f t="shared" si="138"/>
        <v/>
      </c>
      <c r="V832" s="5" t="str">
        <f>IF(Инвестиционные_проекты!O837&lt;Инвестиционные_проекты!N837,"Ошибка!","")</f>
        <v/>
      </c>
      <c r="W832" s="4" t="str">
        <f>IF(Техлист!V832="","",CONCATENATE(ROW(Инвестиционные_проекты!$A837),", ",))</f>
        <v/>
      </c>
      <c r="X832" t="str">
        <f t="shared" si="139"/>
        <v xml:space="preserve">8, </v>
      </c>
      <c r="Y832" s="5" t="str">
        <f>IF(Инвестиционные_проекты!N837&lt;Инвестиционные_проекты!M837,"Ошибка!","")</f>
        <v/>
      </c>
      <c r="Z832" s="4" t="str">
        <f>IF(Техлист!Y832="","",CONCATENATE(ROW(Инвестиционные_проекты!$A837),", ",))</f>
        <v/>
      </c>
      <c r="AA832" t="str">
        <f t="shared" si="140"/>
        <v/>
      </c>
      <c r="AB832" s="5" t="str">
        <f ca="1">IF(Инвестиционные_проекты!K837="реализация",IF(Инвестиционные_проекты!M837&gt;TODAY(),"Ошибка!",""),"")</f>
        <v/>
      </c>
      <c r="AC832" s="4" t="str">
        <f ca="1">IF(Техлист!AB832="","",CONCATENATE(ROW(Инвестиционные_проекты!$A837),", ",))</f>
        <v/>
      </c>
      <c r="AD832" t="str">
        <f t="shared" ca="1" si="141"/>
        <v/>
      </c>
      <c r="AE832" s="5" t="str">
        <f>IFERROR(IF(OR(Инвестиционные_проекты!K837="идея",Инвестиционные_проекты!K837="проектная стадия"),IF(Инвестиционные_проекты!M837&gt;DATEVALUE(ФЛК!CV831),"","Ошибка!"),""),"")</f>
        <v/>
      </c>
      <c r="AF832" s="4" t="str">
        <f>IF(Техлист!AE832="","",CONCATENATE(ROW(Инвестиционные_проекты!$A837),", ",))</f>
        <v/>
      </c>
      <c r="AG832" t="str">
        <f t="shared" si="142"/>
        <v/>
      </c>
    </row>
    <row r="833" spans="1:33" x14ac:dyDescent="0.25">
      <c r="A833" s="5" t="str">
        <f>IF(AND(COUNTBLANK(Инвестиционные_проекты!H838:Q838)+COUNTBLANK(Инвестиционные_проекты!S838:T838)+COUNTBLANK(Инвестиционные_проекты!Z838)+COUNTBLANK(Инвестиционные_проекты!B838:E838)&lt;&gt;17,COUNTBLANK(Инвестиционные_проекты!H838:Q838)+COUNTBLANK(Инвестиционные_проекты!S838:T838)+COUNTBLANK(Инвестиционные_проекты!Z838)+COUNTBLANK(Инвестиционные_проекты!B838:E838)&lt;&gt;0),"Ошибка!","")</f>
        <v/>
      </c>
      <c r="B833" s="4" t="str">
        <f>IF(A833="","",CONCATENATE(ROW(Инвестиционные_проекты!$A838),", ",))</f>
        <v/>
      </c>
      <c r="C833" t="str">
        <f t="shared" si="132"/>
        <v xml:space="preserve">8, </v>
      </c>
      <c r="D833" s="5" t="str">
        <f>IF(AND(COUNTBLANK(Инвестиционные_проекты!AB838)=0,COUNTBLANK(Инвестиционные_проекты!W838:Y838)&lt;&gt;0),"Ошибка!","")</f>
        <v/>
      </c>
      <c r="E833" s="4" t="str">
        <f>IF(D833="","",CONCATENATE(ROW(Инвестиционные_проекты!$A838),", ",))</f>
        <v/>
      </c>
      <c r="F833" t="str">
        <f t="shared" si="133"/>
        <v xml:space="preserve">8, </v>
      </c>
      <c r="G833" s="8" t="str">
        <f>IF(AND(Инвестиционные_проекты!J838="создание нового",Инвестиционные_проекты!S838=""),"Ошибка!","")</f>
        <v/>
      </c>
      <c r="H833" s="4" t="str">
        <f>IF(Техлист!G833="","",CONCATENATE(ROW(Инвестиционные_проекты!$A838),", ",))</f>
        <v/>
      </c>
      <c r="I833" t="str">
        <f t="shared" si="134"/>
        <v/>
      </c>
      <c r="J833" s="5" t="str">
        <f>IF(Инвестиционные_проекты!J838="модернизация",IF(COUNTBLANK(Инвестиционные_проекты!R838:S838)&lt;&gt;0,"Ошибка!",""),"")</f>
        <v/>
      </c>
      <c r="K833" s="9" t="str">
        <f>IF(Техлист!J833="","",CONCATENATE(ROW(Инвестиционные_проекты!$A838),", ",))</f>
        <v/>
      </c>
      <c r="L833" t="str">
        <f t="shared" si="135"/>
        <v/>
      </c>
      <c r="M833" s="5" t="str">
        <f>IF(Инвестиционные_проекты!S838&lt;Инвестиционные_проекты!R838,"Ошибка!","")</f>
        <v/>
      </c>
      <c r="N833" s="4" t="str">
        <f>IF(Техлист!M833="","",CONCATENATE(ROW(Инвестиционные_проекты!$A838),", ",))</f>
        <v/>
      </c>
      <c r="O833" t="str">
        <f t="shared" si="136"/>
        <v/>
      </c>
      <c r="P833" s="5" t="str">
        <f>IF(Инвестиционные_проекты!Z838&lt;&gt;SUM(Инвестиционные_проекты!AA838:AB838),"Ошибка!","")</f>
        <v/>
      </c>
      <c r="Q833" s="4" t="str">
        <f>IF(Техлист!P833="","",CONCATENATE(ROW(Инвестиционные_проекты!$A838),", ",))</f>
        <v/>
      </c>
      <c r="R833" t="str">
        <f t="shared" si="137"/>
        <v/>
      </c>
      <c r="S833" s="5" t="str">
        <f>IF(Инвестиционные_проекты!Y838&gt;Инвестиционные_проекты!AB838,"Ошибка!","")</f>
        <v/>
      </c>
      <c r="T833" s="4" t="str">
        <f>IF(Техлист!S833="","",CONCATENATE(ROW(Инвестиционные_проекты!$A838),", ",))</f>
        <v/>
      </c>
      <c r="U833" t="str">
        <f t="shared" si="138"/>
        <v/>
      </c>
      <c r="V833" s="5" t="str">
        <f>IF(Инвестиционные_проекты!O838&lt;Инвестиционные_проекты!N838,"Ошибка!","")</f>
        <v/>
      </c>
      <c r="W833" s="4" t="str">
        <f>IF(Техлист!V833="","",CONCATENATE(ROW(Инвестиционные_проекты!$A838),", ",))</f>
        <v/>
      </c>
      <c r="X833" t="str">
        <f t="shared" si="139"/>
        <v xml:space="preserve">8, </v>
      </c>
      <c r="Y833" s="5" t="str">
        <f>IF(Инвестиционные_проекты!N838&lt;Инвестиционные_проекты!M838,"Ошибка!","")</f>
        <v/>
      </c>
      <c r="Z833" s="4" t="str">
        <f>IF(Техлист!Y833="","",CONCATENATE(ROW(Инвестиционные_проекты!$A838),", ",))</f>
        <v/>
      </c>
      <c r="AA833" t="str">
        <f t="shared" si="140"/>
        <v/>
      </c>
      <c r="AB833" s="5" t="str">
        <f ca="1">IF(Инвестиционные_проекты!K838="реализация",IF(Инвестиционные_проекты!M838&gt;TODAY(),"Ошибка!",""),"")</f>
        <v/>
      </c>
      <c r="AC833" s="4" t="str">
        <f ca="1">IF(Техлист!AB833="","",CONCATENATE(ROW(Инвестиционные_проекты!$A838),", ",))</f>
        <v/>
      </c>
      <c r="AD833" t="str">
        <f t="shared" ca="1" si="141"/>
        <v/>
      </c>
      <c r="AE833" s="5" t="str">
        <f>IFERROR(IF(OR(Инвестиционные_проекты!K838="идея",Инвестиционные_проекты!K838="проектная стадия"),IF(Инвестиционные_проекты!M838&gt;DATEVALUE(ФЛК!CV832),"","Ошибка!"),""),"")</f>
        <v/>
      </c>
      <c r="AF833" s="4" t="str">
        <f>IF(Техлист!AE833="","",CONCATENATE(ROW(Инвестиционные_проекты!$A838),", ",))</f>
        <v/>
      </c>
      <c r="AG833" t="str">
        <f t="shared" si="142"/>
        <v/>
      </c>
    </row>
    <row r="834" spans="1:33" x14ac:dyDescent="0.25">
      <c r="A834" s="5" t="str">
        <f>IF(AND(COUNTBLANK(Инвестиционные_проекты!H839:Q839)+COUNTBLANK(Инвестиционные_проекты!S839:T839)+COUNTBLANK(Инвестиционные_проекты!Z839)+COUNTBLANK(Инвестиционные_проекты!B839:E839)&lt;&gt;17,COUNTBLANK(Инвестиционные_проекты!H839:Q839)+COUNTBLANK(Инвестиционные_проекты!S839:T839)+COUNTBLANK(Инвестиционные_проекты!Z839)+COUNTBLANK(Инвестиционные_проекты!B839:E839)&lt;&gt;0),"Ошибка!","")</f>
        <v/>
      </c>
      <c r="B834" s="4" t="str">
        <f>IF(A834="","",CONCATENATE(ROW(Инвестиционные_проекты!$A839),", ",))</f>
        <v/>
      </c>
      <c r="C834" t="str">
        <f t="shared" si="132"/>
        <v xml:space="preserve">8, </v>
      </c>
      <c r="D834" s="5" t="str">
        <f>IF(AND(COUNTBLANK(Инвестиционные_проекты!AB839)=0,COUNTBLANK(Инвестиционные_проекты!W839:Y839)&lt;&gt;0),"Ошибка!","")</f>
        <v/>
      </c>
      <c r="E834" s="4" t="str">
        <f>IF(D834="","",CONCATENATE(ROW(Инвестиционные_проекты!$A839),", ",))</f>
        <v/>
      </c>
      <c r="F834" t="str">
        <f t="shared" si="133"/>
        <v xml:space="preserve">8, </v>
      </c>
      <c r="G834" s="8" t="str">
        <f>IF(AND(Инвестиционные_проекты!J839="создание нового",Инвестиционные_проекты!S839=""),"Ошибка!","")</f>
        <v/>
      </c>
      <c r="H834" s="4" t="str">
        <f>IF(Техлист!G834="","",CONCATENATE(ROW(Инвестиционные_проекты!$A839),", ",))</f>
        <v/>
      </c>
      <c r="I834" t="str">
        <f t="shared" si="134"/>
        <v/>
      </c>
      <c r="J834" s="5" t="str">
        <f>IF(Инвестиционные_проекты!J839="модернизация",IF(COUNTBLANK(Инвестиционные_проекты!R839:S839)&lt;&gt;0,"Ошибка!",""),"")</f>
        <v/>
      </c>
      <c r="K834" s="9" t="str">
        <f>IF(Техлист!J834="","",CONCATENATE(ROW(Инвестиционные_проекты!$A839),", ",))</f>
        <v/>
      </c>
      <c r="L834" t="str">
        <f t="shared" si="135"/>
        <v/>
      </c>
      <c r="M834" s="5" t="str">
        <f>IF(Инвестиционные_проекты!S839&lt;Инвестиционные_проекты!R839,"Ошибка!","")</f>
        <v/>
      </c>
      <c r="N834" s="4" t="str">
        <f>IF(Техлист!M834="","",CONCATENATE(ROW(Инвестиционные_проекты!$A839),", ",))</f>
        <v/>
      </c>
      <c r="O834" t="str">
        <f t="shared" si="136"/>
        <v/>
      </c>
      <c r="P834" s="5" t="str">
        <f>IF(Инвестиционные_проекты!Z839&lt;&gt;SUM(Инвестиционные_проекты!AA839:AB839),"Ошибка!","")</f>
        <v/>
      </c>
      <c r="Q834" s="4" t="str">
        <f>IF(Техлист!P834="","",CONCATENATE(ROW(Инвестиционные_проекты!$A839),", ",))</f>
        <v/>
      </c>
      <c r="R834" t="str">
        <f t="shared" si="137"/>
        <v/>
      </c>
      <c r="S834" s="5" t="str">
        <f>IF(Инвестиционные_проекты!Y839&gt;Инвестиционные_проекты!AB839,"Ошибка!","")</f>
        <v/>
      </c>
      <c r="T834" s="4" t="str">
        <f>IF(Техлист!S834="","",CONCATENATE(ROW(Инвестиционные_проекты!$A839),", ",))</f>
        <v/>
      </c>
      <c r="U834" t="str">
        <f t="shared" si="138"/>
        <v/>
      </c>
      <c r="V834" s="5" t="str">
        <f>IF(Инвестиционные_проекты!O839&lt;Инвестиционные_проекты!N839,"Ошибка!","")</f>
        <v/>
      </c>
      <c r="W834" s="4" t="str">
        <f>IF(Техлист!V834="","",CONCATENATE(ROW(Инвестиционные_проекты!$A839),", ",))</f>
        <v/>
      </c>
      <c r="X834" t="str">
        <f t="shared" si="139"/>
        <v xml:space="preserve">8, </v>
      </c>
      <c r="Y834" s="5" t="str">
        <f>IF(Инвестиционные_проекты!N839&lt;Инвестиционные_проекты!M839,"Ошибка!","")</f>
        <v/>
      </c>
      <c r="Z834" s="4" t="str">
        <f>IF(Техлист!Y834="","",CONCATENATE(ROW(Инвестиционные_проекты!$A839),", ",))</f>
        <v/>
      </c>
      <c r="AA834" t="str">
        <f t="shared" si="140"/>
        <v/>
      </c>
      <c r="AB834" s="5" t="str">
        <f ca="1">IF(Инвестиционные_проекты!K839="реализация",IF(Инвестиционные_проекты!M839&gt;TODAY(),"Ошибка!",""),"")</f>
        <v/>
      </c>
      <c r="AC834" s="4" t="str">
        <f ca="1">IF(Техлист!AB834="","",CONCATENATE(ROW(Инвестиционные_проекты!$A839),", ",))</f>
        <v/>
      </c>
      <c r="AD834" t="str">
        <f t="shared" ca="1" si="141"/>
        <v/>
      </c>
      <c r="AE834" s="5" t="str">
        <f>IFERROR(IF(OR(Инвестиционные_проекты!K839="идея",Инвестиционные_проекты!K839="проектная стадия"),IF(Инвестиционные_проекты!M839&gt;DATEVALUE(ФЛК!CV833),"","Ошибка!"),""),"")</f>
        <v/>
      </c>
      <c r="AF834" s="4" t="str">
        <f>IF(Техлист!AE834="","",CONCATENATE(ROW(Инвестиционные_проекты!$A839),", ",))</f>
        <v/>
      </c>
      <c r="AG834" t="str">
        <f t="shared" si="142"/>
        <v/>
      </c>
    </row>
    <row r="835" spans="1:33" x14ac:dyDescent="0.25">
      <c r="A835" s="5" t="str">
        <f>IF(AND(COUNTBLANK(Инвестиционные_проекты!H840:Q840)+COUNTBLANK(Инвестиционные_проекты!S840:T840)+COUNTBLANK(Инвестиционные_проекты!Z840)+COUNTBLANK(Инвестиционные_проекты!B840:E840)&lt;&gt;17,COUNTBLANK(Инвестиционные_проекты!H840:Q840)+COUNTBLANK(Инвестиционные_проекты!S840:T840)+COUNTBLANK(Инвестиционные_проекты!Z840)+COUNTBLANK(Инвестиционные_проекты!B840:E840)&lt;&gt;0),"Ошибка!","")</f>
        <v/>
      </c>
      <c r="B835" s="4" t="str">
        <f>IF(A835="","",CONCATENATE(ROW(Инвестиционные_проекты!$A840),", ",))</f>
        <v/>
      </c>
      <c r="C835" t="str">
        <f t="shared" ref="C835:C898" si="143">CONCATENATE(C834,B835)</f>
        <v xml:space="preserve">8, </v>
      </c>
      <c r="D835" s="5" t="str">
        <f>IF(AND(COUNTBLANK(Инвестиционные_проекты!AB840)=0,COUNTBLANK(Инвестиционные_проекты!W840:Y840)&lt;&gt;0),"Ошибка!","")</f>
        <v/>
      </c>
      <c r="E835" s="4" t="str">
        <f>IF(D835="","",CONCATENATE(ROW(Инвестиционные_проекты!$A840),", ",))</f>
        <v/>
      </c>
      <c r="F835" t="str">
        <f t="shared" ref="F835:F898" si="144">CONCATENATE(F834,E835)</f>
        <v xml:space="preserve">8, </v>
      </c>
      <c r="G835" s="8" t="str">
        <f>IF(AND(Инвестиционные_проекты!J840="создание нового",Инвестиционные_проекты!S840=""),"Ошибка!","")</f>
        <v/>
      </c>
      <c r="H835" s="4" t="str">
        <f>IF(Техлист!G835="","",CONCATENATE(ROW(Инвестиционные_проекты!$A840),", ",))</f>
        <v/>
      </c>
      <c r="I835" t="str">
        <f t="shared" ref="I835:I898" si="145">CONCATENATE(I834,H835)</f>
        <v/>
      </c>
      <c r="J835" s="5" t="str">
        <f>IF(Инвестиционные_проекты!J840="модернизация",IF(COUNTBLANK(Инвестиционные_проекты!R840:S840)&lt;&gt;0,"Ошибка!",""),"")</f>
        <v/>
      </c>
      <c r="K835" s="9" t="str">
        <f>IF(Техлист!J835="","",CONCATENATE(ROW(Инвестиционные_проекты!$A840),", ",))</f>
        <v/>
      </c>
      <c r="L835" t="str">
        <f t="shared" ref="L835:L898" si="146">CONCATENATE(L834,K835)</f>
        <v/>
      </c>
      <c r="M835" s="5" t="str">
        <f>IF(Инвестиционные_проекты!S840&lt;Инвестиционные_проекты!R840,"Ошибка!","")</f>
        <v/>
      </c>
      <c r="N835" s="4" t="str">
        <f>IF(Техлист!M835="","",CONCATENATE(ROW(Инвестиционные_проекты!$A840),", ",))</f>
        <v/>
      </c>
      <c r="O835" t="str">
        <f t="shared" ref="O835:O898" si="147">CONCATENATE(O834,N835)</f>
        <v/>
      </c>
      <c r="P835" s="5" t="str">
        <f>IF(Инвестиционные_проекты!Z840&lt;&gt;SUM(Инвестиционные_проекты!AA840:AB840),"Ошибка!","")</f>
        <v/>
      </c>
      <c r="Q835" s="4" t="str">
        <f>IF(Техлист!P835="","",CONCATENATE(ROW(Инвестиционные_проекты!$A840),", ",))</f>
        <v/>
      </c>
      <c r="R835" t="str">
        <f t="shared" ref="R835:R898" si="148">CONCATENATE(R834,Q835)</f>
        <v/>
      </c>
      <c r="S835" s="5" t="str">
        <f>IF(Инвестиционные_проекты!Y840&gt;Инвестиционные_проекты!AB840,"Ошибка!","")</f>
        <v/>
      </c>
      <c r="T835" s="4" t="str">
        <f>IF(Техлист!S835="","",CONCATENATE(ROW(Инвестиционные_проекты!$A840),", ",))</f>
        <v/>
      </c>
      <c r="U835" t="str">
        <f t="shared" ref="U835:U898" si="149">CONCATENATE(U834,T835)</f>
        <v/>
      </c>
      <c r="V835" s="5" t="str">
        <f>IF(Инвестиционные_проекты!O840&lt;Инвестиционные_проекты!N840,"Ошибка!","")</f>
        <v/>
      </c>
      <c r="W835" s="4" t="str">
        <f>IF(Техлист!V835="","",CONCATENATE(ROW(Инвестиционные_проекты!$A840),", ",))</f>
        <v/>
      </c>
      <c r="X835" t="str">
        <f t="shared" ref="X835:X898" si="150">CONCATENATE(X834,W835)</f>
        <v xml:space="preserve">8, </v>
      </c>
      <c r="Y835" s="5" t="str">
        <f>IF(Инвестиционные_проекты!N840&lt;Инвестиционные_проекты!M840,"Ошибка!","")</f>
        <v/>
      </c>
      <c r="Z835" s="4" t="str">
        <f>IF(Техлист!Y835="","",CONCATENATE(ROW(Инвестиционные_проекты!$A840),", ",))</f>
        <v/>
      </c>
      <c r="AA835" t="str">
        <f t="shared" ref="AA835:AA898" si="151">CONCATENATE(AA834,Z835)</f>
        <v/>
      </c>
      <c r="AB835" s="5" t="str">
        <f ca="1">IF(Инвестиционные_проекты!K840="реализация",IF(Инвестиционные_проекты!M840&gt;TODAY(),"Ошибка!",""),"")</f>
        <v/>
      </c>
      <c r="AC835" s="4" t="str">
        <f ca="1">IF(Техлист!AB835="","",CONCATENATE(ROW(Инвестиционные_проекты!$A840),", ",))</f>
        <v/>
      </c>
      <c r="AD835" t="str">
        <f t="shared" ref="AD835:AD898" ca="1" si="152">CONCATENATE(AD834,AC835)</f>
        <v/>
      </c>
      <c r="AE835" s="5" t="str">
        <f>IFERROR(IF(OR(Инвестиционные_проекты!K840="идея",Инвестиционные_проекты!K840="проектная стадия"),IF(Инвестиционные_проекты!M840&gt;DATEVALUE(ФЛК!CV834),"","Ошибка!"),""),"")</f>
        <v/>
      </c>
      <c r="AF835" s="4" t="str">
        <f>IF(Техлист!AE835="","",CONCATENATE(ROW(Инвестиционные_проекты!$A840),", ",))</f>
        <v/>
      </c>
      <c r="AG835" t="str">
        <f t="shared" ref="AG835:AG898" si="153">CONCATENATE(AG834,AF835)</f>
        <v/>
      </c>
    </row>
    <row r="836" spans="1:33" x14ac:dyDescent="0.25">
      <c r="A836" s="5" t="str">
        <f>IF(AND(COUNTBLANK(Инвестиционные_проекты!H841:Q841)+COUNTBLANK(Инвестиционные_проекты!S841:T841)+COUNTBLANK(Инвестиционные_проекты!Z841)+COUNTBLANK(Инвестиционные_проекты!B841:E841)&lt;&gt;17,COUNTBLANK(Инвестиционные_проекты!H841:Q841)+COUNTBLANK(Инвестиционные_проекты!S841:T841)+COUNTBLANK(Инвестиционные_проекты!Z841)+COUNTBLANK(Инвестиционные_проекты!B841:E841)&lt;&gt;0),"Ошибка!","")</f>
        <v/>
      </c>
      <c r="B836" s="4" t="str">
        <f>IF(A836="","",CONCATENATE(ROW(Инвестиционные_проекты!$A841),", ",))</f>
        <v/>
      </c>
      <c r="C836" t="str">
        <f t="shared" si="143"/>
        <v xml:space="preserve">8, </v>
      </c>
      <c r="D836" s="5" t="str">
        <f>IF(AND(COUNTBLANK(Инвестиционные_проекты!AB841)=0,COUNTBLANK(Инвестиционные_проекты!W841:Y841)&lt;&gt;0),"Ошибка!","")</f>
        <v/>
      </c>
      <c r="E836" s="4" t="str">
        <f>IF(D836="","",CONCATENATE(ROW(Инвестиционные_проекты!$A841),", ",))</f>
        <v/>
      </c>
      <c r="F836" t="str">
        <f t="shared" si="144"/>
        <v xml:space="preserve">8, </v>
      </c>
      <c r="G836" s="8" t="str">
        <f>IF(AND(Инвестиционные_проекты!J841="создание нового",Инвестиционные_проекты!S841=""),"Ошибка!","")</f>
        <v/>
      </c>
      <c r="H836" s="4" t="str">
        <f>IF(Техлист!G836="","",CONCATENATE(ROW(Инвестиционные_проекты!$A841),", ",))</f>
        <v/>
      </c>
      <c r="I836" t="str">
        <f t="shared" si="145"/>
        <v/>
      </c>
      <c r="J836" s="5" t="str">
        <f>IF(Инвестиционные_проекты!J841="модернизация",IF(COUNTBLANK(Инвестиционные_проекты!R841:S841)&lt;&gt;0,"Ошибка!",""),"")</f>
        <v/>
      </c>
      <c r="K836" s="9" t="str">
        <f>IF(Техлист!J836="","",CONCATENATE(ROW(Инвестиционные_проекты!$A841),", ",))</f>
        <v/>
      </c>
      <c r="L836" t="str">
        <f t="shared" si="146"/>
        <v/>
      </c>
      <c r="M836" s="5" t="str">
        <f>IF(Инвестиционные_проекты!S841&lt;Инвестиционные_проекты!R841,"Ошибка!","")</f>
        <v/>
      </c>
      <c r="N836" s="4" t="str">
        <f>IF(Техлист!M836="","",CONCATENATE(ROW(Инвестиционные_проекты!$A841),", ",))</f>
        <v/>
      </c>
      <c r="O836" t="str">
        <f t="shared" si="147"/>
        <v/>
      </c>
      <c r="P836" s="5" t="str">
        <f>IF(Инвестиционные_проекты!Z841&lt;&gt;SUM(Инвестиционные_проекты!AA841:AB841),"Ошибка!","")</f>
        <v/>
      </c>
      <c r="Q836" s="4" t="str">
        <f>IF(Техлист!P836="","",CONCATENATE(ROW(Инвестиционные_проекты!$A841),", ",))</f>
        <v/>
      </c>
      <c r="R836" t="str">
        <f t="shared" si="148"/>
        <v/>
      </c>
      <c r="S836" s="5" t="str">
        <f>IF(Инвестиционные_проекты!Y841&gt;Инвестиционные_проекты!AB841,"Ошибка!","")</f>
        <v/>
      </c>
      <c r="T836" s="4" t="str">
        <f>IF(Техлист!S836="","",CONCATENATE(ROW(Инвестиционные_проекты!$A841),", ",))</f>
        <v/>
      </c>
      <c r="U836" t="str">
        <f t="shared" si="149"/>
        <v/>
      </c>
      <c r="V836" s="5" t="str">
        <f>IF(Инвестиционные_проекты!O841&lt;Инвестиционные_проекты!N841,"Ошибка!","")</f>
        <v/>
      </c>
      <c r="W836" s="4" t="str">
        <f>IF(Техлист!V836="","",CONCATENATE(ROW(Инвестиционные_проекты!$A841),", ",))</f>
        <v/>
      </c>
      <c r="X836" t="str">
        <f t="shared" si="150"/>
        <v xml:space="preserve">8, </v>
      </c>
      <c r="Y836" s="5" t="str">
        <f>IF(Инвестиционные_проекты!N841&lt;Инвестиционные_проекты!M841,"Ошибка!","")</f>
        <v/>
      </c>
      <c r="Z836" s="4" t="str">
        <f>IF(Техлист!Y836="","",CONCATENATE(ROW(Инвестиционные_проекты!$A841),", ",))</f>
        <v/>
      </c>
      <c r="AA836" t="str">
        <f t="shared" si="151"/>
        <v/>
      </c>
      <c r="AB836" s="5" t="str">
        <f ca="1">IF(Инвестиционные_проекты!K841="реализация",IF(Инвестиционные_проекты!M841&gt;TODAY(),"Ошибка!",""),"")</f>
        <v/>
      </c>
      <c r="AC836" s="4" t="str">
        <f ca="1">IF(Техлист!AB836="","",CONCATENATE(ROW(Инвестиционные_проекты!$A841),", ",))</f>
        <v/>
      </c>
      <c r="AD836" t="str">
        <f t="shared" ca="1" si="152"/>
        <v/>
      </c>
      <c r="AE836" s="5" t="str">
        <f>IFERROR(IF(OR(Инвестиционные_проекты!K841="идея",Инвестиционные_проекты!K841="проектная стадия"),IF(Инвестиционные_проекты!M841&gt;DATEVALUE(ФЛК!CV835),"","Ошибка!"),""),"")</f>
        <v/>
      </c>
      <c r="AF836" s="4" t="str">
        <f>IF(Техлист!AE836="","",CONCATENATE(ROW(Инвестиционные_проекты!$A841),", ",))</f>
        <v/>
      </c>
      <c r="AG836" t="str">
        <f t="shared" si="153"/>
        <v/>
      </c>
    </row>
    <row r="837" spans="1:33" x14ac:dyDescent="0.25">
      <c r="A837" s="5" t="str">
        <f>IF(AND(COUNTBLANK(Инвестиционные_проекты!H842:Q842)+COUNTBLANK(Инвестиционные_проекты!S842:T842)+COUNTBLANK(Инвестиционные_проекты!Z842)+COUNTBLANK(Инвестиционные_проекты!B842:E842)&lt;&gt;17,COUNTBLANK(Инвестиционные_проекты!H842:Q842)+COUNTBLANK(Инвестиционные_проекты!S842:T842)+COUNTBLANK(Инвестиционные_проекты!Z842)+COUNTBLANK(Инвестиционные_проекты!B842:E842)&lt;&gt;0),"Ошибка!","")</f>
        <v/>
      </c>
      <c r="B837" s="4" t="str">
        <f>IF(A837="","",CONCATENATE(ROW(Инвестиционные_проекты!$A842),", ",))</f>
        <v/>
      </c>
      <c r="C837" t="str">
        <f t="shared" si="143"/>
        <v xml:space="preserve">8, </v>
      </c>
      <c r="D837" s="5" t="str">
        <f>IF(AND(COUNTBLANK(Инвестиционные_проекты!AB842)=0,COUNTBLANK(Инвестиционные_проекты!W842:Y842)&lt;&gt;0),"Ошибка!","")</f>
        <v/>
      </c>
      <c r="E837" s="4" t="str">
        <f>IF(D837="","",CONCATENATE(ROW(Инвестиционные_проекты!$A842),", ",))</f>
        <v/>
      </c>
      <c r="F837" t="str">
        <f t="shared" si="144"/>
        <v xml:space="preserve">8, </v>
      </c>
      <c r="G837" s="8" t="str">
        <f>IF(AND(Инвестиционные_проекты!J842="создание нового",Инвестиционные_проекты!S842=""),"Ошибка!","")</f>
        <v/>
      </c>
      <c r="H837" s="4" t="str">
        <f>IF(Техлист!G837="","",CONCATENATE(ROW(Инвестиционные_проекты!$A842),", ",))</f>
        <v/>
      </c>
      <c r="I837" t="str">
        <f t="shared" si="145"/>
        <v/>
      </c>
      <c r="J837" s="5" t="str">
        <f>IF(Инвестиционные_проекты!J842="модернизация",IF(COUNTBLANK(Инвестиционные_проекты!R842:S842)&lt;&gt;0,"Ошибка!",""),"")</f>
        <v/>
      </c>
      <c r="K837" s="9" t="str">
        <f>IF(Техлист!J837="","",CONCATENATE(ROW(Инвестиционные_проекты!$A842),", ",))</f>
        <v/>
      </c>
      <c r="L837" t="str">
        <f t="shared" si="146"/>
        <v/>
      </c>
      <c r="M837" s="5" t="str">
        <f>IF(Инвестиционные_проекты!S842&lt;Инвестиционные_проекты!R842,"Ошибка!","")</f>
        <v/>
      </c>
      <c r="N837" s="4" t="str">
        <f>IF(Техлист!M837="","",CONCATENATE(ROW(Инвестиционные_проекты!$A842),", ",))</f>
        <v/>
      </c>
      <c r="O837" t="str">
        <f t="shared" si="147"/>
        <v/>
      </c>
      <c r="P837" s="5" t="str">
        <f>IF(Инвестиционные_проекты!Z842&lt;&gt;SUM(Инвестиционные_проекты!AA842:AB842),"Ошибка!","")</f>
        <v/>
      </c>
      <c r="Q837" s="4" t="str">
        <f>IF(Техлист!P837="","",CONCATENATE(ROW(Инвестиционные_проекты!$A842),", ",))</f>
        <v/>
      </c>
      <c r="R837" t="str">
        <f t="shared" si="148"/>
        <v/>
      </c>
      <c r="S837" s="5" t="str">
        <f>IF(Инвестиционные_проекты!Y842&gt;Инвестиционные_проекты!AB842,"Ошибка!","")</f>
        <v/>
      </c>
      <c r="T837" s="4" t="str">
        <f>IF(Техлист!S837="","",CONCATENATE(ROW(Инвестиционные_проекты!$A842),", ",))</f>
        <v/>
      </c>
      <c r="U837" t="str">
        <f t="shared" si="149"/>
        <v/>
      </c>
      <c r="V837" s="5" t="str">
        <f>IF(Инвестиционные_проекты!O842&lt;Инвестиционные_проекты!N842,"Ошибка!","")</f>
        <v/>
      </c>
      <c r="W837" s="4" t="str">
        <f>IF(Техлист!V837="","",CONCATENATE(ROW(Инвестиционные_проекты!$A842),", ",))</f>
        <v/>
      </c>
      <c r="X837" t="str">
        <f t="shared" si="150"/>
        <v xml:space="preserve">8, </v>
      </c>
      <c r="Y837" s="5" t="str">
        <f>IF(Инвестиционные_проекты!N842&lt;Инвестиционные_проекты!M842,"Ошибка!","")</f>
        <v/>
      </c>
      <c r="Z837" s="4" t="str">
        <f>IF(Техлист!Y837="","",CONCATENATE(ROW(Инвестиционные_проекты!$A842),", ",))</f>
        <v/>
      </c>
      <c r="AA837" t="str">
        <f t="shared" si="151"/>
        <v/>
      </c>
      <c r="AB837" s="5" t="str">
        <f ca="1">IF(Инвестиционные_проекты!K842="реализация",IF(Инвестиционные_проекты!M842&gt;TODAY(),"Ошибка!",""),"")</f>
        <v/>
      </c>
      <c r="AC837" s="4" t="str">
        <f ca="1">IF(Техлист!AB837="","",CONCATENATE(ROW(Инвестиционные_проекты!$A842),", ",))</f>
        <v/>
      </c>
      <c r="AD837" t="str">
        <f t="shared" ca="1" si="152"/>
        <v/>
      </c>
      <c r="AE837" s="5" t="str">
        <f>IFERROR(IF(OR(Инвестиционные_проекты!K842="идея",Инвестиционные_проекты!K842="проектная стадия"),IF(Инвестиционные_проекты!M842&gt;DATEVALUE(ФЛК!CV836),"","Ошибка!"),""),"")</f>
        <v/>
      </c>
      <c r="AF837" s="4" t="str">
        <f>IF(Техлист!AE837="","",CONCATENATE(ROW(Инвестиционные_проекты!$A842),", ",))</f>
        <v/>
      </c>
      <c r="AG837" t="str">
        <f t="shared" si="153"/>
        <v/>
      </c>
    </row>
    <row r="838" spans="1:33" x14ac:dyDescent="0.25">
      <c r="A838" s="5" t="str">
        <f>IF(AND(COUNTBLANK(Инвестиционные_проекты!H843:Q843)+COUNTBLANK(Инвестиционные_проекты!S843:T843)+COUNTBLANK(Инвестиционные_проекты!Z843)+COUNTBLANK(Инвестиционные_проекты!B843:E843)&lt;&gt;17,COUNTBLANK(Инвестиционные_проекты!H843:Q843)+COUNTBLANK(Инвестиционные_проекты!S843:T843)+COUNTBLANK(Инвестиционные_проекты!Z843)+COUNTBLANK(Инвестиционные_проекты!B843:E843)&lt;&gt;0),"Ошибка!","")</f>
        <v/>
      </c>
      <c r="B838" s="4" t="str">
        <f>IF(A838="","",CONCATENATE(ROW(Инвестиционные_проекты!$A843),", ",))</f>
        <v/>
      </c>
      <c r="C838" t="str">
        <f t="shared" si="143"/>
        <v xml:space="preserve">8, </v>
      </c>
      <c r="D838" s="5" t="str">
        <f>IF(AND(COUNTBLANK(Инвестиционные_проекты!AB843)=0,COUNTBLANK(Инвестиционные_проекты!W843:Y843)&lt;&gt;0),"Ошибка!","")</f>
        <v/>
      </c>
      <c r="E838" s="4" t="str">
        <f>IF(D838="","",CONCATENATE(ROW(Инвестиционные_проекты!$A843),", ",))</f>
        <v/>
      </c>
      <c r="F838" t="str">
        <f t="shared" si="144"/>
        <v xml:space="preserve">8, </v>
      </c>
      <c r="G838" s="8" t="str">
        <f>IF(AND(Инвестиционные_проекты!J843="создание нового",Инвестиционные_проекты!S843=""),"Ошибка!","")</f>
        <v/>
      </c>
      <c r="H838" s="4" t="str">
        <f>IF(Техлист!G838="","",CONCATENATE(ROW(Инвестиционные_проекты!$A843),", ",))</f>
        <v/>
      </c>
      <c r="I838" t="str">
        <f t="shared" si="145"/>
        <v/>
      </c>
      <c r="J838" s="5" t="str">
        <f>IF(Инвестиционные_проекты!J843="модернизация",IF(COUNTBLANK(Инвестиционные_проекты!R843:S843)&lt;&gt;0,"Ошибка!",""),"")</f>
        <v/>
      </c>
      <c r="K838" s="9" t="str">
        <f>IF(Техлист!J838="","",CONCATENATE(ROW(Инвестиционные_проекты!$A843),", ",))</f>
        <v/>
      </c>
      <c r="L838" t="str">
        <f t="shared" si="146"/>
        <v/>
      </c>
      <c r="M838" s="5" t="str">
        <f>IF(Инвестиционные_проекты!S843&lt;Инвестиционные_проекты!R843,"Ошибка!","")</f>
        <v/>
      </c>
      <c r="N838" s="4" t="str">
        <f>IF(Техлист!M838="","",CONCATENATE(ROW(Инвестиционные_проекты!$A843),", ",))</f>
        <v/>
      </c>
      <c r="O838" t="str">
        <f t="shared" si="147"/>
        <v/>
      </c>
      <c r="P838" s="5" t="str">
        <f>IF(Инвестиционные_проекты!Z843&lt;&gt;SUM(Инвестиционные_проекты!AA843:AB843),"Ошибка!","")</f>
        <v/>
      </c>
      <c r="Q838" s="4" t="str">
        <f>IF(Техлист!P838="","",CONCATENATE(ROW(Инвестиционные_проекты!$A843),", ",))</f>
        <v/>
      </c>
      <c r="R838" t="str">
        <f t="shared" si="148"/>
        <v/>
      </c>
      <c r="S838" s="5" t="str">
        <f>IF(Инвестиционные_проекты!Y843&gt;Инвестиционные_проекты!AB843,"Ошибка!","")</f>
        <v/>
      </c>
      <c r="T838" s="4" t="str">
        <f>IF(Техлист!S838="","",CONCATENATE(ROW(Инвестиционные_проекты!$A843),", ",))</f>
        <v/>
      </c>
      <c r="U838" t="str">
        <f t="shared" si="149"/>
        <v/>
      </c>
      <c r="V838" s="5" t="str">
        <f>IF(Инвестиционные_проекты!O843&lt;Инвестиционные_проекты!N843,"Ошибка!","")</f>
        <v/>
      </c>
      <c r="W838" s="4" t="str">
        <f>IF(Техлист!V838="","",CONCATENATE(ROW(Инвестиционные_проекты!$A843),", ",))</f>
        <v/>
      </c>
      <c r="X838" t="str">
        <f t="shared" si="150"/>
        <v xml:space="preserve">8, </v>
      </c>
      <c r="Y838" s="5" t="str">
        <f>IF(Инвестиционные_проекты!N843&lt;Инвестиционные_проекты!M843,"Ошибка!","")</f>
        <v/>
      </c>
      <c r="Z838" s="4" t="str">
        <f>IF(Техлист!Y838="","",CONCATENATE(ROW(Инвестиционные_проекты!$A843),", ",))</f>
        <v/>
      </c>
      <c r="AA838" t="str">
        <f t="shared" si="151"/>
        <v/>
      </c>
      <c r="AB838" s="5" t="str">
        <f ca="1">IF(Инвестиционные_проекты!K843="реализация",IF(Инвестиционные_проекты!M843&gt;TODAY(),"Ошибка!",""),"")</f>
        <v/>
      </c>
      <c r="AC838" s="4" t="str">
        <f ca="1">IF(Техлист!AB838="","",CONCATENATE(ROW(Инвестиционные_проекты!$A843),", ",))</f>
        <v/>
      </c>
      <c r="AD838" t="str">
        <f t="shared" ca="1" si="152"/>
        <v/>
      </c>
      <c r="AE838" s="5" t="str">
        <f>IFERROR(IF(OR(Инвестиционные_проекты!K843="идея",Инвестиционные_проекты!K843="проектная стадия"),IF(Инвестиционные_проекты!M843&gt;DATEVALUE(ФЛК!CV837),"","Ошибка!"),""),"")</f>
        <v/>
      </c>
      <c r="AF838" s="4" t="str">
        <f>IF(Техлист!AE838="","",CONCATENATE(ROW(Инвестиционные_проекты!$A843),", ",))</f>
        <v/>
      </c>
      <c r="AG838" t="str">
        <f t="shared" si="153"/>
        <v/>
      </c>
    </row>
    <row r="839" spans="1:33" x14ac:dyDescent="0.25">
      <c r="A839" s="5" t="str">
        <f>IF(AND(COUNTBLANK(Инвестиционные_проекты!H844:Q844)+COUNTBLANK(Инвестиционные_проекты!S844:T844)+COUNTBLANK(Инвестиционные_проекты!Z844)+COUNTBLANK(Инвестиционные_проекты!B844:E844)&lt;&gt;17,COUNTBLANK(Инвестиционные_проекты!H844:Q844)+COUNTBLANK(Инвестиционные_проекты!S844:T844)+COUNTBLANK(Инвестиционные_проекты!Z844)+COUNTBLANK(Инвестиционные_проекты!B844:E844)&lt;&gt;0),"Ошибка!","")</f>
        <v/>
      </c>
      <c r="B839" s="4" t="str">
        <f>IF(A839="","",CONCATENATE(ROW(Инвестиционные_проекты!$A844),", ",))</f>
        <v/>
      </c>
      <c r="C839" t="str">
        <f t="shared" si="143"/>
        <v xml:space="preserve">8, </v>
      </c>
      <c r="D839" s="5" t="str">
        <f>IF(AND(COUNTBLANK(Инвестиционные_проекты!AB844)=0,COUNTBLANK(Инвестиционные_проекты!W844:Y844)&lt;&gt;0),"Ошибка!","")</f>
        <v/>
      </c>
      <c r="E839" s="4" t="str">
        <f>IF(D839="","",CONCATENATE(ROW(Инвестиционные_проекты!$A844),", ",))</f>
        <v/>
      </c>
      <c r="F839" t="str">
        <f t="shared" si="144"/>
        <v xml:space="preserve">8, </v>
      </c>
      <c r="G839" s="8" t="str">
        <f>IF(AND(Инвестиционные_проекты!J844="создание нового",Инвестиционные_проекты!S844=""),"Ошибка!","")</f>
        <v/>
      </c>
      <c r="H839" s="4" t="str">
        <f>IF(Техлист!G839="","",CONCATENATE(ROW(Инвестиционные_проекты!$A844),", ",))</f>
        <v/>
      </c>
      <c r="I839" t="str">
        <f t="shared" si="145"/>
        <v/>
      </c>
      <c r="J839" s="5" t="str">
        <f>IF(Инвестиционные_проекты!J844="модернизация",IF(COUNTBLANK(Инвестиционные_проекты!R844:S844)&lt;&gt;0,"Ошибка!",""),"")</f>
        <v/>
      </c>
      <c r="K839" s="9" t="str">
        <f>IF(Техлист!J839="","",CONCATENATE(ROW(Инвестиционные_проекты!$A844),", ",))</f>
        <v/>
      </c>
      <c r="L839" t="str">
        <f t="shared" si="146"/>
        <v/>
      </c>
      <c r="M839" s="5" t="str">
        <f>IF(Инвестиционные_проекты!S844&lt;Инвестиционные_проекты!R844,"Ошибка!","")</f>
        <v/>
      </c>
      <c r="N839" s="4" t="str">
        <f>IF(Техлист!M839="","",CONCATENATE(ROW(Инвестиционные_проекты!$A844),", ",))</f>
        <v/>
      </c>
      <c r="O839" t="str">
        <f t="shared" si="147"/>
        <v/>
      </c>
      <c r="P839" s="5" t="str">
        <f>IF(Инвестиционные_проекты!Z844&lt;&gt;SUM(Инвестиционные_проекты!AA844:AB844),"Ошибка!","")</f>
        <v/>
      </c>
      <c r="Q839" s="4" t="str">
        <f>IF(Техлист!P839="","",CONCATENATE(ROW(Инвестиционные_проекты!$A844),", ",))</f>
        <v/>
      </c>
      <c r="R839" t="str">
        <f t="shared" si="148"/>
        <v/>
      </c>
      <c r="S839" s="5" t="str">
        <f>IF(Инвестиционные_проекты!Y844&gt;Инвестиционные_проекты!AB844,"Ошибка!","")</f>
        <v/>
      </c>
      <c r="T839" s="4" t="str">
        <f>IF(Техлист!S839="","",CONCATENATE(ROW(Инвестиционные_проекты!$A844),", ",))</f>
        <v/>
      </c>
      <c r="U839" t="str">
        <f t="shared" si="149"/>
        <v/>
      </c>
      <c r="V839" s="5" t="str">
        <f>IF(Инвестиционные_проекты!O844&lt;Инвестиционные_проекты!N844,"Ошибка!","")</f>
        <v/>
      </c>
      <c r="W839" s="4" t="str">
        <f>IF(Техлист!V839="","",CONCATENATE(ROW(Инвестиционные_проекты!$A844),", ",))</f>
        <v/>
      </c>
      <c r="X839" t="str">
        <f t="shared" si="150"/>
        <v xml:space="preserve">8, </v>
      </c>
      <c r="Y839" s="5" t="str">
        <f>IF(Инвестиционные_проекты!N844&lt;Инвестиционные_проекты!M844,"Ошибка!","")</f>
        <v/>
      </c>
      <c r="Z839" s="4" t="str">
        <f>IF(Техлист!Y839="","",CONCATENATE(ROW(Инвестиционные_проекты!$A844),", ",))</f>
        <v/>
      </c>
      <c r="AA839" t="str">
        <f t="shared" si="151"/>
        <v/>
      </c>
      <c r="AB839" s="5" t="str">
        <f ca="1">IF(Инвестиционные_проекты!K844="реализация",IF(Инвестиционные_проекты!M844&gt;TODAY(),"Ошибка!",""),"")</f>
        <v/>
      </c>
      <c r="AC839" s="4" t="str">
        <f ca="1">IF(Техлист!AB839="","",CONCATENATE(ROW(Инвестиционные_проекты!$A844),", ",))</f>
        <v/>
      </c>
      <c r="AD839" t="str">
        <f t="shared" ca="1" si="152"/>
        <v/>
      </c>
      <c r="AE839" s="5" t="str">
        <f>IFERROR(IF(OR(Инвестиционные_проекты!K844="идея",Инвестиционные_проекты!K844="проектная стадия"),IF(Инвестиционные_проекты!M844&gt;DATEVALUE(ФЛК!CV838),"","Ошибка!"),""),"")</f>
        <v/>
      </c>
      <c r="AF839" s="4" t="str">
        <f>IF(Техлист!AE839="","",CONCATENATE(ROW(Инвестиционные_проекты!$A844),", ",))</f>
        <v/>
      </c>
      <c r="AG839" t="str">
        <f t="shared" si="153"/>
        <v/>
      </c>
    </row>
    <row r="840" spans="1:33" x14ac:dyDescent="0.25">
      <c r="A840" s="5" t="str">
        <f>IF(AND(COUNTBLANK(Инвестиционные_проекты!H845:Q845)+COUNTBLANK(Инвестиционные_проекты!S845:T845)+COUNTBLANK(Инвестиционные_проекты!Z845)+COUNTBLANK(Инвестиционные_проекты!B845:E845)&lt;&gt;17,COUNTBLANK(Инвестиционные_проекты!H845:Q845)+COUNTBLANK(Инвестиционные_проекты!S845:T845)+COUNTBLANK(Инвестиционные_проекты!Z845)+COUNTBLANK(Инвестиционные_проекты!B845:E845)&lt;&gt;0),"Ошибка!","")</f>
        <v/>
      </c>
      <c r="B840" s="4" t="str">
        <f>IF(A840="","",CONCATENATE(ROW(Инвестиционные_проекты!$A845),", ",))</f>
        <v/>
      </c>
      <c r="C840" t="str">
        <f t="shared" si="143"/>
        <v xml:space="preserve">8, </v>
      </c>
      <c r="D840" s="5" t="str">
        <f>IF(AND(COUNTBLANK(Инвестиционные_проекты!AB845)=0,COUNTBLANK(Инвестиционные_проекты!W845:Y845)&lt;&gt;0),"Ошибка!","")</f>
        <v/>
      </c>
      <c r="E840" s="4" t="str">
        <f>IF(D840="","",CONCATENATE(ROW(Инвестиционные_проекты!$A845),", ",))</f>
        <v/>
      </c>
      <c r="F840" t="str">
        <f t="shared" si="144"/>
        <v xml:space="preserve">8, </v>
      </c>
      <c r="G840" s="8" t="str">
        <f>IF(AND(Инвестиционные_проекты!J845="создание нового",Инвестиционные_проекты!S845=""),"Ошибка!","")</f>
        <v/>
      </c>
      <c r="H840" s="4" t="str">
        <f>IF(Техлист!G840="","",CONCATENATE(ROW(Инвестиционные_проекты!$A845),", ",))</f>
        <v/>
      </c>
      <c r="I840" t="str">
        <f t="shared" si="145"/>
        <v/>
      </c>
      <c r="J840" s="5" t="str">
        <f>IF(Инвестиционные_проекты!J845="модернизация",IF(COUNTBLANK(Инвестиционные_проекты!R845:S845)&lt;&gt;0,"Ошибка!",""),"")</f>
        <v/>
      </c>
      <c r="K840" s="9" t="str">
        <f>IF(Техлист!J840="","",CONCATENATE(ROW(Инвестиционные_проекты!$A845),", ",))</f>
        <v/>
      </c>
      <c r="L840" t="str">
        <f t="shared" si="146"/>
        <v/>
      </c>
      <c r="M840" s="5" t="str">
        <f>IF(Инвестиционные_проекты!S845&lt;Инвестиционные_проекты!R845,"Ошибка!","")</f>
        <v/>
      </c>
      <c r="N840" s="4" t="str">
        <f>IF(Техлист!M840="","",CONCATENATE(ROW(Инвестиционные_проекты!$A845),", ",))</f>
        <v/>
      </c>
      <c r="O840" t="str">
        <f t="shared" si="147"/>
        <v/>
      </c>
      <c r="P840" s="5" t="str">
        <f>IF(Инвестиционные_проекты!Z845&lt;&gt;SUM(Инвестиционные_проекты!AA845:AB845),"Ошибка!","")</f>
        <v/>
      </c>
      <c r="Q840" s="4" t="str">
        <f>IF(Техлист!P840="","",CONCATENATE(ROW(Инвестиционные_проекты!$A845),", ",))</f>
        <v/>
      </c>
      <c r="R840" t="str">
        <f t="shared" si="148"/>
        <v/>
      </c>
      <c r="S840" s="5" t="str">
        <f>IF(Инвестиционные_проекты!Y845&gt;Инвестиционные_проекты!AB845,"Ошибка!","")</f>
        <v/>
      </c>
      <c r="T840" s="4" t="str">
        <f>IF(Техлист!S840="","",CONCATENATE(ROW(Инвестиционные_проекты!$A845),", ",))</f>
        <v/>
      </c>
      <c r="U840" t="str">
        <f t="shared" si="149"/>
        <v/>
      </c>
      <c r="V840" s="5" t="str">
        <f>IF(Инвестиционные_проекты!O845&lt;Инвестиционные_проекты!N845,"Ошибка!","")</f>
        <v/>
      </c>
      <c r="W840" s="4" t="str">
        <f>IF(Техлист!V840="","",CONCATENATE(ROW(Инвестиционные_проекты!$A845),", ",))</f>
        <v/>
      </c>
      <c r="X840" t="str">
        <f t="shared" si="150"/>
        <v xml:space="preserve">8, </v>
      </c>
      <c r="Y840" s="5" t="str">
        <f>IF(Инвестиционные_проекты!N845&lt;Инвестиционные_проекты!M845,"Ошибка!","")</f>
        <v/>
      </c>
      <c r="Z840" s="4" t="str">
        <f>IF(Техлист!Y840="","",CONCATENATE(ROW(Инвестиционные_проекты!$A845),", ",))</f>
        <v/>
      </c>
      <c r="AA840" t="str">
        <f t="shared" si="151"/>
        <v/>
      </c>
      <c r="AB840" s="5" t="str">
        <f ca="1">IF(Инвестиционные_проекты!K845="реализация",IF(Инвестиционные_проекты!M845&gt;TODAY(),"Ошибка!",""),"")</f>
        <v/>
      </c>
      <c r="AC840" s="4" t="str">
        <f ca="1">IF(Техлист!AB840="","",CONCATENATE(ROW(Инвестиционные_проекты!$A845),", ",))</f>
        <v/>
      </c>
      <c r="AD840" t="str">
        <f t="shared" ca="1" si="152"/>
        <v/>
      </c>
      <c r="AE840" s="5" t="str">
        <f>IFERROR(IF(OR(Инвестиционные_проекты!K845="идея",Инвестиционные_проекты!K845="проектная стадия"),IF(Инвестиционные_проекты!M845&gt;DATEVALUE(ФЛК!CV839),"","Ошибка!"),""),"")</f>
        <v/>
      </c>
      <c r="AF840" s="4" t="str">
        <f>IF(Техлист!AE840="","",CONCATENATE(ROW(Инвестиционные_проекты!$A845),", ",))</f>
        <v/>
      </c>
      <c r="AG840" t="str">
        <f t="shared" si="153"/>
        <v/>
      </c>
    </row>
    <row r="841" spans="1:33" x14ac:dyDescent="0.25">
      <c r="A841" s="5" t="str">
        <f>IF(AND(COUNTBLANK(Инвестиционные_проекты!H846:Q846)+COUNTBLANK(Инвестиционные_проекты!S846:T846)+COUNTBLANK(Инвестиционные_проекты!Z846)+COUNTBLANK(Инвестиционные_проекты!B846:E846)&lt;&gt;17,COUNTBLANK(Инвестиционные_проекты!H846:Q846)+COUNTBLANK(Инвестиционные_проекты!S846:T846)+COUNTBLANK(Инвестиционные_проекты!Z846)+COUNTBLANK(Инвестиционные_проекты!B846:E846)&lt;&gt;0),"Ошибка!","")</f>
        <v/>
      </c>
      <c r="B841" s="4" t="str">
        <f>IF(A841="","",CONCATENATE(ROW(Инвестиционные_проекты!$A846),", ",))</f>
        <v/>
      </c>
      <c r="C841" t="str">
        <f t="shared" si="143"/>
        <v xml:space="preserve">8, </v>
      </c>
      <c r="D841" s="5" t="str">
        <f>IF(AND(COUNTBLANK(Инвестиционные_проекты!AB846)=0,COUNTBLANK(Инвестиционные_проекты!W846:Y846)&lt;&gt;0),"Ошибка!","")</f>
        <v/>
      </c>
      <c r="E841" s="4" t="str">
        <f>IF(D841="","",CONCATENATE(ROW(Инвестиционные_проекты!$A846),", ",))</f>
        <v/>
      </c>
      <c r="F841" t="str">
        <f t="shared" si="144"/>
        <v xml:space="preserve">8, </v>
      </c>
      <c r="G841" s="8" t="str">
        <f>IF(AND(Инвестиционные_проекты!J846="создание нового",Инвестиционные_проекты!S846=""),"Ошибка!","")</f>
        <v/>
      </c>
      <c r="H841" s="4" t="str">
        <f>IF(Техлист!G841="","",CONCATENATE(ROW(Инвестиционные_проекты!$A846),", ",))</f>
        <v/>
      </c>
      <c r="I841" t="str">
        <f t="shared" si="145"/>
        <v/>
      </c>
      <c r="J841" s="5" t="str">
        <f>IF(Инвестиционные_проекты!J846="модернизация",IF(COUNTBLANK(Инвестиционные_проекты!R846:S846)&lt;&gt;0,"Ошибка!",""),"")</f>
        <v/>
      </c>
      <c r="K841" s="9" t="str">
        <f>IF(Техлист!J841="","",CONCATENATE(ROW(Инвестиционные_проекты!$A846),", ",))</f>
        <v/>
      </c>
      <c r="L841" t="str">
        <f t="shared" si="146"/>
        <v/>
      </c>
      <c r="M841" s="5" t="str">
        <f>IF(Инвестиционные_проекты!S846&lt;Инвестиционные_проекты!R846,"Ошибка!","")</f>
        <v/>
      </c>
      <c r="N841" s="4" t="str">
        <f>IF(Техлист!M841="","",CONCATENATE(ROW(Инвестиционные_проекты!$A846),", ",))</f>
        <v/>
      </c>
      <c r="O841" t="str">
        <f t="shared" si="147"/>
        <v/>
      </c>
      <c r="P841" s="5" t="str">
        <f>IF(Инвестиционные_проекты!Z846&lt;&gt;SUM(Инвестиционные_проекты!AA846:AB846),"Ошибка!","")</f>
        <v/>
      </c>
      <c r="Q841" s="4" t="str">
        <f>IF(Техлист!P841="","",CONCATENATE(ROW(Инвестиционные_проекты!$A846),", ",))</f>
        <v/>
      </c>
      <c r="R841" t="str">
        <f t="shared" si="148"/>
        <v/>
      </c>
      <c r="S841" s="5" t="str">
        <f>IF(Инвестиционные_проекты!Y846&gt;Инвестиционные_проекты!AB846,"Ошибка!","")</f>
        <v/>
      </c>
      <c r="T841" s="4" t="str">
        <f>IF(Техлист!S841="","",CONCATENATE(ROW(Инвестиционные_проекты!$A846),", ",))</f>
        <v/>
      </c>
      <c r="U841" t="str">
        <f t="shared" si="149"/>
        <v/>
      </c>
      <c r="V841" s="5" t="str">
        <f>IF(Инвестиционные_проекты!O846&lt;Инвестиционные_проекты!N846,"Ошибка!","")</f>
        <v/>
      </c>
      <c r="W841" s="4" t="str">
        <f>IF(Техлист!V841="","",CONCATENATE(ROW(Инвестиционные_проекты!$A846),", ",))</f>
        <v/>
      </c>
      <c r="X841" t="str">
        <f t="shared" si="150"/>
        <v xml:space="preserve">8, </v>
      </c>
      <c r="Y841" s="5" t="str">
        <f>IF(Инвестиционные_проекты!N846&lt;Инвестиционные_проекты!M846,"Ошибка!","")</f>
        <v/>
      </c>
      <c r="Z841" s="4" t="str">
        <f>IF(Техлист!Y841="","",CONCATENATE(ROW(Инвестиционные_проекты!$A846),", ",))</f>
        <v/>
      </c>
      <c r="AA841" t="str">
        <f t="shared" si="151"/>
        <v/>
      </c>
      <c r="AB841" s="5" t="str">
        <f ca="1">IF(Инвестиционные_проекты!K846="реализация",IF(Инвестиционные_проекты!M846&gt;TODAY(),"Ошибка!",""),"")</f>
        <v/>
      </c>
      <c r="AC841" s="4" t="str">
        <f ca="1">IF(Техлист!AB841="","",CONCATENATE(ROW(Инвестиционные_проекты!$A846),", ",))</f>
        <v/>
      </c>
      <c r="AD841" t="str">
        <f t="shared" ca="1" si="152"/>
        <v/>
      </c>
      <c r="AE841" s="5" t="str">
        <f>IFERROR(IF(OR(Инвестиционные_проекты!K846="идея",Инвестиционные_проекты!K846="проектная стадия"),IF(Инвестиционные_проекты!M846&gt;DATEVALUE(ФЛК!CV840),"","Ошибка!"),""),"")</f>
        <v/>
      </c>
      <c r="AF841" s="4" t="str">
        <f>IF(Техлист!AE841="","",CONCATENATE(ROW(Инвестиционные_проекты!$A846),", ",))</f>
        <v/>
      </c>
      <c r="AG841" t="str">
        <f t="shared" si="153"/>
        <v/>
      </c>
    </row>
    <row r="842" spans="1:33" x14ac:dyDescent="0.25">
      <c r="A842" s="5" t="str">
        <f>IF(AND(COUNTBLANK(Инвестиционные_проекты!H847:Q847)+COUNTBLANK(Инвестиционные_проекты!S847:T847)+COUNTBLANK(Инвестиционные_проекты!Z847)+COUNTBLANK(Инвестиционные_проекты!B847:E847)&lt;&gt;17,COUNTBLANK(Инвестиционные_проекты!H847:Q847)+COUNTBLANK(Инвестиционные_проекты!S847:T847)+COUNTBLANK(Инвестиционные_проекты!Z847)+COUNTBLANK(Инвестиционные_проекты!B847:E847)&lt;&gt;0),"Ошибка!","")</f>
        <v/>
      </c>
      <c r="B842" s="4" t="str">
        <f>IF(A842="","",CONCATENATE(ROW(Инвестиционные_проекты!$A847),", ",))</f>
        <v/>
      </c>
      <c r="C842" t="str">
        <f t="shared" si="143"/>
        <v xml:space="preserve">8, </v>
      </c>
      <c r="D842" s="5" t="str">
        <f>IF(AND(COUNTBLANK(Инвестиционные_проекты!AB847)=0,COUNTBLANK(Инвестиционные_проекты!W847:Y847)&lt;&gt;0),"Ошибка!","")</f>
        <v/>
      </c>
      <c r="E842" s="4" t="str">
        <f>IF(D842="","",CONCATENATE(ROW(Инвестиционные_проекты!$A847),", ",))</f>
        <v/>
      </c>
      <c r="F842" t="str">
        <f t="shared" si="144"/>
        <v xml:space="preserve">8, </v>
      </c>
      <c r="G842" s="8" t="str">
        <f>IF(AND(Инвестиционные_проекты!J847="создание нового",Инвестиционные_проекты!S847=""),"Ошибка!","")</f>
        <v/>
      </c>
      <c r="H842" s="4" t="str">
        <f>IF(Техлист!G842="","",CONCATENATE(ROW(Инвестиционные_проекты!$A847),", ",))</f>
        <v/>
      </c>
      <c r="I842" t="str">
        <f t="shared" si="145"/>
        <v/>
      </c>
      <c r="J842" s="5" t="str">
        <f>IF(Инвестиционные_проекты!J847="модернизация",IF(COUNTBLANK(Инвестиционные_проекты!R847:S847)&lt;&gt;0,"Ошибка!",""),"")</f>
        <v/>
      </c>
      <c r="K842" s="9" t="str">
        <f>IF(Техлист!J842="","",CONCATENATE(ROW(Инвестиционные_проекты!$A847),", ",))</f>
        <v/>
      </c>
      <c r="L842" t="str">
        <f t="shared" si="146"/>
        <v/>
      </c>
      <c r="M842" s="5" t="str">
        <f>IF(Инвестиционные_проекты!S847&lt;Инвестиционные_проекты!R847,"Ошибка!","")</f>
        <v/>
      </c>
      <c r="N842" s="4" t="str">
        <f>IF(Техлист!M842="","",CONCATENATE(ROW(Инвестиционные_проекты!$A847),", ",))</f>
        <v/>
      </c>
      <c r="O842" t="str">
        <f t="shared" si="147"/>
        <v/>
      </c>
      <c r="P842" s="5" t="str">
        <f>IF(Инвестиционные_проекты!Z847&lt;&gt;SUM(Инвестиционные_проекты!AA847:AB847),"Ошибка!","")</f>
        <v/>
      </c>
      <c r="Q842" s="4" t="str">
        <f>IF(Техлист!P842="","",CONCATENATE(ROW(Инвестиционные_проекты!$A847),", ",))</f>
        <v/>
      </c>
      <c r="R842" t="str">
        <f t="shared" si="148"/>
        <v/>
      </c>
      <c r="S842" s="5" t="str">
        <f>IF(Инвестиционные_проекты!Y847&gt;Инвестиционные_проекты!AB847,"Ошибка!","")</f>
        <v/>
      </c>
      <c r="T842" s="4" t="str">
        <f>IF(Техлист!S842="","",CONCATENATE(ROW(Инвестиционные_проекты!$A847),", ",))</f>
        <v/>
      </c>
      <c r="U842" t="str">
        <f t="shared" si="149"/>
        <v/>
      </c>
      <c r="V842" s="5" t="str">
        <f>IF(Инвестиционные_проекты!O847&lt;Инвестиционные_проекты!N847,"Ошибка!","")</f>
        <v/>
      </c>
      <c r="W842" s="4" t="str">
        <f>IF(Техлист!V842="","",CONCATENATE(ROW(Инвестиционные_проекты!$A847),", ",))</f>
        <v/>
      </c>
      <c r="X842" t="str">
        <f t="shared" si="150"/>
        <v xml:space="preserve">8, </v>
      </c>
      <c r="Y842" s="5" t="str">
        <f>IF(Инвестиционные_проекты!N847&lt;Инвестиционные_проекты!M847,"Ошибка!","")</f>
        <v/>
      </c>
      <c r="Z842" s="4" t="str">
        <f>IF(Техлист!Y842="","",CONCATENATE(ROW(Инвестиционные_проекты!$A847),", ",))</f>
        <v/>
      </c>
      <c r="AA842" t="str">
        <f t="shared" si="151"/>
        <v/>
      </c>
      <c r="AB842" s="5" t="str">
        <f ca="1">IF(Инвестиционные_проекты!K847="реализация",IF(Инвестиционные_проекты!M847&gt;TODAY(),"Ошибка!",""),"")</f>
        <v/>
      </c>
      <c r="AC842" s="4" t="str">
        <f ca="1">IF(Техлист!AB842="","",CONCATENATE(ROW(Инвестиционные_проекты!$A847),", ",))</f>
        <v/>
      </c>
      <c r="AD842" t="str">
        <f t="shared" ca="1" si="152"/>
        <v/>
      </c>
      <c r="AE842" s="5" t="str">
        <f>IFERROR(IF(OR(Инвестиционные_проекты!K847="идея",Инвестиционные_проекты!K847="проектная стадия"),IF(Инвестиционные_проекты!M847&gt;DATEVALUE(ФЛК!CV841),"","Ошибка!"),""),"")</f>
        <v/>
      </c>
      <c r="AF842" s="4" t="str">
        <f>IF(Техлист!AE842="","",CONCATENATE(ROW(Инвестиционные_проекты!$A847),", ",))</f>
        <v/>
      </c>
      <c r="AG842" t="str">
        <f t="shared" si="153"/>
        <v/>
      </c>
    </row>
    <row r="843" spans="1:33" x14ac:dyDescent="0.25">
      <c r="A843" s="5" t="str">
        <f>IF(AND(COUNTBLANK(Инвестиционные_проекты!H848:Q848)+COUNTBLANK(Инвестиционные_проекты!S848:T848)+COUNTBLANK(Инвестиционные_проекты!Z848)+COUNTBLANK(Инвестиционные_проекты!B848:E848)&lt;&gt;17,COUNTBLANK(Инвестиционные_проекты!H848:Q848)+COUNTBLANK(Инвестиционные_проекты!S848:T848)+COUNTBLANK(Инвестиционные_проекты!Z848)+COUNTBLANK(Инвестиционные_проекты!B848:E848)&lt;&gt;0),"Ошибка!","")</f>
        <v/>
      </c>
      <c r="B843" s="4" t="str">
        <f>IF(A843="","",CONCATENATE(ROW(Инвестиционные_проекты!$A848),", ",))</f>
        <v/>
      </c>
      <c r="C843" t="str">
        <f t="shared" si="143"/>
        <v xml:space="preserve">8, </v>
      </c>
      <c r="D843" s="5" t="str">
        <f>IF(AND(COUNTBLANK(Инвестиционные_проекты!AB848)=0,COUNTBLANK(Инвестиционные_проекты!W848:Y848)&lt;&gt;0),"Ошибка!","")</f>
        <v/>
      </c>
      <c r="E843" s="4" t="str">
        <f>IF(D843="","",CONCATENATE(ROW(Инвестиционные_проекты!$A848),", ",))</f>
        <v/>
      </c>
      <c r="F843" t="str">
        <f t="shared" si="144"/>
        <v xml:space="preserve">8, </v>
      </c>
      <c r="G843" s="8" t="str">
        <f>IF(AND(Инвестиционные_проекты!J848="создание нового",Инвестиционные_проекты!S848=""),"Ошибка!","")</f>
        <v/>
      </c>
      <c r="H843" s="4" t="str">
        <f>IF(Техлист!G843="","",CONCATENATE(ROW(Инвестиционные_проекты!$A848),", ",))</f>
        <v/>
      </c>
      <c r="I843" t="str">
        <f t="shared" si="145"/>
        <v/>
      </c>
      <c r="J843" s="5" t="str">
        <f>IF(Инвестиционные_проекты!J848="модернизация",IF(COUNTBLANK(Инвестиционные_проекты!R848:S848)&lt;&gt;0,"Ошибка!",""),"")</f>
        <v/>
      </c>
      <c r="K843" s="9" t="str">
        <f>IF(Техлист!J843="","",CONCATENATE(ROW(Инвестиционные_проекты!$A848),", ",))</f>
        <v/>
      </c>
      <c r="L843" t="str">
        <f t="shared" si="146"/>
        <v/>
      </c>
      <c r="M843" s="5" t="str">
        <f>IF(Инвестиционные_проекты!S848&lt;Инвестиционные_проекты!R848,"Ошибка!","")</f>
        <v/>
      </c>
      <c r="N843" s="4" t="str">
        <f>IF(Техлист!M843="","",CONCATENATE(ROW(Инвестиционные_проекты!$A848),", ",))</f>
        <v/>
      </c>
      <c r="O843" t="str">
        <f t="shared" si="147"/>
        <v/>
      </c>
      <c r="P843" s="5" t="str">
        <f>IF(Инвестиционные_проекты!Z848&lt;&gt;SUM(Инвестиционные_проекты!AA848:AB848),"Ошибка!","")</f>
        <v/>
      </c>
      <c r="Q843" s="4" t="str">
        <f>IF(Техлист!P843="","",CONCATENATE(ROW(Инвестиционные_проекты!$A848),", ",))</f>
        <v/>
      </c>
      <c r="R843" t="str">
        <f t="shared" si="148"/>
        <v/>
      </c>
      <c r="S843" s="5" t="str">
        <f>IF(Инвестиционные_проекты!Y848&gt;Инвестиционные_проекты!AB848,"Ошибка!","")</f>
        <v/>
      </c>
      <c r="T843" s="4" t="str">
        <f>IF(Техлист!S843="","",CONCATENATE(ROW(Инвестиционные_проекты!$A848),", ",))</f>
        <v/>
      </c>
      <c r="U843" t="str">
        <f t="shared" si="149"/>
        <v/>
      </c>
      <c r="V843" s="5" t="str">
        <f>IF(Инвестиционные_проекты!O848&lt;Инвестиционные_проекты!N848,"Ошибка!","")</f>
        <v/>
      </c>
      <c r="W843" s="4" t="str">
        <f>IF(Техлист!V843="","",CONCATENATE(ROW(Инвестиционные_проекты!$A848),", ",))</f>
        <v/>
      </c>
      <c r="X843" t="str">
        <f t="shared" si="150"/>
        <v xml:space="preserve">8, </v>
      </c>
      <c r="Y843" s="5" t="str">
        <f>IF(Инвестиционные_проекты!N848&lt;Инвестиционные_проекты!M848,"Ошибка!","")</f>
        <v/>
      </c>
      <c r="Z843" s="4" t="str">
        <f>IF(Техлист!Y843="","",CONCATENATE(ROW(Инвестиционные_проекты!$A848),", ",))</f>
        <v/>
      </c>
      <c r="AA843" t="str">
        <f t="shared" si="151"/>
        <v/>
      </c>
      <c r="AB843" s="5" t="str">
        <f ca="1">IF(Инвестиционные_проекты!K848="реализация",IF(Инвестиционные_проекты!M848&gt;TODAY(),"Ошибка!",""),"")</f>
        <v/>
      </c>
      <c r="AC843" s="4" t="str">
        <f ca="1">IF(Техлист!AB843="","",CONCATENATE(ROW(Инвестиционные_проекты!$A848),", ",))</f>
        <v/>
      </c>
      <c r="AD843" t="str">
        <f t="shared" ca="1" si="152"/>
        <v/>
      </c>
      <c r="AE843" s="5" t="str">
        <f>IFERROR(IF(OR(Инвестиционные_проекты!K848="идея",Инвестиционные_проекты!K848="проектная стадия"),IF(Инвестиционные_проекты!M848&gt;DATEVALUE(ФЛК!CV842),"","Ошибка!"),""),"")</f>
        <v/>
      </c>
      <c r="AF843" s="4" t="str">
        <f>IF(Техлист!AE843="","",CONCATENATE(ROW(Инвестиционные_проекты!$A848),", ",))</f>
        <v/>
      </c>
      <c r="AG843" t="str">
        <f t="shared" si="153"/>
        <v/>
      </c>
    </row>
    <row r="844" spans="1:33" x14ac:dyDescent="0.25">
      <c r="A844" s="5" t="str">
        <f>IF(AND(COUNTBLANK(Инвестиционные_проекты!H849:Q849)+COUNTBLANK(Инвестиционные_проекты!S849:T849)+COUNTBLANK(Инвестиционные_проекты!Z849)+COUNTBLANK(Инвестиционные_проекты!B849:E849)&lt;&gt;17,COUNTBLANK(Инвестиционные_проекты!H849:Q849)+COUNTBLANK(Инвестиционные_проекты!S849:T849)+COUNTBLANK(Инвестиционные_проекты!Z849)+COUNTBLANK(Инвестиционные_проекты!B849:E849)&lt;&gt;0),"Ошибка!","")</f>
        <v/>
      </c>
      <c r="B844" s="4" t="str">
        <f>IF(A844="","",CONCATENATE(ROW(Инвестиционные_проекты!$A849),", ",))</f>
        <v/>
      </c>
      <c r="C844" t="str">
        <f t="shared" si="143"/>
        <v xml:space="preserve">8, </v>
      </c>
      <c r="D844" s="5" t="str">
        <f>IF(AND(COUNTBLANK(Инвестиционные_проекты!AB849)=0,COUNTBLANK(Инвестиционные_проекты!W849:Y849)&lt;&gt;0),"Ошибка!","")</f>
        <v/>
      </c>
      <c r="E844" s="4" t="str">
        <f>IF(D844="","",CONCATENATE(ROW(Инвестиционные_проекты!$A849),", ",))</f>
        <v/>
      </c>
      <c r="F844" t="str">
        <f t="shared" si="144"/>
        <v xml:space="preserve">8, </v>
      </c>
      <c r="G844" s="8" t="str">
        <f>IF(AND(Инвестиционные_проекты!J849="создание нового",Инвестиционные_проекты!S849=""),"Ошибка!","")</f>
        <v/>
      </c>
      <c r="H844" s="4" t="str">
        <f>IF(Техлист!G844="","",CONCATENATE(ROW(Инвестиционные_проекты!$A849),", ",))</f>
        <v/>
      </c>
      <c r="I844" t="str">
        <f t="shared" si="145"/>
        <v/>
      </c>
      <c r="J844" s="5" t="str">
        <f>IF(Инвестиционные_проекты!J849="модернизация",IF(COUNTBLANK(Инвестиционные_проекты!R849:S849)&lt;&gt;0,"Ошибка!",""),"")</f>
        <v/>
      </c>
      <c r="K844" s="9" t="str">
        <f>IF(Техлист!J844="","",CONCATENATE(ROW(Инвестиционные_проекты!$A849),", ",))</f>
        <v/>
      </c>
      <c r="L844" t="str">
        <f t="shared" si="146"/>
        <v/>
      </c>
      <c r="M844" s="5" t="str">
        <f>IF(Инвестиционные_проекты!S849&lt;Инвестиционные_проекты!R849,"Ошибка!","")</f>
        <v/>
      </c>
      <c r="N844" s="4" t="str">
        <f>IF(Техлист!M844="","",CONCATENATE(ROW(Инвестиционные_проекты!$A849),", ",))</f>
        <v/>
      </c>
      <c r="O844" t="str">
        <f t="shared" si="147"/>
        <v/>
      </c>
      <c r="P844" s="5" t="str">
        <f>IF(Инвестиционные_проекты!Z849&lt;&gt;SUM(Инвестиционные_проекты!AA849:AB849),"Ошибка!","")</f>
        <v/>
      </c>
      <c r="Q844" s="4" t="str">
        <f>IF(Техлист!P844="","",CONCATENATE(ROW(Инвестиционные_проекты!$A849),", ",))</f>
        <v/>
      </c>
      <c r="R844" t="str">
        <f t="shared" si="148"/>
        <v/>
      </c>
      <c r="S844" s="5" t="str">
        <f>IF(Инвестиционные_проекты!Y849&gt;Инвестиционные_проекты!AB849,"Ошибка!","")</f>
        <v/>
      </c>
      <c r="T844" s="4" t="str">
        <f>IF(Техлист!S844="","",CONCATENATE(ROW(Инвестиционные_проекты!$A849),", ",))</f>
        <v/>
      </c>
      <c r="U844" t="str">
        <f t="shared" si="149"/>
        <v/>
      </c>
      <c r="V844" s="5" t="str">
        <f>IF(Инвестиционные_проекты!O849&lt;Инвестиционные_проекты!N849,"Ошибка!","")</f>
        <v/>
      </c>
      <c r="W844" s="4" t="str">
        <f>IF(Техлист!V844="","",CONCATENATE(ROW(Инвестиционные_проекты!$A849),", ",))</f>
        <v/>
      </c>
      <c r="X844" t="str">
        <f t="shared" si="150"/>
        <v xml:space="preserve">8, </v>
      </c>
      <c r="Y844" s="5" t="str">
        <f>IF(Инвестиционные_проекты!N849&lt;Инвестиционные_проекты!M849,"Ошибка!","")</f>
        <v/>
      </c>
      <c r="Z844" s="4" t="str">
        <f>IF(Техлист!Y844="","",CONCATENATE(ROW(Инвестиционные_проекты!$A849),", ",))</f>
        <v/>
      </c>
      <c r="AA844" t="str">
        <f t="shared" si="151"/>
        <v/>
      </c>
      <c r="AB844" s="5" t="str">
        <f ca="1">IF(Инвестиционные_проекты!K849="реализация",IF(Инвестиционные_проекты!M849&gt;TODAY(),"Ошибка!",""),"")</f>
        <v/>
      </c>
      <c r="AC844" s="4" t="str">
        <f ca="1">IF(Техлист!AB844="","",CONCATENATE(ROW(Инвестиционные_проекты!$A849),", ",))</f>
        <v/>
      </c>
      <c r="AD844" t="str">
        <f t="shared" ca="1" si="152"/>
        <v/>
      </c>
      <c r="AE844" s="5" t="str">
        <f>IFERROR(IF(OR(Инвестиционные_проекты!K849="идея",Инвестиционные_проекты!K849="проектная стадия"),IF(Инвестиционные_проекты!M849&gt;DATEVALUE(ФЛК!CV843),"","Ошибка!"),""),"")</f>
        <v/>
      </c>
      <c r="AF844" s="4" t="str">
        <f>IF(Техлист!AE844="","",CONCATENATE(ROW(Инвестиционные_проекты!$A849),", ",))</f>
        <v/>
      </c>
      <c r="AG844" t="str">
        <f t="shared" si="153"/>
        <v/>
      </c>
    </row>
    <row r="845" spans="1:33" x14ac:dyDescent="0.25">
      <c r="A845" s="5" t="str">
        <f>IF(AND(COUNTBLANK(Инвестиционные_проекты!H850:Q850)+COUNTBLANK(Инвестиционные_проекты!S850:T850)+COUNTBLANK(Инвестиционные_проекты!Z850)+COUNTBLANK(Инвестиционные_проекты!B850:E850)&lt;&gt;17,COUNTBLANK(Инвестиционные_проекты!H850:Q850)+COUNTBLANK(Инвестиционные_проекты!S850:T850)+COUNTBLANK(Инвестиционные_проекты!Z850)+COUNTBLANK(Инвестиционные_проекты!B850:E850)&lt;&gt;0),"Ошибка!","")</f>
        <v/>
      </c>
      <c r="B845" s="4" t="str">
        <f>IF(A845="","",CONCATENATE(ROW(Инвестиционные_проекты!$A850),", ",))</f>
        <v/>
      </c>
      <c r="C845" t="str">
        <f t="shared" si="143"/>
        <v xml:space="preserve">8, </v>
      </c>
      <c r="D845" s="5" t="str">
        <f>IF(AND(COUNTBLANK(Инвестиционные_проекты!AB850)=0,COUNTBLANK(Инвестиционные_проекты!W850:Y850)&lt;&gt;0),"Ошибка!","")</f>
        <v/>
      </c>
      <c r="E845" s="4" t="str">
        <f>IF(D845="","",CONCATENATE(ROW(Инвестиционные_проекты!$A850),", ",))</f>
        <v/>
      </c>
      <c r="F845" t="str">
        <f t="shared" si="144"/>
        <v xml:space="preserve">8, </v>
      </c>
      <c r="G845" s="8" t="str">
        <f>IF(AND(Инвестиционные_проекты!J850="создание нового",Инвестиционные_проекты!S850=""),"Ошибка!","")</f>
        <v/>
      </c>
      <c r="H845" s="4" t="str">
        <f>IF(Техлист!G845="","",CONCATENATE(ROW(Инвестиционные_проекты!$A850),", ",))</f>
        <v/>
      </c>
      <c r="I845" t="str">
        <f t="shared" si="145"/>
        <v/>
      </c>
      <c r="J845" s="5" t="str">
        <f>IF(Инвестиционные_проекты!J850="модернизация",IF(COUNTBLANK(Инвестиционные_проекты!R850:S850)&lt;&gt;0,"Ошибка!",""),"")</f>
        <v/>
      </c>
      <c r="K845" s="9" t="str">
        <f>IF(Техлист!J845="","",CONCATENATE(ROW(Инвестиционные_проекты!$A850),", ",))</f>
        <v/>
      </c>
      <c r="L845" t="str">
        <f t="shared" si="146"/>
        <v/>
      </c>
      <c r="M845" s="5" t="str">
        <f>IF(Инвестиционные_проекты!S850&lt;Инвестиционные_проекты!R850,"Ошибка!","")</f>
        <v/>
      </c>
      <c r="N845" s="4" t="str">
        <f>IF(Техлист!M845="","",CONCATENATE(ROW(Инвестиционные_проекты!$A850),", ",))</f>
        <v/>
      </c>
      <c r="O845" t="str">
        <f t="shared" si="147"/>
        <v/>
      </c>
      <c r="P845" s="5" t="str">
        <f>IF(Инвестиционные_проекты!Z850&lt;&gt;SUM(Инвестиционные_проекты!AA850:AB850),"Ошибка!","")</f>
        <v/>
      </c>
      <c r="Q845" s="4" t="str">
        <f>IF(Техлист!P845="","",CONCATENATE(ROW(Инвестиционные_проекты!$A850),", ",))</f>
        <v/>
      </c>
      <c r="R845" t="str">
        <f t="shared" si="148"/>
        <v/>
      </c>
      <c r="S845" s="5" t="str">
        <f>IF(Инвестиционные_проекты!Y850&gt;Инвестиционные_проекты!AB850,"Ошибка!","")</f>
        <v/>
      </c>
      <c r="T845" s="4" t="str">
        <f>IF(Техлист!S845="","",CONCATENATE(ROW(Инвестиционные_проекты!$A850),", ",))</f>
        <v/>
      </c>
      <c r="U845" t="str">
        <f t="shared" si="149"/>
        <v/>
      </c>
      <c r="V845" s="5" t="str">
        <f>IF(Инвестиционные_проекты!O850&lt;Инвестиционные_проекты!N850,"Ошибка!","")</f>
        <v/>
      </c>
      <c r="W845" s="4" t="str">
        <f>IF(Техлист!V845="","",CONCATENATE(ROW(Инвестиционные_проекты!$A850),", ",))</f>
        <v/>
      </c>
      <c r="X845" t="str">
        <f t="shared" si="150"/>
        <v xml:space="preserve">8, </v>
      </c>
      <c r="Y845" s="5" t="str">
        <f>IF(Инвестиционные_проекты!N850&lt;Инвестиционные_проекты!M850,"Ошибка!","")</f>
        <v/>
      </c>
      <c r="Z845" s="4" t="str">
        <f>IF(Техлист!Y845="","",CONCATENATE(ROW(Инвестиционные_проекты!$A850),", ",))</f>
        <v/>
      </c>
      <c r="AA845" t="str">
        <f t="shared" si="151"/>
        <v/>
      </c>
      <c r="AB845" s="5" t="str">
        <f ca="1">IF(Инвестиционные_проекты!K850="реализация",IF(Инвестиционные_проекты!M850&gt;TODAY(),"Ошибка!",""),"")</f>
        <v/>
      </c>
      <c r="AC845" s="4" t="str">
        <f ca="1">IF(Техлист!AB845="","",CONCATENATE(ROW(Инвестиционные_проекты!$A850),", ",))</f>
        <v/>
      </c>
      <c r="AD845" t="str">
        <f t="shared" ca="1" si="152"/>
        <v/>
      </c>
      <c r="AE845" s="5" t="str">
        <f>IFERROR(IF(OR(Инвестиционные_проекты!K850="идея",Инвестиционные_проекты!K850="проектная стадия"),IF(Инвестиционные_проекты!M850&gt;DATEVALUE(ФЛК!CV844),"","Ошибка!"),""),"")</f>
        <v/>
      </c>
      <c r="AF845" s="4" t="str">
        <f>IF(Техлист!AE845="","",CONCATENATE(ROW(Инвестиционные_проекты!$A850),", ",))</f>
        <v/>
      </c>
      <c r="AG845" t="str">
        <f t="shared" si="153"/>
        <v/>
      </c>
    </row>
    <row r="846" spans="1:33" x14ac:dyDescent="0.25">
      <c r="A846" s="5" t="str">
        <f>IF(AND(COUNTBLANK(Инвестиционные_проекты!H851:Q851)+COUNTBLANK(Инвестиционные_проекты!S851:T851)+COUNTBLANK(Инвестиционные_проекты!Z851)+COUNTBLANK(Инвестиционные_проекты!B851:E851)&lt;&gt;17,COUNTBLANK(Инвестиционные_проекты!H851:Q851)+COUNTBLANK(Инвестиционные_проекты!S851:T851)+COUNTBLANK(Инвестиционные_проекты!Z851)+COUNTBLANK(Инвестиционные_проекты!B851:E851)&lt;&gt;0),"Ошибка!","")</f>
        <v/>
      </c>
      <c r="B846" s="4" t="str">
        <f>IF(A846="","",CONCATENATE(ROW(Инвестиционные_проекты!$A851),", ",))</f>
        <v/>
      </c>
      <c r="C846" t="str">
        <f t="shared" si="143"/>
        <v xml:space="preserve">8, </v>
      </c>
      <c r="D846" s="5" t="str">
        <f>IF(AND(COUNTBLANK(Инвестиционные_проекты!AB851)=0,COUNTBLANK(Инвестиционные_проекты!W851:Y851)&lt;&gt;0),"Ошибка!","")</f>
        <v/>
      </c>
      <c r="E846" s="4" t="str">
        <f>IF(D846="","",CONCATENATE(ROW(Инвестиционные_проекты!$A851),", ",))</f>
        <v/>
      </c>
      <c r="F846" t="str">
        <f t="shared" si="144"/>
        <v xml:space="preserve">8, </v>
      </c>
      <c r="G846" s="8" t="str">
        <f>IF(AND(Инвестиционные_проекты!J851="создание нового",Инвестиционные_проекты!S851=""),"Ошибка!","")</f>
        <v/>
      </c>
      <c r="H846" s="4" t="str">
        <f>IF(Техлист!G846="","",CONCATENATE(ROW(Инвестиционные_проекты!$A851),", ",))</f>
        <v/>
      </c>
      <c r="I846" t="str">
        <f t="shared" si="145"/>
        <v/>
      </c>
      <c r="J846" s="5" t="str">
        <f>IF(Инвестиционные_проекты!J851="модернизация",IF(COUNTBLANK(Инвестиционные_проекты!R851:S851)&lt;&gt;0,"Ошибка!",""),"")</f>
        <v/>
      </c>
      <c r="K846" s="9" t="str">
        <f>IF(Техлист!J846="","",CONCATENATE(ROW(Инвестиционные_проекты!$A851),", ",))</f>
        <v/>
      </c>
      <c r="L846" t="str">
        <f t="shared" si="146"/>
        <v/>
      </c>
      <c r="M846" s="5" t="str">
        <f>IF(Инвестиционные_проекты!S851&lt;Инвестиционные_проекты!R851,"Ошибка!","")</f>
        <v/>
      </c>
      <c r="N846" s="4" t="str">
        <f>IF(Техлист!M846="","",CONCATENATE(ROW(Инвестиционные_проекты!$A851),", ",))</f>
        <v/>
      </c>
      <c r="O846" t="str">
        <f t="shared" si="147"/>
        <v/>
      </c>
      <c r="P846" s="5" t="str">
        <f>IF(Инвестиционные_проекты!Z851&lt;&gt;SUM(Инвестиционные_проекты!AA851:AB851),"Ошибка!","")</f>
        <v/>
      </c>
      <c r="Q846" s="4" t="str">
        <f>IF(Техлист!P846="","",CONCATENATE(ROW(Инвестиционные_проекты!$A851),", ",))</f>
        <v/>
      </c>
      <c r="R846" t="str">
        <f t="shared" si="148"/>
        <v/>
      </c>
      <c r="S846" s="5" t="str">
        <f>IF(Инвестиционные_проекты!Y851&gt;Инвестиционные_проекты!AB851,"Ошибка!","")</f>
        <v/>
      </c>
      <c r="T846" s="4" t="str">
        <f>IF(Техлист!S846="","",CONCATENATE(ROW(Инвестиционные_проекты!$A851),", ",))</f>
        <v/>
      </c>
      <c r="U846" t="str">
        <f t="shared" si="149"/>
        <v/>
      </c>
      <c r="V846" s="5" t="str">
        <f>IF(Инвестиционные_проекты!O851&lt;Инвестиционные_проекты!N851,"Ошибка!","")</f>
        <v/>
      </c>
      <c r="W846" s="4" t="str">
        <f>IF(Техлист!V846="","",CONCATENATE(ROW(Инвестиционные_проекты!$A851),", ",))</f>
        <v/>
      </c>
      <c r="X846" t="str">
        <f t="shared" si="150"/>
        <v xml:space="preserve">8, </v>
      </c>
      <c r="Y846" s="5" t="str">
        <f>IF(Инвестиционные_проекты!N851&lt;Инвестиционные_проекты!M851,"Ошибка!","")</f>
        <v/>
      </c>
      <c r="Z846" s="4" t="str">
        <f>IF(Техлист!Y846="","",CONCATENATE(ROW(Инвестиционные_проекты!$A851),", ",))</f>
        <v/>
      </c>
      <c r="AA846" t="str">
        <f t="shared" si="151"/>
        <v/>
      </c>
      <c r="AB846" s="5" t="str">
        <f ca="1">IF(Инвестиционные_проекты!K851="реализация",IF(Инвестиционные_проекты!M851&gt;TODAY(),"Ошибка!",""),"")</f>
        <v/>
      </c>
      <c r="AC846" s="4" t="str">
        <f ca="1">IF(Техлист!AB846="","",CONCATENATE(ROW(Инвестиционные_проекты!$A851),", ",))</f>
        <v/>
      </c>
      <c r="AD846" t="str">
        <f t="shared" ca="1" si="152"/>
        <v/>
      </c>
      <c r="AE846" s="5" t="str">
        <f>IFERROR(IF(OR(Инвестиционные_проекты!K851="идея",Инвестиционные_проекты!K851="проектная стадия"),IF(Инвестиционные_проекты!M851&gt;DATEVALUE(ФЛК!CV845),"","Ошибка!"),""),"")</f>
        <v/>
      </c>
      <c r="AF846" s="4" t="str">
        <f>IF(Техлист!AE846="","",CONCATENATE(ROW(Инвестиционные_проекты!$A851),", ",))</f>
        <v/>
      </c>
      <c r="AG846" t="str">
        <f t="shared" si="153"/>
        <v/>
      </c>
    </row>
    <row r="847" spans="1:33" x14ac:dyDescent="0.25">
      <c r="A847" s="5" t="str">
        <f>IF(AND(COUNTBLANK(Инвестиционные_проекты!H852:Q852)+COUNTBLANK(Инвестиционные_проекты!S852:T852)+COUNTBLANK(Инвестиционные_проекты!Z852)+COUNTBLANK(Инвестиционные_проекты!B852:E852)&lt;&gt;17,COUNTBLANK(Инвестиционные_проекты!H852:Q852)+COUNTBLANK(Инвестиционные_проекты!S852:T852)+COUNTBLANK(Инвестиционные_проекты!Z852)+COUNTBLANK(Инвестиционные_проекты!B852:E852)&lt;&gt;0),"Ошибка!","")</f>
        <v/>
      </c>
      <c r="B847" s="4" t="str">
        <f>IF(A847="","",CONCATENATE(ROW(Инвестиционные_проекты!$A852),", ",))</f>
        <v/>
      </c>
      <c r="C847" t="str">
        <f t="shared" si="143"/>
        <v xml:space="preserve">8, </v>
      </c>
      <c r="D847" s="5" t="str">
        <f>IF(AND(COUNTBLANK(Инвестиционные_проекты!AB852)=0,COUNTBLANK(Инвестиционные_проекты!W852:Y852)&lt;&gt;0),"Ошибка!","")</f>
        <v/>
      </c>
      <c r="E847" s="4" t="str">
        <f>IF(D847="","",CONCATENATE(ROW(Инвестиционные_проекты!$A852),", ",))</f>
        <v/>
      </c>
      <c r="F847" t="str">
        <f t="shared" si="144"/>
        <v xml:space="preserve">8, </v>
      </c>
      <c r="G847" s="8" t="str">
        <f>IF(AND(Инвестиционные_проекты!J852="создание нового",Инвестиционные_проекты!S852=""),"Ошибка!","")</f>
        <v/>
      </c>
      <c r="H847" s="4" t="str">
        <f>IF(Техлист!G847="","",CONCATENATE(ROW(Инвестиционные_проекты!$A852),", ",))</f>
        <v/>
      </c>
      <c r="I847" t="str">
        <f t="shared" si="145"/>
        <v/>
      </c>
      <c r="J847" s="5" t="str">
        <f>IF(Инвестиционные_проекты!J852="модернизация",IF(COUNTBLANK(Инвестиционные_проекты!R852:S852)&lt;&gt;0,"Ошибка!",""),"")</f>
        <v/>
      </c>
      <c r="K847" s="9" t="str">
        <f>IF(Техлист!J847="","",CONCATENATE(ROW(Инвестиционные_проекты!$A852),", ",))</f>
        <v/>
      </c>
      <c r="L847" t="str">
        <f t="shared" si="146"/>
        <v/>
      </c>
      <c r="M847" s="5" t="str">
        <f>IF(Инвестиционные_проекты!S852&lt;Инвестиционные_проекты!R852,"Ошибка!","")</f>
        <v/>
      </c>
      <c r="N847" s="4" t="str">
        <f>IF(Техлист!M847="","",CONCATENATE(ROW(Инвестиционные_проекты!$A852),", ",))</f>
        <v/>
      </c>
      <c r="O847" t="str">
        <f t="shared" si="147"/>
        <v/>
      </c>
      <c r="P847" s="5" t="str">
        <f>IF(Инвестиционные_проекты!Z852&lt;&gt;SUM(Инвестиционные_проекты!AA852:AB852),"Ошибка!","")</f>
        <v/>
      </c>
      <c r="Q847" s="4" t="str">
        <f>IF(Техлист!P847="","",CONCATENATE(ROW(Инвестиционные_проекты!$A852),", ",))</f>
        <v/>
      </c>
      <c r="R847" t="str">
        <f t="shared" si="148"/>
        <v/>
      </c>
      <c r="S847" s="5" t="str">
        <f>IF(Инвестиционные_проекты!Y852&gt;Инвестиционные_проекты!AB852,"Ошибка!","")</f>
        <v/>
      </c>
      <c r="T847" s="4" t="str">
        <f>IF(Техлист!S847="","",CONCATENATE(ROW(Инвестиционные_проекты!$A852),", ",))</f>
        <v/>
      </c>
      <c r="U847" t="str">
        <f t="shared" si="149"/>
        <v/>
      </c>
      <c r="V847" s="5" t="str">
        <f>IF(Инвестиционные_проекты!O852&lt;Инвестиционные_проекты!N852,"Ошибка!","")</f>
        <v/>
      </c>
      <c r="W847" s="4" t="str">
        <f>IF(Техлист!V847="","",CONCATENATE(ROW(Инвестиционные_проекты!$A852),", ",))</f>
        <v/>
      </c>
      <c r="X847" t="str">
        <f t="shared" si="150"/>
        <v xml:space="preserve">8, </v>
      </c>
      <c r="Y847" s="5" t="str">
        <f>IF(Инвестиционные_проекты!N852&lt;Инвестиционные_проекты!M852,"Ошибка!","")</f>
        <v/>
      </c>
      <c r="Z847" s="4" t="str">
        <f>IF(Техлист!Y847="","",CONCATENATE(ROW(Инвестиционные_проекты!$A852),", ",))</f>
        <v/>
      </c>
      <c r="AA847" t="str">
        <f t="shared" si="151"/>
        <v/>
      </c>
      <c r="AB847" s="5" t="str">
        <f ca="1">IF(Инвестиционные_проекты!K852="реализация",IF(Инвестиционные_проекты!M852&gt;TODAY(),"Ошибка!",""),"")</f>
        <v/>
      </c>
      <c r="AC847" s="4" t="str">
        <f ca="1">IF(Техлист!AB847="","",CONCATENATE(ROW(Инвестиционные_проекты!$A852),", ",))</f>
        <v/>
      </c>
      <c r="AD847" t="str">
        <f t="shared" ca="1" si="152"/>
        <v/>
      </c>
      <c r="AE847" s="5" t="str">
        <f>IFERROR(IF(OR(Инвестиционные_проекты!K852="идея",Инвестиционные_проекты!K852="проектная стадия"),IF(Инвестиционные_проекты!M852&gt;DATEVALUE(ФЛК!CV846),"","Ошибка!"),""),"")</f>
        <v/>
      </c>
      <c r="AF847" s="4" t="str">
        <f>IF(Техлист!AE847="","",CONCATENATE(ROW(Инвестиционные_проекты!$A852),", ",))</f>
        <v/>
      </c>
      <c r="AG847" t="str">
        <f t="shared" si="153"/>
        <v/>
      </c>
    </row>
    <row r="848" spans="1:33" x14ac:dyDescent="0.25">
      <c r="A848" s="5" t="str">
        <f>IF(AND(COUNTBLANK(Инвестиционные_проекты!H853:Q853)+COUNTBLANK(Инвестиционные_проекты!S853:T853)+COUNTBLANK(Инвестиционные_проекты!Z853)+COUNTBLANK(Инвестиционные_проекты!B853:E853)&lt;&gt;17,COUNTBLANK(Инвестиционные_проекты!H853:Q853)+COUNTBLANK(Инвестиционные_проекты!S853:T853)+COUNTBLANK(Инвестиционные_проекты!Z853)+COUNTBLANK(Инвестиционные_проекты!B853:E853)&lt;&gt;0),"Ошибка!","")</f>
        <v/>
      </c>
      <c r="B848" s="4" t="str">
        <f>IF(A848="","",CONCATENATE(ROW(Инвестиционные_проекты!$A853),", ",))</f>
        <v/>
      </c>
      <c r="C848" t="str">
        <f t="shared" si="143"/>
        <v xml:space="preserve">8, </v>
      </c>
      <c r="D848" s="5" t="str">
        <f>IF(AND(COUNTBLANK(Инвестиционные_проекты!AB853)=0,COUNTBLANK(Инвестиционные_проекты!W853:Y853)&lt;&gt;0),"Ошибка!","")</f>
        <v/>
      </c>
      <c r="E848" s="4" t="str">
        <f>IF(D848="","",CONCATENATE(ROW(Инвестиционные_проекты!$A853),", ",))</f>
        <v/>
      </c>
      <c r="F848" t="str">
        <f t="shared" si="144"/>
        <v xml:space="preserve">8, </v>
      </c>
      <c r="G848" s="8" t="str">
        <f>IF(AND(Инвестиционные_проекты!J853="создание нового",Инвестиционные_проекты!S853=""),"Ошибка!","")</f>
        <v/>
      </c>
      <c r="H848" s="4" t="str">
        <f>IF(Техлист!G848="","",CONCATENATE(ROW(Инвестиционные_проекты!$A853),", ",))</f>
        <v/>
      </c>
      <c r="I848" t="str">
        <f t="shared" si="145"/>
        <v/>
      </c>
      <c r="J848" s="5" t="str">
        <f>IF(Инвестиционные_проекты!J853="модернизация",IF(COUNTBLANK(Инвестиционные_проекты!R853:S853)&lt;&gt;0,"Ошибка!",""),"")</f>
        <v/>
      </c>
      <c r="K848" s="9" t="str">
        <f>IF(Техлист!J848="","",CONCATENATE(ROW(Инвестиционные_проекты!$A853),", ",))</f>
        <v/>
      </c>
      <c r="L848" t="str">
        <f t="shared" si="146"/>
        <v/>
      </c>
      <c r="M848" s="5" t="str">
        <f>IF(Инвестиционные_проекты!S853&lt;Инвестиционные_проекты!R853,"Ошибка!","")</f>
        <v/>
      </c>
      <c r="N848" s="4" t="str">
        <f>IF(Техлист!M848="","",CONCATENATE(ROW(Инвестиционные_проекты!$A853),", ",))</f>
        <v/>
      </c>
      <c r="O848" t="str">
        <f t="shared" si="147"/>
        <v/>
      </c>
      <c r="P848" s="5" t="str">
        <f>IF(Инвестиционные_проекты!Z853&lt;&gt;SUM(Инвестиционные_проекты!AA853:AB853),"Ошибка!","")</f>
        <v/>
      </c>
      <c r="Q848" s="4" t="str">
        <f>IF(Техлист!P848="","",CONCATENATE(ROW(Инвестиционные_проекты!$A853),", ",))</f>
        <v/>
      </c>
      <c r="R848" t="str">
        <f t="shared" si="148"/>
        <v/>
      </c>
      <c r="S848" s="5" t="str">
        <f>IF(Инвестиционные_проекты!Y853&gt;Инвестиционные_проекты!AB853,"Ошибка!","")</f>
        <v/>
      </c>
      <c r="T848" s="4" t="str">
        <f>IF(Техлист!S848="","",CONCATENATE(ROW(Инвестиционные_проекты!$A853),", ",))</f>
        <v/>
      </c>
      <c r="U848" t="str">
        <f t="shared" si="149"/>
        <v/>
      </c>
      <c r="V848" s="5" t="str">
        <f>IF(Инвестиционные_проекты!O853&lt;Инвестиционные_проекты!N853,"Ошибка!","")</f>
        <v/>
      </c>
      <c r="W848" s="4" t="str">
        <f>IF(Техлист!V848="","",CONCATENATE(ROW(Инвестиционные_проекты!$A853),", ",))</f>
        <v/>
      </c>
      <c r="X848" t="str">
        <f t="shared" si="150"/>
        <v xml:space="preserve">8, </v>
      </c>
      <c r="Y848" s="5" t="str">
        <f>IF(Инвестиционные_проекты!N853&lt;Инвестиционные_проекты!M853,"Ошибка!","")</f>
        <v/>
      </c>
      <c r="Z848" s="4" t="str">
        <f>IF(Техлист!Y848="","",CONCATENATE(ROW(Инвестиционные_проекты!$A853),", ",))</f>
        <v/>
      </c>
      <c r="AA848" t="str">
        <f t="shared" si="151"/>
        <v/>
      </c>
      <c r="AB848" s="5" t="str">
        <f ca="1">IF(Инвестиционные_проекты!K853="реализация",IF(Инвестиционные_проекты!M853&gt;TODAY(),"Ошибка!",""),"")</f>
        <v/>
      </c>
      <c r="AC848" s="4" t="str">
        <f ca="1">IF(Техлист!AB848="","",CONCATENATE(ROW(Инвестиционные_проекты!$A853),", ",))</f>
        <v/>
      </c>
      <c r="AD848" t="str">
        <f t="shared" ca="1" si="152"/>
        <v/>
      </c>
      <c r="AE848" s="5" t="str">
        <f>IFERROR(IF(OR(Инвестиционные_проекты!K853="идея",Инвестиционные_проекты!K853="проектная стадия"),IF(Инвестиционные_проекты!M853&gt;DATEVALUE(ФЛК!CV847),"","Ошибка!"),""),"")</f>
        <v/>
      </c>
      <c r="AF848" s="4" t="str">
        <f>IF(Техлист!AE848="","",CONCATENATE(ROW(Инвестиционные_проекты!$A853),", ",))</f>
        <v/>
      </c>
      <c r="AG848" t="str">
        <f t="shared" si="153"/>
        <v/>
      </c>
    </row>
    <row r="849" spans="1:33" x14ac:dyDescent="0.25">
      <c r="A849" s="5" t="str">
        <f>IF(AND(COUNTBLANK(Инвестиционные_проекты!H854:Q854)+COUNTBLANK(Инвестиционные_проекты!S854:T854)+COUNTBLANK(Инвестиционные_проекты!Z854)+COUNTBLANK(Инвестиционные_проекты!B854:E854)&lt;&gt;17,COUNTBLANK(Инвестиционные_проекты!H854:Q854)+COUNTBLANK(Инвестиционные_проекты!S854:T854)+COUNTBLANK(Инвестиционные_проекты!Z854)+COUNTBLANK(Инвестиционные_проекты!B854:E854)&lt;&gt;0),"Ошибка!","")</f>
        <v/>
      </c>
      <c r="B849" s="4" t="str">
        <f>IF(A849="","",CONCATENATE(ROW(Инвестиционные_проекты!$A854),", ",))</f>
        <v/>
      </c>
      <c r="C849" t="str">
        <f t="shared" si="143"/>
        <v xml:space="preserve">8, </v>
      </c>
      <c r="D849" s="5" t="str">
        <f>IF(AND(COUNTBLANK(Инвестиционные_проекты!AB854)=0,COUNTBLANK(Инвестиционные_проекты!W854:Y854)&lt;&gt;0),"Ошибка!","")</f>
        <v/>
      </c>
      <c r="E849" s="4" t="str">
        <f>IF(D849="","",CONCATENATE(ROW(Инвестиционные_проекты!$A854),", ",))</f>
        <v/>
      </c>
      <c r="F849" t="str">
        <f t="shared" si="144"/>
        <v xml:space="preserve">8, </v>
      </c>
      <c r="G849" s="8" t="str">
        <f>IF(AND(Инвестиционные_проекты!J854="создание нового",Инвестиционные_проекты!S854=""),"Ошибка!","")</f>
        <v/>
      </c>
      <c r="H849" s="4" t="str">
        <f>IF(Техлист!G849="","",CONCATENATE(ROW(Инвестиционные_проекты!$A854),", ",))</f>
        <v/>
      </c>
      <c r="I849" t="str">
        <f t="shared" si="145"/>
        <v/>
      </c>
      <c r="J849" s="5" t="str">
        <f>IF(Инвестиционные_проекты!J854="модернизация",IF(COUNTBLANK(Инвестиционные_проекты!R854:S854)&lt;&gt;0,"Ошибка!",""),"")</f>
        <v/>
      </c>
      <c r="K849" s="9" t="str">
        <f>IF(Техлист!J849="","",CONCATENATE(ROW(Инвестиционные_проекты!$A854),", ",))</f>
        <v/>
      </c>
      <c r="L849" t="str">
        <f t="shared" si="146"/>
        <v/>
      </c>
      <c r="M849" s="5" t="str">
        <f>IF(Инвестиционные_проекты!S854&lt;Инвестиционные_проекты!R854,"Ошибка!","")</f>
        <v/>
      </c>
      <c r="N849" s="4" t="str">
        <f>IF(Техлист!M849="","",CONCATENATE(ROW(Инвестиционные_проекты!$A854),", ",))</f>
        <v/>
      </c>
      <c r="O849" t="str">
        <f t="shared" si="147"/>
        <v/>
      </c>
      <c r="P849" s="5" t="str">
        <f>IF(Инвестиционные_проекты!Z854&lt;&gt;SUM(Инвестиционные_проекты!AA854:AB854),"Ошибка!","")</f>
        <v/>
      </c>
      <c r="Q849" s="4" t="str">
        <f>IF(Техлист!P849="","",CONCATENATE(ROW(Инвестиционные_проекты!$A854),", ",))</f>
        <v/>
      </c>
      <c r="R849" t="str">
        <f t="shared" si="148"/>
        <v/>
      </c>
      <c r="S849" s="5" t="str">
        <f>IF(Инвестиционные_проекты!Y854&gt;Инвестиционные_проекты!AB854,"Ошибка!","")</f>
        <v/>
      </c>
      <c r="T849" s="4" t="str">
        <f>IF(Техлист!S849="","",CONCATENATE(ROW(Инвестиционные_проекты!$A854),", ",))</f>
        <v/>
      </c>
      <c r="U849" t="str">
        <f t="shared" si="149"/>
        <v/>
      </c>
      <c r="V849" s="5" t="str">
        <f>IF(Инвестиционные_проекты!O854&lt;Инвестиционные_проекты!N854,"Ошибка!","")</f>
        <v/>
      </c>
      <c r="W849" s="4" t="str">
        <f>IF(Техлист!V849="","",CONCATENATE(ROW(Инвестиционные_проекты!$A854),", ",))</f>
        <v/>
      </c>
      <c r="X849" t="str">
        <f t="shared" si="150"/>
        <v xml:space="preserve">8, </v>
      </c>
      <c r="Y849" s="5" t="str">
        <f>IF(Инвестиционные_проекты!N854&lt;Инвестиционные_проекты!M854,"Ошибка!","")</f>
        <v/>
      </c>
      <c r="Z849" s="4" t="str">
        <f>IF(Техлист!Y849="","",CONCATENATE(ROW(Инвестиционные_проекты!$A854),", ",))</f>
        <v/>
      </c>
      <c r="AA849" t="str">
        <f t="shared" si="151"/>
        <v/>
      </c>
      <c r="AB849" s="5" t="str">
        <f ca="1">IF(Инвестиционные_проекты!K854="реализация",IF(Инвестиционные_проекты!M854&gt;TODAY(),"Ошибка!",""),"")</f>
        <v/>
      </c>
      <c r="AC849" s="4" t="str">
        <f ca="1">IF(Техлист!AB849="","",CONCATENATE(ROW(Инвестиционные_проекты!$A854),", ",))</f>
        <v/>
      </c>
      <c r="AD849" t="str">
        <f t="shared" ca="1" si="152"/>
        <v/>
      </c>
      <c r="AE849" s="5" t="str">
        <f>IFERROR(IF(OR(Инвестиционные_проекты!K854="идея",Инвестиционные_проекты!K854="проектная стадия"),IF(Инвестиционные_проекты!M854&gt;DATEVALUE(ФЛК!CV848),"","Ошибка!"),""),"")</f>
        <v/>
      </c>
      <c r="AF849" s="4" t="str">
        <f>IF(Техлист!AE849="","",CONCATENATE(ROW(Инвестиционные_проекты!$A854),", ",))</f>
        <v/>
      </c>
      <c r="AG849" t="str">
        <f t="shared" si="153"/>
        <v/>
      </c>
    </row>
    <row r="850" spans="1:33" x14ac:dyDescent="0.25">
      <c r="A850" s="5" t="str">
        <f>IF(AND(COUNTBLANK(Инвестиционные_проекты!H855:Q855)+COUNTBLANK(Инвестиционные_проекты!S855:T855)+COUNTBLANK(Инвестиционные_проекты!Z855)+COUNTBLANK(Инвестиционные_проекты!B855:E855)&lt;&gt;17,COUNTBLANK(Инвестиционные_проекты!H855:Q855)+COUNTBLANK(Инвестиционные_проекты!S855:T855)+COUNTBLANK(Инвестиционные_проекты!Z855)+COUNTBLANK(Инвестиционные_проекты!B855:E855)&lt;&gt;0),"Ошибка!","")</f>
        <v/>
      </c>
      <c r="B850" s="4" t="str">
        <f>IF(A850="","",CONCATENATE(ROW(Инвестиционные_проекты!$A855),", ",))</f>
        <v/>
      </c>
      <c r="C850" t="str">
        <f t="shared" si="143"/>
        <v xml:space="preserve">8, </v>
      </c>
      <c r="D850" s="5" t="str">
        <f>IF(AND(COUNTBLANK(Инвестиционные_проекты!AB855)=0,COUNTBLANK(Инвестиционные_проекты!W855:Y855)&lt;&gt;0),"Ошибка!","")</f>
        <v/>
      </c>
      <c r="E850" s="4" t="str">
        <f>IF(D850="","",CONCATENATE(ROW(Инвестиционные_проекты!$A855),", ",))</f>
        <v/>
      </c>
      <c r="F850" t="str">
        <f t="shared" si="144"/>
        <v xml:space="preserve">8, </v>
      </c>
      <c r="G850" s="8" t="str">
        <f>IF(AND(Инвестиционные_проекты!J855="создание нового",Инвестиционные_проекты!S855=""),"Ошибка!","")</f>
        <v/>
      </c>
      <c r="H850" s="4" t="str">
        <f>IF(Техлист!G850="","",CONCATENATE(ROW(Инвестиционные_проекты!$A855),", ",))</f>
        <v/>
      </c>
      <c r="I850" t="str">
        <f t="shared" si="145"/>
        <v/>
      </c>
      <c r="J850" s="5" t="str">
        <f>IF(Инвестиционные_проекты!J855="модернизация",IF(COUNTBLANK(Инвестиционные_проекты!R855:S855)&lt;&gt;0,"Ошибка!",""),"")</f>
        <v/>
      </c>
      <c r="K850" s="9" t="str">
        <f>IF(Техлист!J850="","",CONCATENATE(ROW(Инвестиционные_проекты!$A855),", ",))</f>
        <v/>
      </c>
      <c r="L850" t="str">
        <f t="shared" si="146"/>
        <v/>
      </c>
      <c r="M850" s="5" t="str">
        <f>IF(Инвестиционные_проекты!S855&lt;Инвестиционные_проекты!R855,"Ошибка!","")</f>
        <v/>
      </c>
      <c r="N850" s="4" t="str">
        <f>IF(Техлист!M850="","",CONCATENATE(ROW(Инвестиционные_проекты!$A855),", ",))</f>
        <v/>
      </c>
      <c r="O850" t="str">
        <f t="shared" si="147"/>
        <v/>
      </c>
      <c r="P850" s="5" t="str">
        <f>IF(Инвестиционные_проекты!Z855&lt;&gt;SUM(Инвестиционные_проекты!AA855:AB855),"Ошибка!","")</f>
        <v/>
      </c>
      <c r="Q850" s="4" t="str">
        <f>IF(Техлист!P850="","",CONCATENATE(ROW(Инвестиционные_проекты!$A855),", ",))</f>
        <v/>
      </c>
      <c r="R850" t="str">
        <f t="shared" si="148"/>
        <v/>
      </c>
      <c r="S850" s="5" t="str">
        <f>IF(Инвестиционные_проекты!Y855&gt;Инвестиционные_проекты!AB855,"Ошибка!","")</f>
        <v/>
      </c>
      <c r="T850" s="4" t="str">
        <f>IF(Техлист!S850="","",CONCATENATE(ROW(Инвестиционные_проекты!$A855),", ",))</f>
        <v/>
      </c>
      <c r="U850" t="str">
        <f t="shared" si="149"/>
        <v/>
      </c>
      <c r="V850" s="5" t="str">
        <f>IF(Инвестиционные_проекты!O855&lt;Инвестиционные_проекты!N855,"Ошибка!","")</f>
        <v/>
      </c>
      <c r="W850" s="4" t="str">
        <f>IF(Техлист!V850="","",CONCATENATE(ROW(Инвестиционные_проекты!$A855),", ",))</f>
        <v/>
      </c>
      <c r="X850" t="str">
        <f t="shared" si="150"/>
        <v xml:space="preserve">8, </v>
      </c>
      <c r="Y850" s="5" t="str">
        <f>IF(Инвестиционные_проекты!N855&lt;Инвестиционные_проекты!M855,"Ошибка!","")</f>
        <v/>
      </c>
      <c r="Z850" s="4" t="str">
        <f>IF(Техлист!Y850="","",CONCATENATE(ROW(Инвестиционные_проекты!$A855),", ",))</f>
        <v/>
      </c>
      <c r="AA850" t="str">
        <f t="shared" si="151"/>
        <v/>
      </c>
      <c r="AB850" s="5" t="str">
        <f ca="1">IF(Инвестиционные_проекты!K855="реализация",IF(Инвестиционные_проекты!M855&gt;TODAY(),"Ошибка!",""),"")</f>
        <v/>
      </c>
      <c r="AC850" s="4" t="str">
        <f ca="1">IF(Техлист!AB850="","",CONCATENATE(ROW(Инвестиционные_проекты!$A855),", ",))</f>
        <v/>
      </c>
      <c r="AD850" t="str">
        <f t="shared" ca="1" si="152"/>
        <v/>
      </c>
      <c r="AE850" s="5" t="str">
        <f>IFERROR(IF(OR(Инвестиционные_проекты!K855="идея",Инвестиционные_проекты!K855="проектная стадия"),IF(Инвестиционные_проекты!M855&gt;DATEVALUE(ФЛК!CV849),"","Ошибка!"),""),"")</f>
        <v/>
      </c>
      <c r="AF850" s="4" t="str">
        <f>IF(Техлист!AE850="","",CONCATENATE(ROW(Инвестиционные_проекты!$A855),", ",))</f>
        <v/>
      </c>
      <c r="AG850" t="str">
        <f t="shared" si="153"/>
        <v/>
      </c>
    </row>
    <row r="851" spans="1:33" x14ac:dyDescent="0.25">
      <c r="A851" s="5" t="str">
        <f>IF(AND(COUNTBLANK(Инвестиционные_проекты!H856:Q856)+COUNTBLANK(Инвестиционные_проекты!S856:T856)+COUNTBLANK(Инвестиционные_проекты!Z856)+COUNTBLANK(Инвестиционные_проекты!B856:E856)&lt;&gt;17,COUNTBLANK(Инвестиционные_проекты!H856:Q856)+COUNTBLANK(Инвестиционные_проекты!S856:T856)+COUNTBLANK(Инвестиционные_проекты!Z856)+COUNTBLANK(Инвестиционные_проекты!B856:E856)&lt;&gt;0),"Ошибка!","")</f>
        <v/>
      </c>
      <c r="B851" s="4" t="str">
        <f>IF(A851="","",CONCATENATE(ROW(Инвестиционные_проекты!$A856),", ",))</f>
        <v/>
      </c>
      <c r="C851" t="str">
        <f t="shared" si="143"/>
        <v xml:space="preserve">8, </v>
      </c>
      <c r="D851" s="5" t="str">
        <f>IF(AND(COUNTBLANK(Инвестиционные_проекты!AB856)=0,COUNTBLANK(Инвестиционные_проекты!W856:Y856)&lt;&gt;0),"Ошибка!","")</f>
        <v/>
      </c>
      <c r="E851" s="4" t="str">
        <f>IF(D851="","",CONCATENATE(ROW(Инвестиционные_проекты!$A856),", ",))</f>
        <v/>
      </c>
      <c r="F851" t="str">
        <f t="shared" si="144"/>
        <v xml:space="preserve">8, </v>
      </c>
      <c r="G851" s="8" t="str">
        <f>IF(AND(Инвестиционные_проекты!J856="создание нового",Инвестиционные_проекты!S856=""),"Ошибка!","")</f>
        <v/>
      </c>
      <c r="H851" s="4" t="str">
        <f>IF(Техлист!G851="","",CONCATENATE(ROW(Инвестиционные_проекты!$A856),", ",))</f>
        <v/>
      </c>
      <c r="I851" t="str">
        <f t="shared" si="145"/>
        <v/>
      </c>
      <c r="J851" s="5" t="str">
        <f>IF(Инвестиционные_проекты!J856="модернизация",IF(COUNTBLANK(Инвестиционные_проекты!R856:S856)&lt;&gt;0,"Ошибка!",""),"")</f>
        <v/>
      </c>
      <c r="K851" s="9" t="str">
        <f>IF(Техлист!J851="","",CONCATENATE(ROW(Инвестиционные_проекты!$A856),", ",))</f>
        <v/>
      </c>
      <c r="L851" t="str">
        <f t="shared" si="146"/>
        <v/>
      </c>
      <c r="M851" s="5" t="str">
        <f>IF(Инвестиционные_проекты!S856&lt;Инвестиционные_проекты!R856,"Ошибка!","")</f>
        <v/>
      </c>
      <c r="N851" s="4" t="str">
        <f>IF(Техлист!M851="","",CONCATENATE(ROW(Инвестиционные_проекты!$A856),", ",))</f>
        <v/>
      </c>
      <c r="O851" t="str">
        <f t="shared" si="147"/>
        <v/>
      </c>
      <c r="P851" s="5" t="str">
        <f>IF(Инвестиционные_проекты!Z856&lt;&gt;SUM(Инвестиционные_проекты!AA856:AB856),"Ошибка!","")</f>
        <v/>
      </c>
      <c r="Q851" s="4" t="str">
        <f>IF(Техлист!P851="","",CONCATENATE(ROW(Инвестиционные_проекты!$A856),", ",))</f>
        <v/>
      </c>
      <c r="R851" t="str">
        <f t="shared" si="148"/>
        <v/>
      </c>
      <c r="S851" s="5" t="str">
        <f>IF(Инвестиционные_проекты!Y856&gt;Инвестиционные_проекты!AB856,"Ошибка!","")</f>
        <v/>
      </c>
      <c r="T851" s="4" t="str">
        <f>IF(Техлист!S851="","",CONCATENATE(ROW(Инвестиционные_проекты!$A856),", ",))</f>
        <v/>
      </c>
      <c r="U851" t="str">
        <f t="shared" si="149"/>
        <v/>
      </c>
      <c r="V851" s="5" t="str">
        <f>IF(Инвестиционные_проекты!O856&lt;Инвестиционные_проекты!N856,"Ошибка!","")</f>
        <v/>
      </c>
      <c r="W851" s="4" t="str">
        <f>IF(Техлист!V851="","",CONCATENATE(ROW(Инвестиционные_проекты!$A856),", ",))</f>
        <v/>
      </c>
      <c r="X851" t="str">
        <f t="shared" si="150"/>
        <v xml:space="preserve">8, </v>
      </c>
      <c r="Y851" s="5" t="str">
        <f>IF(Инвестиционные_проекты!N856&lt;Инвестиционные_проекты!M856,"Ошибка!","")</f>
        <v/>
      </c>
      <c r="Z851" s="4" t="str">
        <f>IF(Техлист!Y851="","",CONCATENATE(ROW(Инвестиционные_проекты!$A856),", ",))</f>
        <v/>
      </c>
      <c r="AA851" t="str">
        <f t="shared" si="151"/>
        <v/>
      </c>
      <c r="AB851" s="5" t="str">
        <f ca="1">IF(Инвестиционные_проекты!K856="реализация",IF(Инвестиционные_проекты!M856&gt;TODAY(),"Ошибка!",""),"")</f>
        <v/>
      </c>
      <c r="AC851" s="4" t="str">
        <f ca="1">IF(Техлист!AB851="","",CONCATENATE(ROW(Инвестиционные_проекты!$A856),", ",))</f>
        <v/>
      </c>
      <c r="AD851" t="str">
        <f t="shared" ca="1" si="152"/>
        <v/>
      </c>
      <c r="AE851" s="5" t="str">
        <f>IFERROR(IF(OR(Инвестиционные_проекты!K856="идея",Инвестиционные_проекты!K856="проектная стадия"),IF(Инвестиционные_проекты!M856&gt;DATEVALUE(ФЛК!CV850),"","Ошибка!"),""),"")</f>
        <v/>
      </c>
      <c r="AF851" s="4" t="str">
        <f>IF(Техлист!AE851="","",CONCATENATE(ROW(Инвестиционные_проекты!$A856),", ",))</f>
        <v/>
      </c>
      <c r="AG851" t="str">
        <f t="shared" si="153"/>
        <v/>
      </c>
    </row>
    <row r="852" spans="1:33" x14ac:dyDescent="0.25">
      <c r="A852" s="5" t="str">
        <f>IF(AND(COUNTBLANK(Инвестиционные_проекты!H857:Q857)+COUNTBLANK(Инвестиционные_проекты!S857:T857)+COUNTBLANK(Инвестиционные_проекты!Z857)+COUNTBLANK(Инвестиционные_проекты!B857:E857)&lt;&gt;17,COUNTBLANK(Инвестиционные_проекты!H857:Q857)+COUNTBLANK(Инвестиционные_проекты!S857:T857)+COUNTBLANK(Инвестиционные_проекты!Z857)+COUNTBLANK(Инвестиционные_проекты!B857:E857)&lt;&gt;0),"Ошибка!","")</f>
        <v/>
      </c>
      <c r="B852" s="4" t="str">
        <f>IF(A852="","",CONCATENATE(ROW(Инвестиционные_проекты!$A857),", ",))</f>
        <v/>
      </c>
      <c r="C852" t="str">
        <f t="shared" si="143"/>
        <v xml:space="preserve">8, </v>
      </c>
      <c r="D852" s="5" t="str">
        <f>IF(AND(COUNTBLANK(Инвестиционные_проекты!AB857)=0,COUNTBLANK(Инвестиционные_проекты!W857:Y857)&lt;&gt;0),"Ошибка!","")</f>
        <v/>
      </c>
      <c r="E852" s="4" t="str">
        <f>IF(D852="","",CONCATENATE(ROW(Инвестиционные_проекты!$A857),", ",))</f>
        <v/>
      </c>
      <c r="F852" t="str">
        <f t="shared" si="144"/>
        <v xml:space="preserve">8, </v>
      </c>
      <c r="G852" s="8" t="str">
        <f>IF(AND(Инвестиционные_проекты!J857="создание нового",Инвестиционные_проекты!S857=""),"Ошибка!","")</f>
        <v/>
      </c>
      <c r="H852" s="4" t="str">
        <f>IF(Техлист!G852="","",CONCATENATE(ROW(Инвестиционные_проекты!$A857),", ",))</f>
        <v/>
      </c>
      <c r="I852" t="str">
        <f t="shared" si="145"/>
        <v/>
      </c>
      <c r="J852" s="5" t="str">
        <f>IF(Инвестиционные_проекты!J857="модернизация",IF(COUNTBLANK(Инвестиционные_проекты!R857:S857)&lt;&gt;0,"Ошибка!",""),"")</f>
        <v/>
      </c>
      <c r="K852" s="9" t="str">
        <f>IF(Техлист!J852="","",CONCATENATE(ROW(Инвестиционные_проекты!$A857),", ",))</f>
        <v/>
      </c>
      <c r="L852" t="str">
        <f t="shared" si="146"/>
        <v/>
      </c>
      <c r="M852" s="5" t="str">
        <f>IF(Инвестиционные_проекты!S857&lt;Инвестиционные_проекты!R857,"Ошибка!","")</f>
        <v/>
      </c>
      <c r="N852" s="4" t="str">
        <f>IF(Техлист!M852="","",CONCATENATE(ROW(Инвестиционные_проекты!$A857),", ",))</f>
        <v/>
      </c>
      <c r="O852" t="str">
        <f t="shared" si="147"/>
        <v/>
      </c>
      <c r="P852" s="5" t="str">
        <f>IF(Инвестиционные_проекты!Z857&lt;&gt;SUM(Инвестиционные_проекты!AA857:AB857),"Ошибка!","")</f>
        <v/>
      </c>
      <c r="Q852" s="4" t="str">
        <f>IF(Техлист!P852="","",CONCATENATE(ROW(Инвестиционные_проекты!$A857),", ",))</f>
        <v/>
      </c>
      <c r="R852" t="str">
        <f t="shared" si="148"/>
        <v/>
      </c>
      <c r="S852" s="5" t="str">
        <f>IF(Инвестиционные_проекты!Y857&gt;Инвестиционные_проекты!AB857,"Ошибка!","")</f>
        <v/>
      </c>
      <c r="T852" s="4" t="str">
        <f>IF(Техлист!S852="","",CONCATENATE(ROW(Инвестиционные_проекты!$A857),", ",))</f>
        <v/>
      </c>
      <c r="U852" t="str">
        <f t="shared" si="149"/>
        <v/>
      </c>
      <c r="V852" s="5" t="str">
        <f>IF(Инвестиционные_проекты!O857&lt;Инвестиционные_проекты!N857,"Ошибка!","")</f>
        <v/>
      </c>
      <c r="W852" s="4" t="str">
        <f>IF(Техлист!V852="","",CONCATENATE(ROW(Инвестиционные_проекты!$A857),", ",))</f>
        <v/>
      </c>
      <c r="X852" t="str">
        <f t="shared" si="150"/>
        <v xml:space="preserve">8, </v>
      </c>
      <c r="Y852" s="5" t="str">
        <f>IF(Инвестиционные_проекты!N857&lt;Инвестиционные_проекты!M857,"Ошибка!","")</f>
        <v/>
      </c>
      <c r="Z852" s="4" t="str">
        <f>IF(Техлист!Y852="","",CONCATENATE(ROW(Инвестиционные_проекты!$A857),", ",))</f>
        <v/>
      </c>
      <c r="AA852" t="str">
        <f t="shared" si="151"/>
        <v/>
      </c>
      <c r="AB852" s="5" t="str">
        <f ca="1">IF(Инвестиционные_проекты!K857="реализация",IF(Инвестиционные_проекты!M857&gt;TODAY(),"Ошибка!",""),"")</f>
        <v/>
      </c>
      <c r="AC852" s="4" t="str">
        <f ca="1">IF(Техлист!AB852="","",CONCATENATE(ROW(Инвестиционные_проекты!$A857),", ",))</f>
        <v/>
      </c>
      <c r="AD852" t="str">
        <f t="shared" ca="1" si="152"/>
        <v/>
      </c>
      <c r="AE852" s="5" t="str">
        <f>IFERROR(IF(OR(Инвестиционные_проекты!K857="идея",Инвестиционные_проекты!K857="проектная стадия"),IF(Инвестиционные_проекты!M857&gt;DATEVALUE(ФЛК!CV851),"","Ошибка!"),""),"")</f>
        <v/>
      </c>
      <c r="AF852" s="4" t="str">
        <f>IF(Техлист!AE852="","",CONCATENATE(ROW(Инвестиционные_проекты!$A857),", ",))</f>
        <v/>
      </c>
      <c r="AG852" t="str">
        <f t="shared" si="153"/>
        <v/>
      </c>
    </row>
    <row r="853" spans="1:33" x14ac:dyDescent="0.25">
      <c r="A853" s="5" t="str">
        <f>IF(AND(COUNTBLANK(Инвестиционные_проекты!H858:Q858)+COUNTBLANK(Инвестиционные_проекты!S858:T858)+COUNTBLANK(Инвестиционные_проекты!Z858)+COUNTBLANK(Инвестиционные_проекты!B858:E858)&lt;&gt;17,COUNTBLANK(Инвестиционные_проекты!H858:Q858)+COUNTBLANK(Инвестиционные_проекты!S858:T858)+COUNTBLANK(Инвестиционные_проекты!Z858)+COUNTBLANK(Инвестиционные_проекты!B858:E858)&lt;&gt;0),"Ошибка!","")</f>
        <v/>
      </c>
      <c r="B853" s="4" t="str">
        <f>IF(A853="","",CONCATENATE(ROW(Инвестиционные_проекты!$A858),", ",))</f>
        <v/>
      </c>
      <c r="C853" t="str">
        <f t="shared" si="143"/>
        <v xml:space="preserve">8, </v>
      </c>
      <c r="D853" s="5" t="str">
        <f>IF(AND(COUNTBLANK(Инвестиционные_проекты!AB858)=0,COUNTBLANK(Инвестиционные_проекты!W858:Y858)&lt;&gt;0),"Ошибка!","")</f>
        <v/>
      </c>
      <c r="E853" s="4" t="str">
        <f>IF(D853="","",CONCATENATE(ROW(Инвестиционные_проекты!$A858),", ",))</f>
        <v/>
      </c>
      <c r="F853" t="str">
        <f t="shared" si="144"/>
        <v xml:space="preserve">8, </v>
      </c>
      <c r="G853" s="8" t="str">
        <f>IF(AND(Инвестиционные_проекты!J858="создание нового",Инвестиционные_проекты!S858=""),"Ошибка!","")</f>
        <v/>
      </c>
      <c r="H853" s="4" t="str">
        <f>IF(Техлист!G853="","",CONCATENATE(ROW(Инвестиционные_проекты!$A858),", ",))</f>
        <v/>
      </c>
      <c r="I853" t="str">
        <f t="shared" si="145"/>
        <v/>
      </c>
      <c r="J853" s="5" t="str">
        <f>IF(Инвестиционные_проекты!J858="модернизация",IF(COUNTBLANK(Инвестиционные_проекты!R858:S858)&lt;&gt;0,"Ошибка!",""),"")</f>
        <v/>
      </c>
      <c r="K853" s="9" t="str">
        <f>IF(Техлист!J853="","",CONCATENATE(ROW(Инвестиционные_проекты!$A858),", ",))</f>
        <v/>
      </c>
      <c r="L853" t="str">
        <f t="shared" si="146"/>
        <v/>
      </c>
      <c r="M853" s="5" t="str">
        <f>IF(Инвестиционные_проекты!S858&lt;Инвестиционные_проекты!R858,"Ошибка!","")</f>
        <v/>
      </c>
      <c r="N853" s="4" t="str">
        <f>IF(Техлист!M853="","",CONCATENATE(ROW(Инвестиционные_проекты!$A858),", ",))</f>
        <v/>
      </c>
      <c r="O853" t="str">
        <f t="shared" si="147"/>
        <v/>
      </c>
      <c r="P853" s="5" t="str">
        <f>IF(Инвестиционные_проекты!Z858&lt;&gt;SUM(Инвестиционные_проекты!AA858:AB858),"Ошибка!","")</f>
        <v/>
      </c>
      <c r="Q853" s="4" t="str">
        <f>IF(Техлист!P853="","",CONCATENATE(ROW(Инвестиционные_проекты!$A858),", ",))</f>
        <v/>
      </c>
      <c r="R853" t="str">
        <f t="shared" si="148"/>
        <v/>
      </c>
      <c r="S853" s="5" t="str">
        <f>IF(Инвестиционные_проекты!Y858&gt;Инвестиционные_проекты!AB858,"Ошибка!","")</f>
        <v/>
      </c>
      <c r="T853" s="4" t="str">
        <f>IF(Техлист!S853="","",CONCATENATE(ROW(Инвестиционные_проекты!$A858),", ",))</f>
        <v/>
      </c>
      <c r="U853" t="str">
        <f t="shared" si="149"/>
        <v/>
      </c>
      <c r="V853" s="5" t="str">
        <f>IF(Инвестиционные_проекты!O858&lt;Инвестиционные_проекты!N858,"Ошибка!","")</f>
        <v/>
      </c>
      <c r="W853" s="4" t="str">
        <f>IF(Техлист!V853="","",CONCATENATE(ROW(Инвестиционные_проекты!$A858),", ",))</f>
        <v/>
      </c>
      <c r="X853" t="str">
        <f t="shared" si="150"/>
        <v xml:space="preserve">8, </v>
      </c>
      <c r="Y853" s="5" t="str">
        <f>IF(Инвестиционные_проекты!N858&lt;Инвестиционные_проекты!M858,"Ошибка!","")</f>
        <v/>
      </c>
      <c r="Z853" s="4" t="str">
        <f>IF(Техлист!Y853="","",CONCATENATE(ROW(Инвестиционные_проекты!$A858),", ",))</f>
        <v/>
      </c>
      <c r="AA853" t="str">
        <f t="shared" si="151"/>
        <v/>
      </c>
      <c r="AB853" s="5" t="str">
        <f ca="1">IF(Инвестиционные_проекты!K858="реализация",IF(Инвестиционные_проекты!M858&gt;TODAY(),"Ошибка!",""),"")</f>
        <v/>
      </c>
      <c r="AC853" s="4" t="str">
        <f ca="1">IF(Техлист!AB853="","",CONCATENATE(ROW(Инвестиционные_проекты!$A858),", ",))</f>
        <v/>
      </c>
      <c r="AD853" t="str">
        <f t="shared" ca="1" si="152"/>
        <v/>
      </c>
      <c r="AE853" s="5" t="str">
        <f>IFERROR(IF(OR(Инвестиционные_проекты!K858="идея",Инвестиционные_проекты!K858="проектная стадия"),IF(Инвестиционные_проекты!M858&gt;DATEVALUE(ФЛК!CV852),"","Ошибка!"),""),"")</f>
        <v/>
      </c>
      <c r="AF853" s="4" t="str">
        <f>IF(Техлист!AE853="","",CONCATENATE(ROW(Инвестиционные_проекты!$A858),", ",))</f>
        <v/>
      </c>
      <c r="AG853" t="str">
        <f t="shared" si="153"/>
        <v/>
      </c>
    </row>
    <row r="854" spans="1:33" x14ac:dyDescent="0.25">
      <c r="A854" s="5" t="str">
        <f>IF(AND(COUNTBLANK(Инвестиционные_проекты!H859:Q859)+COUNTBLANK(Инвестиционные_проекты!S859:T859)+COUNTBLANK(Инвестиционные_проекты!Z859)+COUNTBLANK(Инвестиционные_проекты!B859:E859)&lt;&gt;17,COUNTBLANK(Инвестиционные_проекты!H859:Q859)+COUNTBLANK(Инвестиционные_проекты!S859:T859)+COUNTBLANK(Инвестиционные_проекты!Z859)+COUNTBLANK(Инвестиционные_проекты!B859:E859)&lt;&gt;0),"Ошибка!","")</f>
        <v/>
      </c>
      <c r="B854" s="4" t="str">
        <f>IF(A854="","",CONCATENATE(ROW(Инвестиционные_проекты!$A859),", ",))</f>
        <v/>
      </c>
      <c r="C854" t="str">
        <f t="shared" si="143"/>
        <v xml:space="preserve">8, </v>
      </c>
      <c r="D854" s="5" t="str">
        <f>IF(AND(COUNTBLANK(Инвестиционные_проекты!AB859)=0,COUNTBLANK(Инвестиционные_проекты!W859:Y859)&lt;&gt;0),"Ошибка!","")</f>
        <v/>
      </c>
      <c r="E854" s="4" t="str">
        <f>IF(D854="","",CONCATENATE(ROW(Инвестиционные_проекты!$A859),", ",))</f>
        <v/>
      </c>
      <c r="F854" t="str">
        <f t="shared" si="144"/>
        <v xml:space="preserve">8, </v>
      </c>
      <c r="G854" s="8" t="str">
        <f>IF(AND(Инвестиционные_проекты!J859="создание нового",Инвестиционные_проекты!S859=""),"Ошибка!","")</f>
        <v/>
      </c>
      <c r="H854" s="4" t="str">
        <f>IF(Техлист!G854="","",CONCATENATE(ROW(Инвестиционные_проекты!$A859),", ",))</f>
        <v/>
      </c>
      <c r="I854" t="str">
        <f t="shared" si="145"/>
        <v/>
      </c>
      <c r="J854" s="5" t="str">
        <f>IF(Инвестиционные_проекты!J859="модернизация",IF(COUNTBLANK(Инвестиционные_проекты!R859:S859)&lt;&gt;0,"Ошибка!",""),"")</f>
        <v/>
      </c>
      <c r="K854" s="9" t="str">
        <f>IF(Техлист!J854="","",CONCATENATE(ROW(Инвестиционные_проекты!$A859),", ",))</f>
        <v/>
      </c>
      <c r="L854" t="str">
        <f t="shared" si="146"/>
        <v/>
      </c>
      <c r="M854" s="5" t="str">
        <f>IF(Инвестиционные_проекты!S859&lt;Инвестиционные_проекты!R859,"Ошибка!","")</f>
        <v/>
      </c>
      <c r="N854" s="4" t="str">
        <f>IF(Техлист!M854="","",CONCATENATE(ROW(Инвестиционные_проекты!$A859),", ",))</f>
        <v/>
      </c>
      <c r="O854" t="str">
        <f t="shared" si="147"/>
        <v/>
      </c>
      <c r="P854" s="5" t="str">
        <f>IF(Инвестиционные_проекты!Z859&lt;&gt;SUM(Инвестиционные_проекты!AA859:AB859),"Ошибка!","")</f>
        <v/>
      </c>
      <c r="Q854" s="4" t="str">
        <f>IF(Техлист!P854="","",CONCATENATE(ROW(Инвестиционные_проекты!$A859),", ",))</f>
        <v/>
      </c>
      <c r="R854" t="str">
        <f t="shared" si="148"/>
        <v/>
      </c>
      <c r="S854" s="5" t="str">
        <f>IF(Инвестиционные_проекты!Y859&gt;Инвестиционные_проекты!AB859,"Ошибка!","")</f>
        <v/>
      </c>
      <c r="T854" s="4" t="str">
        <f>IF(Техлист!S854="","",CONCATENATE(ROW(Инвестиционные_проекты!$A859),", ",))</f>
        <v/>
      </c>
      <c r="U854" t="str">
        <f t="shared" si="149"/>
        <v/>
      </c>
      <c r="V854" s="5" t="str">
        <f>IF(Инвестиционные_проекты!O859&lt;Инвестиционные_проекты!N859,"Ошибка!","")</f>
        <v/>
      </c>
      <c r="W854" s="4" t="str">
        <f>IF(Техлист!V854="","",CONCATENATE(ROW(Инвестиционные_проекты!$A859),", ",))</f>
        <v/>
      </c>
      <c r="X854" t="str">
        <f t="shared" si="150"/>
        <v xml:space="preserve">8, </v>
      </c>
      <c r="Y854" s="5" t="str">
        <f>IF(Инвестиционные_проекты!N859&lt;Инвестиционные_проекты!M859,"Ошибка!","")</f>
        <v/>
      </c>
      <c r="Z854" s="4" t="str">
        <f>IF(Техлист!Y854="","",CONCATENATE(ROW(Инвестиционные_проекты!$A859),", ",))</f>
        <v/>
      </c>
      <c r="AA854" t="str">
        <f t="shared" si="151"/>
        <v/>
      </c>
      <c r="AB854" s="5" t="str">
        <f ca="1">IF(Инвестиционные_проекты!K859="реализация",IF(Инвестиционные_проекты!M859&gt;TODAY(),"Ошибка!",""),"")</f>
        <v/>
      </c>
      <c r="AC854" s="4" t="str">
        <f ca="1">IF(Техлист!AB854="","",CONCATENATE(ROW(Инвестиционные_проекты!$A859),", ",))</f>
        <v/>
      </c>
      <c r="AD854" t="str">
        <f t="shared" ca="1" si="152"/>
        <v/>
      </c>
      <c r="AE854" s="5" t="str">
        <f>IFERROR(IF(OR(Инвестиционные_проекты!K859="идея",Инвестиционные_проекты!K859="проектная стадия"),IF(Инвестиционные_проекты!M859&gt;DATEVALUE(ФЛК!CV853),"","Ошибка!"),""),"")</f>
        <v/>
      </c>
      <c r="AF854" s="4" t="str">
        <f>IF(Техлист!AE854="","",CONCATENATE(ROW(Инвестиционные_проекты!$A859),", ",))</f>
        <v/>
      </c>
      <c r="AG854" t="str">
        <f t="shared" si="153"/>
        <v/>
      </c>
    </row>
    <row r="855" spans="1:33" x14ac:dyDescent="0.25">
      <c r="A855" s="5" t="str">
        <f>IF(AND(COUNTBLANK(Инвестиционные_проекты!H860:Q860)+COUNTBLANK(Инвестиционные_проекты!S860:T860)+COUNTBLANK(Инвестиционные_проекты!Z860)+COUNTBLANK(Инвестиционные_проекты!B860:E860)&lt;&gt;17,COUNTBLANK(Инвестиционные_проекты!H860:Q860)+COUNTBLANK(Инвестиционные_проекты!S860:T860)+COUNTBLANK(Инвестиционные_проекты!Z860)+COUNTBLANK(Инвестиционные_проекты!B860:E860)&lt;&gt;0),"Ошибка!","")</f>
        <v/>
      </c>
      <c r="B855" s="4" t="str">
        <f>IF(A855="","",CONCATENATE(ROW(Инвестиционные_проекты!$A860),", ",))</f>
        <v/>
      </c>
      <c r="C855" t="str">
        <f t="shared" si="143"/>
        <v xml:space="preserve">8, </v>
      </c>
      <c r="D855" s="5" t="str">
        <f>IF(AND(COUNTBLANK(Инвестиционные_проекты!AB860)=0,COUNTBLANK(Инвестиционные_проекты!W860:Y860)&lt;&gt;0),"Ошибка!","")</f>
        <v/>
      </c>
      <c r="E855" s="4" t="str">
        <f>IF(D855="","",CONCATENATE(ROW(Инвестиционные_проекты!$A860),", ",))</f>
        <v/>
      </c>
      <c r="F855" t="str">
        <f t="shared" si="144"/>
        <v xml:space="preserve">8, </v>
      </c>
      <c r="G855" s="8" t="str">
        <f>IF(AND(Инвестиционные_проекты!J860="создание нового",Инвестиционные_проекты!S860=""),"Ошибка!","")</f>
        <v/>
      </c>
      <c r="H855" s="4" t="str">
        <f>IF(Техлист!G855="","",CONCATENATE(ROW(Инвестиционные_проекты!$A860),", ",))</f>
        <v/>
      </c>
      <c r="I855" t="str">
        <f t="shared" si="145"/>
        <v/>
      </c>
      <c r="J855" s="5" t="str">
        <f>IF(Инвестиционные_проекты!J860="модернизация",IF(COUNTBLANK(Инвестиционные_проекты!R860:S860)&lt;&gt;0,"Ошибка!",""),"")</f>
        <v/>
      </c>
      <c r="K855" s="9" t="str">
        <f>IF(Техлист!J855="","",CONCATENATE(ROW(Инвестиционные_проекты!$A860),", ",))</f>
        <v/>
      </c>
      <c r="L855" t="str">
        <f t="shared" si="146"/>
        <v/>
      </c>
      <c r="M855" s="5" t="str">
        <f>IF(Инвестиционные_проекты!S860&lt;Инвестиционные_проекты!R860,"Ошибка!","")</f>
        <v/>
      </c>
      <c r="N855" s="4" t="str">
        <f>IF(Техлист!M855="","",CONCATENATE(ROW(Инвестиционные_проекты!$A860),", ",))</f>
        <v/>
      </c>
      <c r="O855" t="str">
        <f t="shared" si="147"/>
        <v/>
      </c>
      <c r="P855" s="5" t="str">
        <f>IF(Инвестиционные_проекты!Z860&lt;&gt;SUM(Инвестиционные_проекты!AA860:AB860),"Ошибка!","")</f>
        <v/>
      </c>
      <c r="Q855" s="4" t="str">
        <f>IF(Техлист!P855="","",CONCATENATE(ROW(Инвестиционные_проекты!$A860),", ",))</f>
        <v/>
      </c>
      <c r="R855" t="str">
        <f t="shared" si="148"/>
        <v/>
      </c>
      <c r="S855" s="5" t="str">
        <f>IF(Инвестиционные_проекты!Y860&gt;Инвестиционные_проекты!AB860,"Ошибка!","")</f>
        <v/>
      </c>
      <c r="T855" s="4" t="str">
        <f>IF(Техлист!S855="","",CONCATENATE(ROW(Инвестиционные_проекты!$A860),", ",))</f>
        <v/>
      </c>
      <c r="U855" t="str">
        <f t="shared" si="149"/>
        <v/>
      </c>
      <c r="V855" s="5" t="str">
        <f>IF(Инвестиционные_проекты!O860&lt;Инвестиционные_проекты!N860,"Ошибка!","")</f>
        <v/>
      </c>
      <c r="W855" s="4" t="str">
        <f>IF(Техлист!V855="","",CONCATENATE(ROW(Инвестиционные_проекты!$A860),", ",))</f>
        <v/>
      </c>
      <c r="X855" t="str">
        <f t="shared" si="150"/>
        <v xml:space="preserve">8, </v>
      </c>
      <c r="Y855" s="5" t="str">
        <f>IF(Инвестиционные_проекты!N860&lt;Инвестиционные_проекты!M860,"Ошибка!","")</f>
        <v/>
      </c>
      <c r="Z855" s="4" t="str">
        <f>IF(Техлист!Y855="","",CONCATENATE(ROW(Инвестиционные_проекты!$A860),", ",))</f>
        <v/>
      </c>
      <c r="AA855" t="str">
        <f t="shared" si="151"/>
        <v/>
      </c>
      <c r="AB855" s="5" t="str">
        <f ca="1">IF(Инвестиционные_проекты!K860="реализация",IF(Инвестиционные_проекты!M860&gt;TODAY(),"Ошибка!",""),"")</f>
        <v/>
      </c>
      <c r="AC855" s="4" t="str">
        <f ca="1">IF(Техлист!AB855="","",CONCATENATE(ROW(Инвестиционные_проекты!$A860),", ",))</f>
        <v/>
      </c>
      <c r="AD855" t="str">
        <f t="shared" ca="1" si="152"/>
        <v/>
      </c>
      <c r="AE855" s="5" t="str">
        <f>IFERROR(IF(OR(Инвестиционные_проекты!K860="идея",Инвестиционные_проекты!K860="проектная стадия"),IF(Инвестиционные_проекты!M860&gt;DATEVALUE(ФЛК!CV854),"","Ошибка!"),""),"")</f>
        <v/>
      </c>
      <c r="AF855" s="4" t="str">
        <f>IF(Техлист!AE855="","",CONCATENATE(ROW(Инвестиционные_проекты!$A860),", ",))</f>
        <v/>
      </c>
      <c r="AG855" t="str">
        <f t="shared" si="153"/>
        <v/>
      </c>
    </row>
    <row r="856" spans="1:33" x14ac:dyDescent="0.25">
      <c r="A856" s="5" t="str">
        <f>IF(AND(COUNTBLANK(Инвестиционные_проекты!H861:Q861)+COUNTBLANK(Инвестиционные_проекты!S861:T861)+COUNTBLANK(Инвестиционные_проекты!Z861)+COUNTBLANK(Инвестиционные_проекты!B861:E861)&lt;&gt;17,COUNTBLANK(Инвестиционные_проекты!H861:Q861)+COUNTBLANK(Инвестиционные_проекты!S861:T861)+COUNTBLANK(Инвестиционные_проекты!Z861)+COUNTBLANK(Инвестиционные_проекты!B861:E861)&lt;&gt;0),"Ошибка!","")</f>
        <v/>
      </c>
      <c r="B856" s="4" t="str">
        <f>IF(A856="","",CONCATENATE(ROW(Инвестиционные_проекты!$A861),", ",))</f>
        <v/>
      </c>
      <c r="C856" t="str">
        <f t="shared" si="143"/>
        <v xml:space="preserve">8, </v>
      </c>
      <c r="D856" s="5" t="str">
        <f>IF(AND(COUNTBLANK(Инвестиционные_проекты!AB861)=0,COUNTBLANK(Инвестиционные_проекты!W861:Y861)&lt;&gt;0),"Ошибка!","")</f>
        <v/>
      </c>
      <c r="E856" s="4" t="str">
        <f>IF(D856="","",CONCATENATE(ROW(Инвестиционные_проекты!$A861),", ",))</f>
        <v/>
      </c>
      <c r="F856" t="str">
        <f t="shared" si="144"/>
        <v xml:space="preserve">8, </v>
      </c>
      <c r="G856" s="8" t="str">
        <f>IF(AND(Инвестиционные_проекты!J861="создание нового",Инвестиционные_проекты!S861=""),"Ошибка!","")</f>
        <v/>
      </c>
      <c r="H856" s="4" t="str">
        <f>IF(Техлист!G856="","",CONCATENATE(ROW(Инвестиционные_проекты!$A861),", ",))</f>
        <v/>
      </c>
      <c r="I856" t="str">
        <f t="shared" si="145"/>
        <v/>
      </c>
      <c r="J856" s="5" t="str">
        <f>IF(Инвестиционные_проекты!J861="модернизация",IF(COUNTBLANK(Инвестиционные_проекты!R861:S861)&lt;&gt;0,"Ошибка!",""),"")</f>
        <v/>
      </c>
      <c r="K856" s="9" t="str">
        <f>IF(Техлист!J856="","",CONCATENATE(ROW(Инвестиционные_проекты!$A861),", ",))</f>
        <v/>
      </c>
      <c r="L856" t="str">
        <f t="shared" si="146"/>
        <v/>
      </c>
      <c r="M856" s="5" t="str">
        <f>IF(Инвестиционные_проекты!S861&lt;Инвестиционные_проекты!R861,"Ошибка!","")</f>
        <v/>
      </c>
      <c r="N856" s="4" t="str">
        <f>IF(Техлист!M856="","",CONCATENATE(ROW(Инвестиционные_проекты!$A861),", ",))</f>
        <v/>
      </c>
      <c r="O856" t="str">
        <f t="shared" si="147"/>
        <v/>
      </c>
      <c r="P856" s="5" t="str">
        <f>IF(Инвестиционные_проекты!Z861&lt;&gt;SUM(Инвестиционные_проекты!AA861:AB861),"Ошибка!","")</f>
        <v/>
      </c>
      <c r="Q856" s="4" t="str">
        <f>IF(Техлист!P856="","",CONCATENATE(ROW(Инвестиционные_проекты!$A861),", ",))</f>
        <v/>
      </c>
      <c r="R856" t="str">
        <f t="shared" si="148"/>
        <v/>
      </c>
      <c r="S856" s="5" t="str">
        <f>IF(Инвестиционные_проекты!Y861&gt;Инвестиционные_проекты!AB861,"Ошибка!","")</f>
        <v/>
      </c>
      <c r="T856" s="4" t="str">
        <f>IF(Техлист!S856="","",CONCATENATE(ROW(Инвестиционные_проекты!$A861),", ",))</f>
        <v/>
      </c>
      <c r="U856" t="str">
        <f t="shared" si="149"/>
        <v/>
      </c>
      <c r="V856" s="5" t="str">
        <f>IF(Инвестиционные_проекты!O861&lt;Инвестиционные_проекты!N861,"Ошибка!","")</f>
        <v/>
      </c>
      <c r="W856" s="4" t="str">
        <f>IF(Техлист!V856="","",CONCATENATE(ROW(Инвестиционные_проекты!$A861),", ",))</f>
        <v/>
      </c>
      <c r="X856" t="str">
        <f t="shared" si="150"/>
        <v xml:space="preserve">8, </v>
      </c>
      <c r="Y856" s="5" t="str">
        <f>IF(Инвестиционные_проекты!N861&lt;Инвестиционные_проекты!M861,"Ошибка!","")</f>
        <v/>
      </c>
      <c r="Z856" s="4" t="str">
        <f>IF(Техлист!Y856="","",CONCATENATE(ROW(Инвестиционные_проекты!$A861),", ",))</f>
        <v/>
      </c>
      <c r="AA856" t="str">
        <f t="shared" si="151"/>
        <v/>
      </c>
      <c r="AB856" s="5" t="str">
        <f ca="1">IF(Инвестиционные_проекты!K861="реализация",IF(Инвестиционные_проекты!M861&gt;TODAY(),"Ошибка!",""),"")</f>
        <v/>
      </c>
      <c r="AC856" s="4" t="str">
        <f ca="1">IF(Техлист!AB856="","",CONCATENATE(ROW(Инвестиционные_проекты!$A861),", ",))</f>
        <v/>
      </c>
      <c r="AD856" t="str">
        <f t="shared" ca="1" si="152"/>
        <v/>
      </c>
      <c r="AE856" s="5" t="str">
        <f>IFERROR(IF(OR(Инвестиционные_проекты!K861="идея",Инвестиционные_проекты!K861="проектная стадия"),IF(Инвестиционные_проекты!M861&gt;DATEVALUE(ФЛК!CV855),"","Ошибка!"),""),"")</f>
        <v/>
      </c>
      <c r="AF856" s="4" t="str">
        <f>IF(Техлист!AE856="","",CONCATENATE(ROW(Инвестиционные_проекты!$A861),", ",))</f>
        <v/>
      </c>
      <c r="AG856" t="str">
        <f t="shared" si="153"/>
        <v/>
      </c>
    </row>
    <row r="857" spans="1:33" x14ac:dyDescent="0.25">
      <c r="A857" s="5" t="str">
        <f>IF(AND(COUNTBLANK(Инвестиционные_проекты!H862:Q862)+COUNTBLANK(Инвестиционные_проекты!S862:T862)+COUNTBLANK(Инвестиционные_проекты!Z862)+COUNTBLANK(Инвестиционные_проекты!B862:E862)&lt;&gt;17,COUNTBLANK(Инвестиционные_проекты!H862:Q862)+COUNTBLANK(Инвестиционные_проекты!S862:T862)+COUNTBLANK(Инвестиционные_проекты!Z862)+COUNTBLANK(Инвестиционные_проекты!B862:E862)&lt;&gt;0),"Ошибка!","")</f>
        <v/>
      </c>
      <c r="B857" s="4" t="str">
        <f>IF(A857="","",CONCATENATE(ROW(Инвестиционные_проекты!$A862),", ",))</f>
        <v/>
      </c>
      <c r="C857" t="str">
        <f t="shared" si="143"/>
        <v xml:space="preserve">8, </v>
      </c>
      <c r="D857" s="5" t="str">
        <f>IF(AND(COUNTBLANK(Инвестиционные_проекты!AB862)=0,COUNTBLANK(Инвестиционные_проекты!W862:Y862)&lt;&gt;0),"Ошибка!","")</f>
        <v/>
      </c>
      <c r="E857" s="4" t="str">
        <f>IF(D857="","",CONCATENATE(ROW(Инвестиционные_проекты!$A862),", ",))</f>
        <v/>
      </c>
      <c r="F857" t="str">
        <f t="shared" si="144"/>
        <v xml:space="preserve">8, </v>
      </c>
      <c r="G857" s="8" t="str">
        <f>IF(AND(Инвестиционные_проекты!J862="создание нового",Инвестиционные_проекты!S862=""),"Ошибка!","")</f>
        <v/>
      </c>
      <c r="H857" s="4" t="str">
        <f>IF(Техлист!G857="","",CONCATENATE(ROW(Инвестиционные_проекты!$A862),", ",))</f>
        <v/>
      </c>
      <c r="I857" t="str">
        <f t="shared" si="145"/>
        <v/>
      </c>
      <c r="J857" s="5" t="str">
        <f>IF(Инвестиционные_проекты!J862="модернизация",IF(COUNTBLANK(Инвестиционные_проекты!R862:S862)&lt;&gt;0,"Ошибка!",""),"")</f>
        <v/>
      </c>
      <c r="K857" s="9" t="str">
        <f>IF(Техлист!J857="","",CONCATENATE(ROW(Инвестиционные_проекты!$A862),", ",))</f>
        <v/>
      </c>
      <c r="L857" t="str">
        <f t="shared" si="146"/>
        <v/>
      </c>
      <c r="M857" s="5" t="str">
        <f>IF(Инвестиционные_проекты!S862&lt;Инвестиционные_проекты!R862,"Ошибка!","")</f>
        <v/>
      </c>
      <c r="N857" s="4" t="str">
        <f>IF(Техлист!M857="","",CONCATENATE(ROW(Инвестиционные_проекты!$A862),", ",))</f>
        <v/>
      </c>
      <c r="O857" t="str">
        <f t="shared" si="147"/>
        <v/>
      </c>
      <c r="P857" s="5" t="str">
        <f>IF(Инвестиционные_проекты!Z862&lt;&gt;SUM(Инвестиционные_проекты!AA862:AB862),"Ошибка!","")</f>
        <v/>
      </c>
      <c r="Q857" s="4" t="str">
        <f>IF(Техлист!P857="","",CONCATENATE(ROW(Инвестиционные_проекты!$A862),", ",))</f>
        <v/>
      </c>
      <c r="R857" t="str">
        <f t="shared" si="148"/>
        <v/>
      </c>
      <c r="S857" s="5" t="str">
        <f>IF(Инвестиционные_проекты!Y862&gt;Инвестиционные_проекты!AB862,"Ошибка!","")</f>
        <v/>
      </c>
      <c r="T857" s="4" t="str">
        <f>IF(Техлист!S857="","",CONCATENATE(ROW(Инвестиционные_проекты!$A862),", ",))</f>
        <v/>
      </c>
      <c r="U857" t="str">
        <f t="shared" si="149"/>
        <v/>
      </c>
      <c r="V857" s="5" t="str">
        <f>IF(Инвестиционные_проекты!O862&lt;Инвестиционные_проекты!N862,"Ошибка!","")</f>
        <v/>
      </c>
      <c r="W857" s="4" t="str">
        <f>IF(Техлист!V857="","",CONCATENATE(ROW(Инвестиционные_проекты!$A862),", ",))</f>
        <v/>
      </c>
      <c r="X857" t="str">
        <f t="shared" si="150"/>
        <v xml:space="preserve">8, </v>
      </c>
      <c r="Y857" s="5" t="str">
        <f>IF(Инвестиционные_проекты!N862&lt;Инвестиционные_проекты!M862,"Ошибка!","")</f>
        <v/>
      </c>
      <c r="Z857" s="4" t="str">
        <f>IF(Техлист!Y857="","",CONCATENATE(ROW(Инвестиционные_проекты!$A862),", ",))</f>
        <v/>
      </c>
      <c r="AA857" t="str">
        <f t="shared" si="151"/>
        <v/>
      </c>
      <c r="AB857" s="5" t="str">
        <f ca="1">IF(Инвестиционные_проекты!K862="реализация",IF(Инвестиционные_проекты!M862&gt;TODAY(),"Ошибка!",""),"")</f>
        <v/>
      </c>
      <c r="AC857" s="4" t="str">
        <f ca="1">IF(Техлист!AB857="","",CONCATENATE(ROW(Инвестиционные_проекты!$A862),", ",))</f>
        <v/>
      </c>
      <c r="AD857" t="str">
        <f t="shared" ca="1" si="152"/>
        <v/>
      </c>
      <c r="AE857" s="5" t="str">
        <f>IFERROR(IF(OR(Инвестиционные_проекты!K862="идея",Инвестиционные_проекты!K862="проектная стадия"),IF(Инвестиционные_проекты!M862&gt;DATEVALUE(ФЛК!CV856),"","Ошибка!"),""),"")</f>
        <v/>
      </c>
      <c r="AF857" s="4" t="str">
        <f>IF(Техлист!AE857="","",CONCATENATE(ROW(Инвестиционные_проекты!$A862),", ",))</f>
        <v/>
      </c>
      <c r="AG857" t="str">
        <f t="shared" si="153"/>
        <v/>
      </c>
    </row>
    <row r="858" spans="1:33" x14ac:dyDescent="0.25">
      <c r="A858" s="5" t="str">
        <f>IF(AND(COUNTBLANK(Инвестиционные_проекты!H863:Q863)+COUNTBLANK(Инвестиционные_проекты!S863:T863)+COUNTBLANK(Инвестиционные_проекты!Z863)+COUNTBLANK(Инвестиционные_проекты!B863:E863)&lt;&gt;17,COUNTBLANK(Инвестиционные_проекты!H863:Q863)+COUNTBLANK(Инвестиционные_проекты!S863:T863)+COUNTBLANK(Инвестиционные_проекты!Z863)+COUNTBLANK(Инвестиционные_проекты!B863:E863)&lt;&gt;0),"Ошибка!","")</f>
        <v/>
      </c>
      <c r="B858" s="4" t="str">
        <f>IF(A858="","",CONCATENATE(ROW(Инвестиционные_проекты!$A863),", ",))</f>
        <v/>
      </c>
      <c r="C858" t="str">
        <f t="shared" si="143"/>
        <v xml:space="preserve">8, </v>
      </c>
      <c r="D858" s="5" t="str">
        <f>IF(AND(COUNTBLANK(Инвестиционные_проекты!AB863)=0,COUNTBLANK(Инвестиционные_проекты!W863:Y863)&lt;&gt;0),"Ошибка!","")</f>
        <v/>
      </c>
      <c r="E858" s="4" t="str">
        <f>IF(D858="","",CONCATENATE(ROW(Инвестиционные_проекты!$A863),", ",))</f>
        <v/>
      </c>
      <c r="F858" t="str">
        <f t="shared" si="144"/>
        <v xml:space="preserve">8, </v>
      </c>
      <c r="G858" s="8" t="str">
        <f>IF(AND(Инвестиционные_проекты!J863="создание нового",Инвестиционные_проекты!S863=""),"Ошибка!","")</f>
        <v/>
      </c>
      <c r="H858" s="4" t="str">
        <f>IF(Техлист!G858="","",CONCATENATE(ROW(Инвестиционные_проекты!$A863),", ",))</f>
        <v/>
      </c>
      <c r="I858" t="str">
        <f t="shared" si="145"/>
        <v/>
      </c>
      <c r="J858" s="5" t="str">
        <f>IF(Инвестиционные_проекты!J863="модернизация",IF(COUNTBLANK(Инвестиционные_проекты!R863:S863)&lt;&gt;0,"Ошибка!",""),"")</f>
        <v/>
      </c>
      <c r="K858" s="9" t="str">
        <f>IF(Техлист!J858="","",CONCATENATE(ROW(Инвестиционные_проекты!$A863),", ",))</f>
        <v/>
      </c>
      <c r="L858" t="str">
        <f t="shared" si="146"/>
        <v/>
      </c>
      <c r="M858" s="5" t="str">
        <f>IF(Инвестиционные_проекты!S863&lt;Инвестиционные_проекты!R863,"Ошибка!","")</f>
        <v/>
      </c>
      <c r="N858" s="4" t="str">
        <f>IF(Техлист!M858="","",CONCATENATE(ROW(Инвестиционные_проекты!$A863),", ",))</f>
        <v/>
      </c>
      <c r="O858" t="str">
        <f t="shared" si="147"/>
        <v/>
      </c>
      <c r="P858" s="5" t="str">
        <f>IF(Инвестиционные_проекты!Z863&lt;&gt;SUM(Инвестиционные_проекты!AA863:AB863),"Ошибка!","")</f>
        <v/>
      </c>
      <c r="Q858" s="4" t="str">
        <f>IF(Техлист!P858="","",CONCATENATE(ROW(Инвестиционные_проекты!$A863),", ",))</f>
        <v/>
      </c>
      <c r="R858" t="str">
        <f t="shared" si="148"/>
        <v/>
      </c>
      <c r="S858" s="5" t="str">
        <f>IF(Инвестиционные_проекты!Y863&gt;Инвестиционные_проекты!AB863,"Ошибка!","")</f>
        <v/>
      </c>
      <c r="T858" s="4" t="str">
        <f>IF(Техлист!S858="","",CONCATENATE(ROW(Инвестиционные_проекты!$A863),", ",))</f>
        <v/>
      </c>
      <c r="U858" t="str">
        <f t="shared" si="149"/>
        <v/>
      </c>
      <c r="V858" s="5" t="str">
        <f>IF(Инвестиционные_проекты!O863&lt;Инвестиционные_проекты!N863,"Ошибка!","")</f>
        <v/>
      </c>
      <c r="W858" s="4" t="str">
        <f>IF(Техлист!V858="","",CONCATENATE(ROW(Инвестиционные_проекты!$A863),", ",))</f>
        <v/>
      </c>
      <c r="X858" t="str">
        <f t="shared" si="150"/>
        <v xml:space="preserve">8, </v>
      </c>
      <c r="Y858" s="5" t="str">
        <f>IF(Инвестиционные_проекты!N863&lt;Инвестиционные_проекты!M863,"Ошибка!","")</f>
        <v/>
      </c>
      <c r="Z858" s="4" t="str">
        <f>IF(Техлист!Y858="","",CONCATENATE(ROW(Инвестиционные_проекты!$A863),", ",))</f>
        <v/>
      </c>
      <c r="AA858" t="str">
        <f t="shared" si="151"/>
        <v/>
      </c>
      <c r="AB858" s="5" t="str">
        <f ca="1">IF(Инвестиционные_проекты!K863="реализация",IF(Инвестиционные_проекты!M863&gt;TODAY(),"Ошибка!",""),"")</f>
        <v/>
      </c>
      <c r="AC858" s="4" t="str">
        <f ca="1">IF(Техлист!AB858="","",CONCATENATE(ROW(Инвестиционные_проекты!$A863),", ",))</f>
        <v/>
      </c>
      <c r="AD858" t="str">
        <f t="shared" ca="1" si="152"/>
        <v/>
      </c>
      <c r="AE858" s="5" t="str">
        <f>IFERROR(IF(OR(Инвестиционные_проекты!K863="идея",Инвестиционные_проекты!K863="проектная стадия"),IF(Инвестиционные_проекты!M863&gt;DATEVALUE(ФЛК!CV857),"","Ошибка!"),""),"")</f>
        <v/>
      </c>
      <c r="AF858" s="4" t="str">
        <f>IF(Техлист!AE858="","",CONCATENATE(ROW(Инвестиционные_проекты!$A863),", ",))</f>
        <v/>
      </c>
      <c r="AG858" t="str">
        <f t="shared" si="153"/>
        <v/>
      </c>
    </row>
    <row r="859" spans="1:33" x14ac:dyDescent="0.25">
      <c r="A859" s="5" t="str">
        <f>IF(AND(COUNTBLANK(Инвестиционные_проекты!H864:Q864)+COUNTBLANK(Инвестиционные_проекты!S864:T864)+COUNTBLANK(Инвестиционные_проекты!Z864)+COUNTBLANK(Инвестиционные_проекты!B864:E864)&lt;&gt;17,COUNTBLANK(Инвестиционные_проекты!H864:Q864)+COUNTBLANK(Инвестиционные_проекты!S864:T864)+COUNTBLANK(Инвестиционные_проекты!Z864)+COUNTBLANK(Инвестиционные_проекты!B864:E864)&lt;&gt;0),"Ошибка!","")</f>
        <v/>
      </c>
      <c r="B859" s="4" t="str">
        <f>IF(A859="","",CONCATENATE(ROW(Инвестиционные_проекты!$A864),", ",))</f>
        <v/>
      </c>
      <c r="C859" t="str">
        <f t="shared" si="143"/>
        <v xml:space="preserve">8, </v>
      </c>
      <c r="D859" s="5" t="str">
        <f>IF(AND(COUNTBLANK(Инвестиционные_проекты!AB864)=0,COUNTBLANK(Инвестиционные_проекты!W864:Y864)&lt;&gt;0),"Ошибка!","")</f>
        <v/>
      </c>
      <c r="E859" s="4" t="str">
        <f>IF(D859="","",CONCATENATE(ROW(Инвестиционные_проекты!$A864),", ",))</f>
        <v/>
      </c>
      <c r="F859" t="str">
        <f t="shared" si="144"/>
        <v xml:space="preserve">8, </v>
      </c>
      <c r="G859" s="8" t="str">
        <f>IF(AND(Инвестиционные_проекты!J864="создание нового",Инвестиционные_проекты!S864=""),"Ошибка!","")</f>
        <v/>
      </c>
      <c r="H859" s="4" t="str">
        <f>IF(Техлист!G859="","",CONCATENATE(ROW(Инвестиционные_проекты!$A864),", ",))</f>
        <v/>
      </c>
      <c r="I859" t="str">
        <f t="shared" si="145"/>
        <v/>
      </c>
      <c r="J859" s="5" t="str">
        <f>IF(Инвестиционные_проекты!J864="модернизация",IF(COUNTBLANK(Инвестиционные_проекты!R864:S864)&lt;&gt;0,"Ошибка!",""),"")</f>
        <v/>
      </c>
      <c r="K859" s="9" t="str">
        <f>IF(Техлист!J859="","",CONCATENATE(ROW(Инвестиционные_проекты!$A864),", ",))</f>
        <v/>
      </c>
      <c r="L859" t="str">
        <f t="shared" si="146"/>
        <v/>
      </c>
      <c r="M859" s="5" t="str">
        <f>IF(Инвестиционные_проекты!S864&lt;Инвестиционные_проекты!R864,"Ошибка!","")</f>
        <v/>
      </c>
      <c r="N859" s="4" t="str">
        <f>IF(Техлист!M859="","",CONCATENATE(ROW(Инвестиционные_проекты!$A864),", ",))</f>
        <v/>
      </c>
      <c r="O859" t="str">
        <f t="shared" si="147"/>
        <v/>
      </c>
      <c r="P859" s="5" t="str">
        <f>IF(Инвестиционные_проекты!Z864&lt;&gt;SUM(Инвестиционные_проекты!AA864:AB864),"Ошибка!","")</f>
        <v/>
      </c>
      <c r="Q859" s="4" t="str">
        <f>IF(Техлист!P859="","",CONCATENATE(ROW(Инвестиционные_проекты!$A864),", ",))</f>
        <v/>
      </c>
      <c r="R859" t="str">
        <f t="shared" si="148"/>
        <v/>
      </c>
      <c r="S859" s="5" t="str">
        <f>IF(Инвестиционные_проекты!Y864&gt;Инвестиционные_проекты!AB864,"Ошибка!","")</f>
        <v/>
      </c>
      <c r="T859" s="4" t="str">
        <f>IF(Техлист!S859="","",CONCATENATE(ROW(Инвестиционные_проекты!$A864),", ",))</f>
        <v/>
      </c>
      <c r="U859" t="str">
        <f t="shared" si="149"/>
        <v/>
      </c>
      <c r="V859" s="5" t="str">
        <f>IF(Инвестиционные_проекты!O864&lt;Инвестиционные_проекты!N864,"Ошибка!","")</f>
        <v/>
      </c>
      <c r="W859" s="4" t="str">
        <f>IF(Техлист!V859="","",CONCATENATE(ROW(Инвестиционные_проекты!$A864),", ",))</f>
        <v/>
      </c>
      <c r="X859" t="str">
        <f t="shared" si="150"/>
        <v xml:space="preserve">8, </v>
      </c>
      <c r="Y859" s="5" t="str">
        <f>IF(Инвестиционные_проекты!N864&lt;Инвестиционные_проекты!M864,"Ошибка!","")</f>
        <v/>
      </c>
      <c r="Z859" s="4" t="str">
        <f>IF(Техлист!Y859="","",CONCATENATE(ROW(Инвестиционные_проекты!$A864),", ",))</f>
        <v/>
      </c>
      <c r="AA859" t="str">
        <f t="shared" si="151"/>
        <v/>
      </c>
      <c r="AB859" s="5" t="str">
        <f ca="1">IF(Инвестиционные_проекты!K864="реализация",IF(Инвестиционные_проекты!M864&gt;TODAY(),"Ошибка!",""),"")</f>
        <v/>
      </c>
      <c r="AC859" s="4" t="str">
        <f ca="1">IF(Техлист!AB859="","",CONCATENATE(ROW(Инвестиционные_проекты!$A864),", ",))</f>
        <v/>
      </c>
      <c r="AD859" t="str">
        <f t="shared" ca="1" si="152"/>
        <v/>
      </c>
      <c r="AE859" s="5" t="str">
        <f>IFERROR(IF(OR(Инвестиционные_проекты!K864="идея",Инвестиционные_проекты!K864="проектная стадия"),IF(Инвестиционные_проекты!M864&gt;DATEVALUE(ФЛК!CV858),"","Ошибка!"),""),"")</f>
        <v/>
      </c>
      <c r="AF859" s="4" t="str">
        <f>IF(Техлист!AE859="","",CONCATENATE(ROW(Инвестиционные_проекты!$A864),", ",))</f>
        <v/>
      </c>
      <c r="AG859" t="str">
        <f t="shared" si="153"/>
        <v/>
      </c>
    </row>
    <row r="860" spans="1:33" x14ac:dyDescent="0.25">
      <c r="A860" s="5" t="str">
        <f>IF(AND(COUNTBLANK(Инвестиционные_проекты!H865:Q865)+COUNTBLANK(Инвестиционные_проекты!S865:T865)+COUNTBLANK(Инвестиционные_проекты!Z865)+COUNTBLANK(Инвестиционные_проекты!B865:E865)&lt;&gt;17,COUNTBLANK(Инвестиционные_проекты!H865:Q865)+COUNTBLANK(Инвестиционные_проекты!S865:T865)+COUNTBLANK(Инвестиционные_проекты!Z865)+COUNTBLANK(Инвестиционные_проекты!B865:E865)&lt;&gt;0),"Ошибка!","")</f>
        <v/>
      </c>
      <c r="B860" s="4" t="str">
        <f>IF(A860="","",CONCATENATE(ROW(Инвестиционные_проекты!$A865),", ",))</f>
        <v/>
      </c>
      <c r="C860" t="str">
        <f t="shared" si="143"/>
        <v xml:space="preserve">8, </v>
      </c>
      <c r="D860" s="5" t="str">
        <f>IF(AND(COUNTBLANK(Инвестиционные_проекты!AB865)=0,COUNTBLANK(Инвестиционные_проекты!W865:Y865)&lt;&gt;0),"Ошибка!","")</f>
        <v/>
      </c>
      <c r="E860" s="4" t="str">
        <f>IF(D860="","",CONCATENATE(ROW(Инвестиционные_проекты!$A865),", ",))</f>
        <v/>
      </c>
      <c r="F860" t="str">
        <f t="shared" si="144"/>
        <v xml:space="preserve">8, </v>
      </c>
      <c r="G860" s="8" t="str">
        <f>IF(AND(Инвестиционные_проекты!J865="создание нового",Инвестиционные_проекты!S865=""),"Ошибка!","")</f>
        <v/>
      </c>
      <c r="H860" s="4" t="str">
        <f>IF(Техлист!G860="","",CONCATENATE(ROW(Инвестиционные_проекты!$A865),", ",))</f>
        <v/>
      </c>
      <c r="I860" t="str">
        <f t="shared" si="145"/>
        <v/>
      </c>
      <c r="J860" s="5" t="str">
        <f>IF(Инвестиционные_проекты!J865="модернизация",IF(COUNTBLANK(Инвестиционные_проекты!R865:S865)&lt;&gt;0,"Ошибка!",""),"")</f>
        <v/>
      </c>
      <c r="K860" s="9" t="str">
        <f>IF(Техлист!J860="","",CONCATENATE(ROW(Инвестиционные_проекты!$A865),", ",))</f>
        <v/>
      </c>
      <c r="L860" t="str">
        <f t="shared" si="146"/>
        <v/>
      </c>
      <c r="M860" s="5" t="str">
        <f>IF(Инвестиционные_проекты!S865&lt;Инвестиционные_проекты!R865,"Ошибка!","")</f>
        <v/>
      </c>
      <c r="N860" s="4" t="str">
        <f>IF(Техлист!M860="","",CONCATENATE(ROW(Инвестиционные_проекты!$A865),", ",))</f>
        <v/>
      </c>
      <c r="O860" t="str">
        <f t="shared" si="147"/>
        <v/>
      </c>
      <c r="P860" s="5" t="str">
        <f>IF(Инвестиционные_проекты!Z865&lt;&gt;SUM(Инвестиционные_проекты!AA865:AB865),"Ошибка!","")</f>
        <v/>
      </c>
      <c r="Q860" s="4" t="str">
        <f>IF(Техлист!P860="","",CONCATENATE(ROW(Инвестиционные_проекты!$A865),", ",))</f>
        <v/>
      </c>
      <c r="R860" t="str">
        <f t="shared" si="148"/>
        <v/>
      </c>
      <c r="S860" s="5" t="str">
        <f>IF(Инвестиционные_проекты!Y865&gt;Инвестиционные_проекты!AB865,"Ошибка!","")</f>
        <v/>
      </c>
      <c r="T860" s="4" t="str">
        <f>IF(Техлист!S860="","",CONCATENATE(ROW(Инвестиционные_проекты!$A865),", ",))</f>
        <v/>
      </c>
      <c r="U860" t="str">
        <f t="shared" si="149"/>
        <v/>
      </c>
      <c r="V860" s="5" t="str">
        <f>IF(Инвестиционные_проекты!O865&lt;Инвестиционные_проекты!N865,"Ошибка!","")</f>
        <v/>
      </c>
      <c r="W860" s="4" t="str">
        <f>IF(Техлист!V860="","",CONCATENATE(ROW(Инвестиционные_проекты!$A865),", ",))</f>
        <v/>
      </c>
      <c r="X860" t="str">
        <f t="shared" si="150"/>
        <v xml:space="preserve">8, </v>
      </c>
      <c r="Y860" s="5" t="str">
        <f>IF(Инвестиционные_проекты!N865&lt;Инвестиционные_проекты!M865,"Ошибка!","")</f>
        <v/>
      </c>
      <c r="Z860" s="4" t="str">
        <f>IF(Техлист!Y860="","",CONCATENATE(ROW(Инвестиционные_проекты!$A865),", ",))</f>
        <v/>
      </c>
      <c r="AA860" t="str">
        <f t="shared" si="151"/>
        <v/>
      </c>
      <c r="AB860" s="5" t="str">
        <f ca="1">IF(Инвестиционные_проекты!K865="реализация",IF(Инвестиционные_проекты!M865&gt;TODAY(),"Ошибка!",""),"")</f>
        <v/>
      </c>
      <c r="AC860" s="4" t="str">
        <f ca="1">IF(Техлист!AB860="","",CONCATENATE(ROW(Инвестиционные_проекты!$A865),", ",))</f>
        <v/>
      </c>
      <c r="AD860" t="str">
        <f t="shared" ca="1" si="152"/>
        <v/>
      </c>
      <c r="AE860" s="5" t="str">
        <f>IFERROR(IF(OR(Инвестиционные_проекты!K865="идея",Инвестиционные_проекты!K865="проектная стадия"),IF(Инвестиционные_проекты!M865&gt;DATEVALUE(ФЛК!CV859),"","Ошибка!"),""),"")</f>
        <v/>
      </c>
      <c r="AF860" s="4" t="str">
        <f>IF(Техлист!AE860="","",CONCATENATE(ROW(Инвестиционные_проекты!$A865),", ",))</f>
        <v/>
      </c>
      <c r="AG860" t="str">
        <f t="shared" si="153"/>
        <v/>
      </c>
    </row>
    <row r="861" spans="1:33" x14ac:dyDescent="0.25">
      <c r="A861" s="5" t="str">
        <f>IF(AND(COUNTBLANK(Инвестиционные_проекты!H866:Q866)+COUNTBLANK(Инвестиционные_проекты!S866:T866)+COUNTBLANK(Инвестиционные_проекты!Z866)+COUNTBLANK(Инвестиционные_проекты!B866:E866)&lt;&gt;17,COUNTBLANK(Инвестиционные_проекты!H866:Q866)+COUNTBLANK(Инвестиционные_проекты!S866:T866)+COUNTBLANK(Инвестиционные_проекты!Z866)+COUNTBLANK(Инвестиционные_проекты!B866:E866)&lt;&gt;0),"Ошибка!","")</f>
        <v/>
      </c>
      <c r="B861" s="4" t="str">
        <f>IF(A861="","",CONCATENATE(ROW(Инвестиционные_проекты!$A866),", ",))</f>
        <v/>
      </c>
      <c r="C861" t="str">
        <f t="shared" si="143"/>
        <v xml:space="preserve">8, </v>
      </c>
      <c r="D861" s="5" t="str">
        <f>IF(AND(COUNTBLANK(Инвестиционные_проекты!AB866)=0,COUNTBLANK(Инвестиционные_проекты!W866:Y866)&lt;&gt;0),"Ошибка!","")</f>
        <v/>
      </c>
      <c r="E861" s="4" t="str">
        <f>IF(D861="","",CONCATENATE(ROW(Инвестиционные_проекты!$A866),", ",))</f>
        <v/>
      </c>
      <c r="F861" t="str">
        <f t="shared" si="144"/>
        <v xml:space="preserve">8, </v>
      </c>
      <c r="G861" s="8" t="str">
        <f>IF(AND(Инвестиционные_проекты!J866="создание нового",Инвестиционные_проекты!S866=""),"Ошибка!","")</f>
        <v/>
      </c>
      <c r="H861" s="4" t="str">
        <f>IF(Техлист!G861="","",CONCATENATE(ROW(Инвестиционные_проекты!$A866),", ",))</f>
        <v/>
      </c>
      <c r="I861" t="str">
        <f t="shared" si="145"/>
        <v/>
      </c>
      <c r="J861" s="5" t="str">
        <f>IF(Инвестиционные_проекты!J866="модернизация",IF(COUNTBLANK(Инвестиционные_проекты!R866:S866)&lt;&gt;0,"Ошибка!",""),"")</f>
        <v/>
      </c>
      <c r="K861" s="9" t="str">
        <f>IF(Техлист!J861="","",CONCATENATE(ROW(Инвестиционные_проекты!$A866),", ",))</f>
        <v/>
      </c>
      <c r="L861" t="str">
        <f t="shared" si="146"/>
        <v/>
      </c>
      <c r="M861" s="5" t="str">
        <f>IF(Инвестиционные_проекты!S866&lt;Инвестиционные_проекты!R866,"Ошибка!","")</f>
        <v/>
      </c>
      <c r="N861" s="4" t="str">
        <f>IF(Техлист!M861="","",CONCATENATE(ROW(Инвестиционные_проекты!$A866),", ",))</f>
        <v/>
      </c>
      <c r="O861" t="str">
        <f t="shared" si="147"/>
        <v/>
      </c>
      <c r="P861" s="5" t="str">
        <f>IF(Инвестиционные_проекты!Z866&lt;&gt;SUM(Инвестиционные_проекты!AA866:AB866),"Ошибка!","")</f>
        <v/>
      </c>
      <c r="Q861" s="4" t="str">
        <f>IF(Техлист!P861="","",CONCATENATE(ROW(Инвестиционные_проекты!$A866),", ",))</f>
        <v/>
      </c>
      <c r="R861" t="str">
        <f t="shared" si="148"/>
        <v/>
      </c>
      <c r="S861" s="5" t="str">
        <f>IF(Инвестиционные_проекты!Y866&gt;Инвестиционные_проекты!AB866,"Ошибка!","")</f>
        <v/>
      </c>
      <c r="T861" s="4" t="str">
        <f>IF(Техлист!S861="","",CONCATENATE(ROW(Инвестиционные_проекты!$A866),", ",))</f>
        <v/>
      </c>
      <c r="U861" t="str">
        <f t="shared" si="149"/>
        <v/>
      </c>
      <c r="V861" s="5" t="str">
        <f>IF(Инвестиционные_проекты!O866&lt;Инвестиционные_проекты!N866,"Ошибка!","")</f>
        <v/>
      </c>
      <c r="W861" s="4" t="str">
        <f>IF(Техлист!V861="","",CONCATENATE(ROW(Инвестиционные_проекты!$A866),", ",))</f>
        <v/>
      </c>
      <c r="X861" t="str">
        <f t="shared" si="150"/>
        <v xml:space="preserve">8, </v>
      </c>
      <c r="Y861" s="5" t="str">
        <f>IF(Инвестиционные_проекты!N866&lt;Инвестиционные_проекты!M866,"Ошибка!","")</f>
        <v/>
      </c>
      <c r="Z861" s="4" t="str">
        <f>IF(Техлист!Y861="","",CONCATENATE(ROW(Инвестиционные_проекты!$A866),", ",))</f>
        <v/>
      </c>
      <c r="AA861" t="str">
        <f t="shared" si="151"/>
        <v/>
      </c>
      <c r="AB861" s="5" t="str">
        <f ca="1">IF(Инвестиционные_проекты!K866="реализация",IF(Инвестиционные_проекты!M866&gt;TODAY(),"Ошибка!",""),"")</f>
        <v/>
      </c>
      <c r="AC861" s="4" t="str">
        <f ca="1">IF(Техлист!AB861="","",CONCATENATE(ROW(Инвестиционные_проекты!$A866),", ",))</f>
        <v/>
      </c>
      <c r="AD861" t="str">
        <f t="shared" ca="1" si="152"/>
        <v/>
      </c>
      <c r="AE861" s="5" t="str">
        <f>IFERROR(IF(OR(Инвестиционные_проекты!K866="идея",Инвестиционные_проекты!K866="проектная стадия"),IF(Инвестиционные_проекты!M866&gt;DATEVALUE(ФЛК!CV860),"","Ошибка!"),""),"")</f>
        <v/>
      </c>
      <c r="AF861" s="4" t="str">
        <f>IF(Техлист!AE861="","",CONCATENATE(ROW(Инвестиционные_проекты!$A866),", ",))</f>
        <v/>
      </c>
      <c r="AG861" t="str">
        <f t="shared" si="153"/>
        <v/>
      </c>
    </row>
    <row r="862" spans="1:33" x14ac:dyDescent="0.25">
      <c r="A862" s="5" t="str">
        <f>IF(AND(COUNTBLANK(Инвестиционные_проекты!H867:Q867)+COUNTBLANK(Инвестиционные_проекты!S867:T867)+COUNTBLANK(Инвестиционные_проекты!Z867)+COUNTBLANK(Инвестиционные_проекты!B867:E867)&lt;&gt;17,COUNTBLANK(Инвестиционные_проекты!H867:Q867)+COUNTBLANK(Инвестиционные_проекты!S867:T867)+COUNTBLANK(Инвестиционные_проекты!Z867)+COUNTBLANK(Инвестиционные_проекты!B867:E867)&lt;&gt;0),"Ошибка!","")</f>
        <v/>
      </c>
      <c r="B862" s="4" t="str">
        <f>IF(A862="","",CONCATENATE(ROW(Инвестиционные_проекты!$A867),", ",))</f>
        <v/>
      </c>
      <c r="C862" t="str">
        <f t="shared" si="143"/>
        <v xml:space="preserve">8, </v>
      </c>
      <c r="D862" s="5" t="str">
        <f>IF(AND(COUNTBLANK(Инвестиционные_проекты!AB867)=0,COUNTBLANK(Инвестиционные_проекты!W867:Y867)&lt;&gt;0),"Ошибка!","")</f>
        <v/>
      </c>
      <c r="E862" s="4" t="str">
        <f>IF(D862="","",CONCATENATE(ROW(Инвестиционные_проекты!$A867),", ",))</f>
        <v/>
      </c>
      <c r="F862" t="str">
        <f t="shared" si="144"/>
        <v xml:space="preserve">8, </v>
      </c>
      <c r="G862" s="8" t="str">
        <f>IF(AND(Инвестиционные_проекты!J867="создание нового",Инвестиционные_проекты!S867=""),"Ошибка!","")</f>
        <v/>
      </c>
      <c r="H862" s="4" t="str">
        <f>IF(Техлист!G862="","",CONCATENATE(ROW(Инвестиционные_проекты!$A867),", ",))</f>
        <v/>
      </c>
      <c r="I862" t="str">
        <f t="shared" si="145"/>
        <v/>
      </c>
      <c r="J862" s="5" t="str">
        <f>IF(Инвестиционные_проекты!J867="модернизация",IF(COUNTBLANK(Инвестиционные_проекты!R867:S867)&lt;&gt;0,"Ошибка!",""),"")</f>
        <v/>
      </c>
      <c r="K862" s="9" t="str">
        <f>IF(Техлист!J862="","",CONCATENATE(ROW(Инвестиционные_проекты!$A867),", ",))</f>
        <v/>
      </c>
      <c r="L862" t="str">
        <f t="shared" si="146"/>
        <v/>
      </c>
      <c r="M862" s="5" t="str">
        <f>IF(Инвестиционные_проекты!S867&lt;Инвестиционные_проекты!R867,"Ошибка!","")</f>
        <v/>
      </c>
      <c r="N862" s="4" t="str">
        <f>IF(Техлист!M862="","",CONCATENATE(ROW(Инвестиционные_проекты!$A867),", ",))</f>
        <v/>
      </c>
      <c r="O862" t="str">
        <f t="shared" si="147"/>
        <v/>
      </c>
      <c r="P862" s="5" t="str">
        <f>IF(Инвестиционные_проекты!Z867&lt;&gt;SUM(Инвестиционные_проекты!AA867:AB867),"Ошибка!","")</f>
        <v/>
      </c>
      <c r="Q862" s="4" t="str">
        <f>IF(Техлист!P862="","",CONCATENATE(ROW(Инвестиционные_проекты!$A867),", ",))</f>
        <v/>
      </c>
      <c r="R862" t="str">
        <f t="shared" si="148"/>
        <v/>
      </c>
      <c r="S862" s="5" t="str">
        <f>IF(Инвестиционные_проекты!Y867&gt;Инвестиционные_проекты!AB867,"Ошибка!","")</f>
        <v/>
      </c>
      <c r="T862" s="4" t="str">
        <f>IF(Техлист!S862="","",CONCATENATE(ROW(Инвестиционные_проекты!$A867),", ",))</f>
        <v/>
      </c>
      <c r="U862" t="str">
        <f t="shared" si="149"/>
        <v/>
      </c>
      <c r="V862" s="5" t="str">
        <f>IF(Инвестиционные_проекты!O867&lt;Инвестиционные_проекты!N867,"Ошибка!","")</f>
        <v/>
      </c>
      <c r="W862" s="4" t="str">
        <f>IF(Техлист!V862="","",CONCATENATE(ROW(Инвестиционные_проекты!$A867),", ",))</f>
        <v/>
      </c>
      <c r="X862" t="str">
        <f t="shared" si="150"/>
        <v xml:space="preserve">8, </v>
      </c>
      <c r="Y862" s="5" t="str">
        <f>IF(Инвестиционные_проекты!N867&lt;Инвестиционные_проекты!M867,"Ошибка!","")</f>
        <v/>
      </c>
      <c r="Z862" s="4" t="str">
        <f>IF(Техлист!Y862="","",CONCATENATE(ROW(Инвестиционные_проекты!$A867),", ",))</f>
        <v/>
      </c>
      <c r="AA862" t="str">
        <f t="shared" si="151"/>
        <v/>
      </c>
      <c r="AB862" s="5" t="str">
        <f ca="1">IF(Инвестиционные_проекты!K867="реализация",IF(Инвестиционные_проекты!M867&gt;TODAY(),"Ошибка!",""),"")</f>
        <v/>
      </c>
      <c r="AC862" s="4" t="str">
        <f ca="1">IF(Техлист!AB862="","",CONCATENATE(ROW(Инвестиционные_проекты!$A867),", ",))</f>
        <v/>
      </c>
      <c r="AD862" t="str">
        <f t="shared" ca="1" si="152"/>
        <v/>
      </c>
      <c r="AE862" s="5" t="str">
        <f>IFERROR(IF(OR(Инвестиционные_проекты!K867="идея",Инвестиционные_проекты!K867="проектная стадия"),IF(Инвестиционные_проекты!M867&gt;DATEVALUE(ФЛК!CV861),"","Ошибка!"),""),"")</f>
        <v/>
      </c>
      <c r="AF862" s="4" t="str">
        <f>IF(Техлист!AE862="","",CONCATENATE(ROW(Инвестиционные_проекты!$A867),", ",))</f>
        <v/>
      </c>
      <c r="AG862" t="str">
        <f t="shared" si="153"/>
        <v/>
      </c>
    </row>
    <row r="863" spans="1:33" x14ac:dyDescent="0.25">
      <c r="A863" s="5" t="str">
        <f>IF(AND(COUNTBLANK(Инвестиционные_проекты!H868:Q868)+COUNTBLANK(Инвестиционные_проекты!S868:T868)+COUNTBLANK(Инвестиционные_проекты!Z868)+COUNTBLANK(Инвестиционные_проекты!B868:E868)&lt;&gt;17,COUNTBLANK(Инвестиционные_проекты!H868:Q868)+COUNTBLANK(Инвестиционные_проекты!S868:T868)+COUNTBLANK(Инвестиционные_проекты!Z868)+COUNTBLANK(Инвестиционные_проекты!B868:E868)&lt;&gt;0),"Ошибка!","")</f>
        <v/>
      </c>
      <c r="B863" s="4" t="str">
        <f>IF(A863="","",CONCATENATE(ROW(Инвестиционные_проекты!$A868),", ",))</f>
        <v/>
      </c>
      <c r="C863" t="str">
        <f t="shared" si="143"/>
        <v xml:space="preserve">8, </v>
      </c>
      <c r="D863" s="5" t="str">
        <f>IF(AND(COUNTBLANK(Инвестиционные_проекты!AB868)=0,COUNTBLANK(Инвестиционные_проекты!W868:Y868)&lt;&gt;0),"Ошибка!","")</f>
        <v/>
      </c>
      <c r="E863" s="4" t="str">
        <f>IF(D863="","",CONCATENATE(ROW(Инвестиционные_проекты!$A868),", ",))</f>
        <v/>
      </c>
      <c r="F863" t="str">
        <f t="shared" si="144"/>
        <v xml:space="preserve">8, </v>
      </c>
      <c r="G863" s="8" t="str">
        <f>IF(AND(Инвестиционные_проекты!J868="создание нового",Инвестиционные_проекты!S868=""),"Ошибка!","")</f>
        <v/>
      </c>
      <c r="H863" s="4" t="str">
        <f>IF(Техлист!G863="","",CONCATENATE(ROW(Инвестиционные_проекты!$A868),", ",))</f>
        <v/>
      </c>
      <c r="I863" t="str">
        <f t="shared" si="145"/>
        <v/>
      </c>
      <c r="J863" s="5" t="str">
        <f>IF(Инвестиционные_проекты!J868="модернизация",IF(COUNTBLANK(Инвестиционные_проекты!R868:S868)&lt;&gt;0,"Ошибка!",""),"")</f>
        <v/>
      </c>
      <c r="K863" s="9" t="str">
        <f>IF(Техлист!J863="","",CONCATENATE(ROW(Инвестиционные_проекты!$A868),", ",))</f>
        <v/>
      </c>
      <c r="L863" t="str">
        <f t="shared" si="146"/>
        <v/>
      </c>
      <c r="M863" s="5" t="str">
        <f>IF(Инвестиционные_проекты!S868&lt;Инвестиционные_проекты!R868,"Ошибка!","")</f>
        <v/>
      </c>
      <c r="N863" s="4" t="str">
        <f>IF(Техлист!M863="","",CONCATENATE(ROW(Инвестиционные_проекты!$A868),", ",))</f>
        <v/>
      </c>
      <c r="O863" t="str">
        <f t="shared" si="147"/>
        <v/>
      </c>
      <c r="P863" s="5" t="str">
        <f>IF(Инвестиционные_проекты!Z868&lt;&gt;SUM(Инвестиционные_проекты!AA868:AB868),"Ошибка!","")</f>
        <v/>
      </c>
      <c r="Q863" s="4" t="str">
        <f>IF(Техлист!P863="","",CONCATENATE(ROW(Инвестиционные_проекты!$A868),", ",))</f>
        <v/>
      </c>
      <c r="R863" t="str">
        <f t="shared" si="148"/>
        <v/>
      </c>
      <c r="S863" s="5" t="str">
        <f>IF(Инвестиционные_проекты!Y868&gt;Инвестиционные_проекты!AB868,"Ошибка!","")</f>
        <v/>
      </c>
      <c r="T863" s="4" t="str">
        <f>IF(Техлист!S863="","",CONCATENATE(ROW(Инвестиционные_проекты!$A868),", ",))</f>
        <v/>
      </c>
      <c r="U863" t="str">
        <f t="shared" si="149"/>
        <v/>
      </c>
      <c r="V863" s="5" t="str">
        <f>IF(Инвестиционные_проекты!O868&lt;Инвестиционные_проекты!N868,"Ошибка!","")</f>
        <v/>
      </c>
      <c r="W863" s="4" t="str">
        <f>IF(Техлист!V863="","",CONCATENATE(ROW(Инвестиционные_проекты!$A868),", ",))</f>
        <v/>
      </c>
      <c r="X863" t="str">
        <f t="shared" si="150"/>
        <v xml:space="preserve">8, </v>
      </c>
      <c r="Y863" s="5" t="str">
        <f>IF(Инвестиционные_проекты!N868&lt;Инвестиционные_проекты!M868,"Ошибка!","")</f>
        <v/>
      </c>
      <c r="Z863" s="4" t="str">
        <f>IF(Техлист!Y863="","",CONCATENATE(ROW(Инвестиционные_проекты!$A868),", ",))</f>
        <v/>
      </c>
      <c r="AA863" t="str">
        <f t="shared" si="151"/>
        <v/>
      </c>
      <c r="AB863" s="5" t="str">
        <f ca="1">IF(Инвестиционные_проекты!K868="реализация",IF(Инвестиционные_проекты!M868&gt;TODAY(),"Ошибка!",""),"")</f>
        <v/>
      </c>
      <c r="AC863" s="4" t="str">
        <f ca="1">IF(Техлист!AB863="","",CONCATENATE(ROW(Инвестиционные_проекты!$A868),", ",))</f>
        <v/>
      </c>
      <c r="AD863" t="str">
        <f t="shared" ca="1" si="152"/>
        <v/>
      </c>
      <c r="AE863" s="5" t="str">
        <f>IFERROR(IF(OR(Инвестиционные_проекты!K868="идея",Инвестиционные_проекты!K868="проектная стадия"),IF(Инвестиционные_проекты!M868&gt;DATEVALUE(ФЛК!CV862),"","Ошибка!"),""),"")</f>
        <v/>
      </c>
      <c r="AF863" s="4" t="str">
        <f>IF(Техлист!AE863="","",CONCATENATE(ROW(Инвестиционные_проекты!$A868),", ",))</f>
        <v/>
      </c>
      <c r="AG863" t="str">
        <f t="shared" si="153"/>
        <v/>
      </c>
    </row>
    <row r="864" spans="1:33" x14ac:dyDescent="0.25">
      <c r="A864" s="5" t="str">
        <f>IF(AND(COUNTBLANK(Инвестиционные_проекты!H869:Q869)+COUNTBLANK(Инвестиционные_проекты!S869:T869)+COUNTBLANK(Инвестиционные_проекты!Z869)+COUNTBLANK(Инвестиционные_проекты!B869:E869)&lt;&gt;17,COUNTBLANK(Инвестиционные_проекты!H869:Q869)+COUNTBLANK(Инвестиционные_проекты!S869:T869)+COUNTBLANK(Инвестиционные_проекты!Z869)+COUNTBLANK(Инвестиционные_проекты!B869:E869)&lt;&gt;0),"Ошибка!","")</f>
        <v/>
      </c>
      <c r="B864" s="4" t="str">
        <f>IF(A864="","",CONCATENATE(ROW(Инвестиционные_проекты!$A869),", ",))</f>
        <v/>
      </c>
      <c r="C864" t="str">
        <f t="shared" si="143"/>
        <v xml:space="preserve">8, </v>
      </c>
      <c r="D864" s="5" t="str">
        <f>IF(AND(COUNTBLANK(Инвестиционные_проекты!AB869)=0,COUNTBLANK(Инвестиционные_проекты!W869:Y869)&lt;&gt;0),"Ошибка!","")</f>
        <v/>
      </c>
      <c r="E864" s="4" t="str">
        <f>IF(D864="","",CONCATENATE(ROW(Инвестиционные_проекты!$A869),", ",))</f>
        <v/>
      </c>
      <c r="F864" t="str">
        <f t="shared" si="144"/>
        <v xml:space="preserve">8, </v>
      </c>
      <c r="G864" s="8" t="str">
        <f>IF(AND(Инвестиционные_проекты!J869="создание нового",Инвестиционные_проекты!S869=""),"Ошибка!","")</f>
        <v/>
      </c>
      <c r="H864" s="4" t="str">
        <f>IF(Техлист!G864="","",CONCATENATE(ROW(Инвестиционные_проекты!$A869),", ",))</f>
        <v/>
      </c>
      <c r="I864" t="str">
        <f t="shared" si="145"/>
        <v/>
      </c>
      <c r="J864" s="5" t="str">
        <f>IF(Инвестиционные_проекты!J869="модернизация",IF(COUNTBLANK(Инвестиционные_проекты!R869:S869)&lt;&gt;0,"Ошибка!",""),"")</f>
        <v/>
      </c>
      <c r="K864" s="9" t="str">
        <f>IF(Техлист!J864="","",CONCATENATE(ROW(Инвестиционные_проекты!$A869),", ",))</f>
        <v/>
      </c>
      <c r="L864" t="str">
        <f t="shared" si="146"/>
        <v/>
      </c>
      <c r="M864" s="5" t="str">
        <f>IF(Инвестиционные_проекты!S869&lt;Инвестиционные_проекты!R869,"Ошибка!","")</f>
        <v/>
      </c>
      <c r="N864" s="4" t="str">
        <f>IF(Техлист!M864="","",CONCATENATE(ROW(Инвестиционные_проекты!$A869),", ",))</f>
        <v/>
      </c>
      <c r="O864" t="str">
        <f t="shared" si="147"/>
        <v/>
      </c>
      <c r="P864" s="5" t="str">
        <f>IF(Инвестиционные_проекты!Z869&lt;&gt;SUM(Инвестиционные_проекты!AA869:AB869),"Ошибка!","")</f>
        <v/>
      </c>
      <c r="Q864" s="4" t="str">
        <f>IF(Техлист!P864="","",CONCATENATE(ROW(Инвестиционные_проекты!$A869),", ",))</f>
        <v/>
      </c>
      <c r="R864" t="str">
        <f t="shared" si="148"/>
        <v/>
      </c>
      <c r="S864" s="5" t="str">
        <f>IF(Инвестиционные_проекты!Y869&gt;Инвестиционные_проекты!AB869,"Ошибка!","")</f>
        <v/>
      </c>
      <c r="T864" s="4" t="str">
        <f>IF(Техлист!S864="","",CONCATENATE(ROW(Инвестиционные_проекты!$A869),", ",))</f>
        <v/>
      </c>
      <c r="U864" t="str">
        <f t="shared" si="149"/>
        <v/>
      </c>
      <c r="V864" s="5" t="str">
        <f>IF(Инвестиционные_проекты!O869&lt;Инвестиционные_проекты!N869,"Ошибка!","")</f>
        <v/>
      </c>
      <c r="W864" s="4" t="str">
        <f>IF(Техлист!V864="","",CONCATENATE(ROW(Инвестиционные_проекты!$A869),", ",))</f>
        <v/>
      </c>
      <c r="X864" t="str">
        <f t="shared" si="150"/>
        <v xml:space="preserve">8, </v>
      </c>
      <c r="Y864" s="5" t="str">
        <f>IF(Инвестиционные_проекты!N869&lt;Инвестиционные_проекты!M869,"Ошибка!","")</f>
        <v/>
      </c>
      <c r="Z864" s="4" t="str">
        <f>IF(Техлист!Y864="","",CONCATENATE(ROW(Инвестиционные_проекты!$A869),", ",))</f>
        <v/>
      </c>
      <c r="AA864" t="str">
        <f t="shared" si="151"/>
        <v/>
      </c>
      <c r="AB864" s="5" t="str">
        <f ca="1">IF(Инвестиционные_проекты!K869="реализация",IF(Инвестиционные_проекты!M869&gt;TODAY(),"Ошибка!",""),"")</f>
        <v/>
      </c>
      <c r="AC864" s="4" t="str">
        <f ca="1">IF(Техлист!AB864="","",CONCATENATE(ROW(Инвестиционные_проекты!$A869),", ",))</f>
        <v/>
      </c>
      <c r="AD864" t="str">
        <f t="shared" ca="1" si="152"/>
        <v/>
      </c>
      <c r="AE864" s="5" t="str">
        <f>IFERROR(IF(OR(Инвестиционные_проекты!K869="идея",Инвестиционные_проекты!K869="проектная стадия"),IF(Инвестиционные_проекты!M869&gt;DATEVALUE(ФЛК!CV863),"","Ошибка!"),""),"")</f>
        <v/>
      </c>
      <c r="AF864" s="4" t="str">
        <f>IF(Техлист!AE864="","",CONCATENATE(ROW(Инвестиционные_проекты!$A869),", ",))</f>
        <v/>
      </c>
      <c r="AG864" t="str">
        <f t="shared" si="153"/>
        <v/>
      </c>
    </row>
    <row r="865" spans="1:33" x14ac:dyDescent="0.25">
      <c r="A865" s="5" t="str">
        <f>IF(AND(COUNTBLANK(Инвестиционные_проекты!H870:Q870)+COUNTBLANK(Инвестиционные_проекты!S870:T870)+COUNTBLANK(Инвестиционные_проекты!Z870)+COUNTBLANK(Инвестиционные_проекты!B870:E870)&lt;&gt;17,COUNTBLANK(Инвестиционные_проекты!H870:Q870)+COUNTBLANK(Инвестиционные_проекты!S870:T870)+COUNTBLANK(Инвестиционные_проекты!Z870)+COUNTBLANK(Инвестиционные_проекты!B870:E870)&lt;&gt;0),"Ошибка!","")</f>
        <v/>
      </c>
      <c r="B865" s="4" t="str">
        <f>IF(A865="","",CONCATENATE(ROW(Инвестиционные_проекты!$A870),", ",))</f>
        <v/>
      </c>
      <c r="C865" t="str">
        <f t="shared" si="143"/>
        <v xml:space="preserve">8, </v>
      </c>
      <c r="D865" s="5" t="str">
        <f>IF(AND(COUNTBLANK(Инвестиционные_проекты!AB870)=0,COUNTBLANK(Инвестиционные_проекты!W870:Y870)&lt;&gt;0),"Ошибка!","")</f>
        <v/>
      </c>
      <c r="E865" s="4" t="str">
        <f>IF(D865="","",CONCATENATE(ROW(Инвестиционные_проекты!$A870),", ",))</f>
        <v/>
      </c>
      <c r="F865" t="str">
        <f t="shared" si="144"/>
        <v xml:space="preserve">8, </v>
      </c>
      <c r="G865" s="8" t="str">
        <f>IF(AND(Инвестиционные_проекты!J870="создание нового",Инвестиционные_проекты!S870=""),"Ошибка!","")</f>
        <v/>
      </c>
      <c r="H865" s="4" t="str">
        <f>IF(Техлист!G865="","",CONCATENATE(ROW(Инвестиционные_проекты!$A870),", ",))</f>
        <v/>
      </c>
      <c r="I865" t="str">
        <f t="shared" si="145"/>
        <v/>
      </c>
      <c r="J865" s="5" t="str">
        <f>IF(Инвестиционные_проекты!J870="модернизация",IF(COUNTBLANK(Инвестиционные_проекты!R870:S870)&lt;&gt;0,"Ошибка!",""),"")</f>
        <v/>
      </c>
      <c r="K865" s="9" t="str">
        <f>IF(Техлист!J865="","",CONCATENATE(ROW(Инвестиционные_проекты!$A870),", ",))</f>
        <v/>
      </c>
      <c r="L865" t="str">
        <f t="shared" si="146"/>
        <v/>
      </c>
      <c r="M865" s="5" t="str">
        <f>IF(Инвестиционные_проекты!S870&lt;Инвестиционные_проекты!R870,"Ошибка!","")</f>
        <v/>
      </c>
      <c r="N865" s="4" t="str">
        <f>IF(Техлист!M865="","",CONCATENATE(ROW(Инвестиционные_проекты!$A870),", ",))</f>
        <v/>
      </c>
      <c r="O865" t="str">
        <f t="shared" si="147"/>
        <v/>
      </c>
      <c r="P865" s="5" t="str">
        <f>IF(Инвестиционные_проекты!Z870&lt;&gt;SUM(Инвестиционные_проекты!AA870:AB870),"Ошибка!","")</f>
        <v/>
      </c>
      <c r="Q865" s="4" t="str">
        <f>IF(Техлист!P865="","",CONCATENATE(ROW(Инвестиционные_проекты!$A870),", ",))</f>
        <v/>
      </c>
      <c r="R865" t="str">
        <f t="shared" si="148"/>
        <v/>
      </c>
      <c r="S865" s="5" t="str">
        <f>IF(Инвестиционные_проекты!Y870&gt;Инвестиционные_проекты!AB870,"Ошибка!","")</f>
        <v/>
      </c>
      <c r="T865" s="4" t="str">
        <f>IF(Техлист!S865="","",CONCATENATE(ROW(Инвестиционные_проекты!$A870),", ",))</f>
        <v/>
      </c>
      <c r="U865" t="str">
        <f t="shared" si="149"/>
        <v/>
      </c>
      <c r="V865" s="5" t="str">
        <f>IF(Инвестиционные_проекты!O870&lt;Инвестиционные_проекты!N870,"Ошибка!","")</f>
        <v/>
      </c>
      <c r="W865" s="4" t="str">
        <f>IF(Техлист!V865="","",CONCATENATE(ROW(Инвестиционные_проекты!$A870),", ",))</f>
        <v/>
      </c>
      <c r="X865" t="str">
        <f t="shared" si="150"/>
        <v xml:space="preserve">8, </v>
      </c>
      <c r="Y865" s="5" t="str">
        <f>IF(Инвестиционные_проекты!N870&lt;Инвестиционные_проекты!M870,"Ошибка!","")</f>
        <v/>
      </c>
      <c r="Z865" s="4" t="str">
        <f>IF(Техлист!Y865="","",CONCATENATE(ROW(Инвестиционные_проекты!$A870),", ",))</f>
        <v/>
      </c>
      <c r="AA865" t="str">
        <f t="shared" si="151"/>
        <v/>
      </c>
      <c r="AB865" s="5" t="str">
        <f ca="1">IF(Инвестиционные_проекты!K870="реализация",IF(Инвестиционные_проекты!M870&gt;TODAY(),"Ошибка!",""),"")</f>
        <v/>
      </c>
      <c r="AC865" s="4" t="str">
        <f ca="1">IF(Техлист!AB865="","",CONCATENATE(ROW(Инвестиционные_проекты!$A870),", ",))</f>
        <v/>
      </c>
      <c r="AD865" t="str">
        <f t="shared" ca="1" si="152"/>
        <v/>
      </c>
      <c r="AE865" s="5" t="str">
        <f>IFERROR(IF(OR(Инвестиционные_проекты!K870="идея",Инвестиционные_проекты!K870="проектная стадия"),IF(Инвестиционные_проекты!M870&gt;DATEVALUE(ФЛК!CV864),"","Ошибка!"),""),"")</f>
        <v/>
      </c>
      <c r="AF865" s="4" t="str">
        <f>IF(Техлист!AE865="","",CONCATENATE(ROW(Инвестиционные_проекты!$A870),", ",))</f>
        <v/>
      </c>
      <c r="AG865" t="str">
        <f t="shared" si="153"/>
        <v/>
      </c>
    </row>
    <row r="866" spans="1:33" x14ac:dyDescent="0.25">
      <c r="A866" s="5" t="str">
        <f>IF(AND(COUNTBLANK(Инвестиционные_проекты!H871:Q871)+COUNTBLANK(Инвестиционные_проекты!S871:T871)+COUNTBLANK(Инвестиционные_проекты!Z871)+COUNTBLANK(Инвестиционные_проекты!B871:E871)&lt;&gt;17,COUNTBLANK(Инвестиционные_проекты!H871:Q871)+COUNTBLANK(Инвестиционные_проекты!S871:T871)+COUNTBLANK(Инвестиционные_проекты!Z871)+COUNTBLANK(Инвестиционные_проекты!B871:E871)&lt;&gt;0),"Ошибка!","")</f>
        <v/>
      </c>
      <c r="B866" s="4" t="str">
        <f>IF(A866="","",CONCATENATE(ROW(Инвестиционные_проекты!$A871),", ",))</f>
        <v/>
      </c>
      <c r="C866" t="str">
        <f t="shared" si="143"/>
        <v xml:space="preserve">8, </v>
      </c>
      <c r="D866" s="5" t="str">
        <f>IF(AND(COUNTBLANK(Инвестиционные_проекты!AB871)=0,COUNTBLANK(Инвестиционные_проекты!W871:Y871)&lt;&gt;0),"Ошибка!","")</f>
        <v/>
      </c>
      <c r="E866" s="4" t="str">
        <f>IF(D866="","",CONCATENATE(ROW(Инвестиционные_проекты!$A871),", ",))</f>
        <v/>
      </c>
      <c r="F866" t="str">
        <f t="shared" si="144"/>
        <v xml:space="preserve">8, </v>
      </c>
      <c r="G866" s="8" t="str">
        <f>IF(AND(Инвестиционные_проекты!J871="создание нового",Инвестиционные_проекты!S871=""),"Ошибка!","")</f>
        <v/>
      </c>
      <c r="H866" s="4" t="str">
        <f>IF(Техлист!G866="","",CONCATENATE(ROW(Инвестиционные_проекты!$A871),", ",))</f>
        <v/>
      </c>
      <c r="I866" t="str">
        <f t="shared" si="145"/>
        <v/>
      </c>
      <c r="J866" s="5" t="str">
        <f>IF(Инвестиционные_проекты!J871="модернизация",IF(COUNTBLANK(Инвестиционные_проекты!R871:S871)&lt;&gt;0,"Ошибка!",""),"")</f>
        <v/>
      </c>
      <c r="K866" s="9" t="str">
        <f>IF(Техлист!J866="","",CONCATENATE(ROW(Инвестиционные_проекты!$A871),", ",))</f>
        <v/>
      </c>
      <c r="L866" t="str">
        <f t="shared" si="146"/>
        <v/>
      </c>
      <c r="M866" s="5" t="str">
        <f>IF(Инвестиционные_проекты!S871&lt;Инвестиционные_проекты!R871,"Ошибка!","")</f>
        <v/>
      </c>
      <c r="N866" s="4" t="str">
        <f>IF(Техлист!M866="","",CONCATENATE(ROW(Инвестиционные_проекты!$A871),", ",))</f>
        <v/>
      </c>
      <c r="O866" t="str">
        <f t="shared" si="147"/>
        <v/>
      </c>
      <c r="P866" s="5" t="str">
        <f>IF(Инвестиционные_проекты!Z871&lt;&gt;SUM(Инвестиционные_проекты!AA871:AB871),"Ошибка!","")</f>
        <v/>
      </c>
      <c r="Q866" s="4" t="str">
        <f>IF(Техлист!P866="","",CONCATENATE(ROW(Инвестиционные_проекты!$A871),", ",))</f>
        <v/>
      </c>
      <c r="R866" t="str">
        <f t="shared" si="148"/>
        <v/>
      </c>
      <c r="S866" s="5" t="str">
        <f>IF(Инвестиционные_проекты!Y871&gt;Инвестиционные_проекты!AB871,"Ошибка!","")</f>
        <v/>
      </c>
      <c r="T866" s="4" t="str">
        <f>IF(Техлист!S866="","",CONCATENATE(ROW(Инвестиционные_проекты!$A871),", ",))</f>
        <v/>
      </c>
      <c r="U866" t="str">
        <f t="shared" si="149"/>
        <v/>
      </c>
      <c r="V866" s="5" t="str">
        <f>IF(Инвестиционные_проекты!O871&lt;Инвестиционные_проекты!N871,"Ошибка!","")</f>
        <v/>
      </c>
      <c r="W866" s="4" t="str">
        <f>IF(Техлист!V866="","",CONCATENATE(ROW(Инвестиционные_проекты!$A871),", ",))</f>
        <v/>
      </c>
      <c r="X866" t="str">
        <f t="shared" si="150"/>
        <v xml:space="preserve">8, </v>
      </c>
      <c r="Y866" s="5" t="str">
        <f>IF(Инвестиционные_проекты!N871&lt;Инвестиционные_проекты!M871,"Ошибка!","")</f>
        <v/>
      </c>
      <c r="Z866" s="4" t="str">
        <f>IF(Техлист!Y866="","",CONCATENATE(ROW(Инвестиционные_проекты!$A871),", ",))</f>
        <v/>
      </c>
      <c r="AA866" t="str">
        <f t="shared" si="151"/>
        <v/>
      </c>
      <c r="AB866" s="5" t="str">
        <f ca="1">IF(Инвестиционные_проекты!K871="реализация",IF(Инвестиционные_проекты!M871&gt;TODAY(),"Ошибка!",""),"")</f>
        <v/>
      </c>
      <c r="AC866" s="4" t="str">
        <f ca="1">IF(Техлист!AB866="","",CONCATENATE(ROW(Инвестиционные_проекты!$A871),", ",))</f>
        <v/>
      </c>
      <c r="AD866" t="str">
        <f t="shared" ca="1" si="152"/>
        <v/>
      </c>
      <c r="AE866" s="5" t="str">
        <f>IFERROR(IF(OR(Инвестиционные_проекты!K871="идея",Инвестиционные_проекты!K871="проектная стадия"),IF(Инвестиционные_проекты!M871&gt;DATEVALUE(ФЛК!CV865),"","Ошибка!"),""),"")</f>
        <v/>
      </c>
      <c r="AF866" s="4" t="str">
        <f>IF(Техлист!AE866="","",CONCATENATE(ROW(Инвестиционные_проекты!$A871),", ",))</f>
        <v/>
      </c>
      <c r="AG866" t="str">
        <f t="shared" si="153"/>
        <v/>
      </c>
    </row>
    <row r="867" spans="1:33" x14ac:dyDescent="0.25">
      <c r="A867" s="5" t="str">
        <f>IF(AND(COUNTBLANK(Инвестиционные_проекты!H872:Q872)+COUNTBLANK(Инвестиционные_проекты!S872:T872)+COUNTBLANK(Инвестиционные_проекты!Z872)+COUNTBLANK(Инвестиционные_проекты!B872:E872)&lt;&gt;17,COUNTBLANK(Инвестиционные_проекты!H872:Q872)+COUNTBLANK(Инвестиционные_проекты!S872:T872)+COUNTBLANK(Инвестиционные_проекты!Z872)+COUNTBLANK(Инвестиционные_проекты!B872:E872)&lt;&gt;0),"Ошибка!","")</f>
        <v/>
      </c>
      <c r="B867" s="4" t="str">
        <f>IF(A867="","",CONCATENATE(ROW(Инвестиционные_проекты!$A872),", ",))</f>
        <v/>
      </c>
      <c r="C867" t="str">
        <f t="shared" si="143"/>
        <v xml:space="preserve">8, </v>
      </c>
      <c r="D867" s="5" t="str">
        <f>IF(AND(COUNTBLANK(Инвестиционные_проекты!AB872)=0,COUNTBLANK(Инвестиционные_проекты!W872:Y872)&lt;&gt;0),"Ошибка!","")</f>
        <v/>
      </c>
      <c r="E867" s="4" t="str">
        <f>IF(D867="","",CONCATENATE(ROW(Инвестиционные_проекты!$A872),", ",))</f>
        <v/>
      </c>
      <c r="F867" t="str">
        <f t="shared" si="144"/>
        <v xml:space="preserve">8, </v>
      </c>
      <c r="G867" s="8" t="str">
        <f>IF(AND(Инвестиционные_проекты!J872="создание нового",Инвестиционные_проекты!S872=""),"Ошибка!","")</f>
        <v/>
      </c>
      <c r="H867" s="4" t="str">
        <f>IF(Техлист!G867="","",CONCATENATE(ROW(Инвестиционные_проекты!$A872),", ",))</f>
        <v/>
      </c>
      <c r="I867" t="str">
        <f t="shared" si="145"/>
        <v/>
      </c>
      <c r="J867" s="5" t="str">
        <f>IF(Инвестиционные_проекты!J872="модернизация",IF(COUNTBLANK(Инвестиционные_проекты!R872:S872)&lt;&gt;0,"Ошибка!",""),"")</f>
        <v/>
      </c>
      <c r="K867" s="9" t="str">
        <f>IF(Техлист!J867="","",CONCATENATE(ROW(Инвестиционные_проекты!$A872),", ",))</f>
        <v/>
      </c>
      <c r="L867" t="str">
        <f t="shared" si="146"/>
        <v/>
      </c>
      <c r="M867" s="5" t="str">
        <f>IF(Инвестиционные_проекты!S872&lt;Инвестиционные_проекты!R872,"Ошибка!","")</f>
        <v/>
      </c>
      <c r="N867" s="4" t="str">
        <f>IF(Техлист!M867="","",CONCATENATE(ROW(Инвестиционные_проекты!$A872),", ",))</f>
        <v/>
      </c>
      <c r="O867" t="str">
        <f t="shared" si="147"/>
        <v/>
      </c>
      <c r="P867" s="5" t="str">
        <f>IF(Инвестиционные_проекты!Z872&lt;&gt;SUM(Инвестиционные_проекты!AA872:AB872),"Ошибка!","")</f>
        <v/>
      </c>
      <c r="Q867" s="4" t="str">
        <f>IF(Техлист!P867="","",CONCATENATE(ROW(Инвестиционные_проекты!$A872),", ",))</f>
        <v/>
      </c>
      <c r="R867" t="str">
        <f t="shared" si="148"/>
        <v/>
      </c>
      <c r="S867" s="5" t="str">
        <f>IF(Инвестиционные_проекты!Y872&gt;Инвестиционные_проекты!AB872,"Ошибка!","")</f>
        <v/>
      </c>
      <c r="T867" s="4" t="str">
        <f>IF(Техлист!S867="","",CONCATENATE(ROW(Инвестиционные_проекты!$A872),", ",))</f>
        <v/>
      </c>
      <c r="U867" t="str">
        <f t="shared" si="149"/>
        <v/>
      </c>
      <c r="V867" s="5" t="str">
        <f>IF(Инвестиционные_проекты!O872&lt;Инвестиционные_проекты!N872,"Ошибка!","")</f>
        <v/>
      </c>
      <c r="W867" s="4" t="str">
        <f>IF(Техлист!V867="","",CONCATENATE(ROW(Инвестиционные_проекты!$A872),", ",))</f>
        <v/>
      </c>
      <c r="X867" t="str">
        <f t="shared" si="150"/>
        <v xml:space="preserve">8, </v>
      </c>
      <c r="Y867" s="5" t="str">
        <f>IF(Инвестиционные_проекты!N872&lt;Инвестиционные_проекты!M872,"Ошибка!","")</f>
        <v/>
      </c>
      <c r="Z867" s="4" t="str">
        <f>IF(Техлист!Y867="","",CONCATENATE(ROW(Инвестиционные_проекты!$A872),", ",))</f>
        <v/>
      </c>
      <c r="AA867" t="str">
        <f t="shared" si="151"/>
        <v/>
      </c>
      <c r="AB867" s="5" t="str">
        <f ca="1">IF(Инвестиционные_проекты!K872="реализация",IF(Инвестиционные_проекты!M872&gt;TODAY(),"Ошибка!",""),"")</f>
        <v/>
      </c>
      <c r="AC867" s="4" t="str">
        <f ca="1">IF(Техлист!AB867="","",CONCATENATE(ROW(Инвестиционные_проекты!$A872),", ",))</f>
        <v/>
      </c>
      <c r="AD867" t="str">
        <f t="shared" ca="1" si="152"/>
        <v/>
      </c>
      <c r="AE867" s="5" t="str">
        <f>IFERROR(IF(OR(Инвестиционные_проекты!K872="идея",Инвестиционные_проекты!K872="проектная стадия"),IF(Инвестиционные_проекты!M872&gt;DATEVALUE(ФЛК!CV866),"","Ошибка!"),""),"")</f>
        <v/>
      </c>
      <c r="AF867" s="4" t="str">
        <f>IF(Техлист!AE867="","",CONCATENATE(ROW(Инвестиционные_проекты!$A872),", ",))</f>
        <v/>
      </c>
      <c r="AG867" t="str">
        <f t="shared" si="153"/>
        <v/>
      </c>
    </row>
    <row r="868" spans="1:33" x14ac:dyDescent="0.25">
      <c r="A868" s="5" t="str">
        <f>IF(AND(COUNTBLANK(Инвестиционные_проекты!H873:Q873)+COUNTBLANK(Инвестиционные_проекты!S873:T873)+COUNTBLANK(Инвестиционные_проекты!Z873)+COUNTBLANK(Инвестиционные_проекты!B873:E873)&lt;&gt;17,COUNTBLANK(Инвестиционные_проекты!H873:Q873)+COUNTBLANK(Инвестиционные_проекты!S873:T873)+COUNTBLANK(Инвестиционные_проекты!Z873)+COUNTBLANK(Инвестиционные_проекты!B873:E873)&lt;&gt;0),"Ошибка!","")</f>
        <v/>
      </c>
      <c r="B868" s="4" t="str">
        <f>IF(A868="","",CONCATENATE(ROW(Инвестиционные_проекты!$A873),", ",))</f>
        <v/>
      </c>
      <c r="C868" t="str">
        <f t="shared" si="143"/>
        <v xml:space="preserve">8, </v>
      </c>
      <c r="D868" s="5" t="str">
        <f>IF(AND(COUNTBLANK(Инвестиционные_проекты!AB873)=0,COUNTBLANK(Инвестиционные_проекты!W873:Y873)&lt;&gt;0),"Ошибка!","")</f>
        <v/>
      </c>
      <c r="E868" s="4" t="str">
        <f>IF(D868="","",CONCATENATE(ROW(Инвестиционные_проекты!$A873),", ",))</f>
        <v/>
      </c>
      <c r="F868" t="str">
        <f t="shared" si="144"/>
        <v xml:space="preserve">8, </v>
      </c>
      <c r="G868" s="8" t="str">
        <f>IF(AND(Инвестиционные_проекты!J873="создание нового",Инвестиционные_проекты!S873=""),"Ошибка!","")</f>
        <v/>
      </c>
      <c r="H868" s="4" t="str">
        <f>IF(Техлист!G868="","",CONCATENATE(ROW(Инвестиционные_проекты!$A873),", ",))</f>
        <v/>
      </c>
      <c r="I868" t="str">
        <f t="shared" si="145"/>
        <v/>
      </c>
      <c r="J868" s="5" t="str">
        <f>IF(Инвестиционные_проекты!J873="модернизация",IF(COUNTBLANK(Инвестиционные_проекты!R873:S873)&lt;&gt;0,"Ошибка!",""),"")</f>
        <v/>
      </c>
      <c r="K868" s="9" t="str">
        <f>IF(Техлист!J868="","",CONCATENATE(ROW(Инвестиционные_проекты!$A873),", ",))</f>
        <v/>
      </c>
      <c r="L868" t="str">
        <f t="shared" si="146"/>
        <v/>
      </c>
      <c r="M868" s="5" t="str">
        <f>IF(Инвестиционные_проекты!S873&lt;Инвестиционные_проекты!R873,"Ошибка!","")</f>
        <v/>
      </c>
      <c r="N868" s="4" t="str">
        <f>IF(Техлист!M868="","",CONCATENATE(ROW(Инвестиционные_проекты!$A873),", ",))</f>
        <v/>
      </c>
      <c r="O868" t="str">
        <f t="shared" si="147"/>
        <v/>
      </c>
      <c r="P868" s="5" t="str">
        <f>IF(Инвестиционные_проекты!Z873&lt;&gt;SUM(Инвестиционные_проекты!AA873:AB873),"Ошибка!","")</f>
        <v/>
      </c>
      <c r="Q868" s="4" t="str">
        <f>IF(Техлист!P868="","",CONCATENATE(ROW(Инвестиционные_проекты!$A873),", ",))</f>
        <v/>
      </c>
      <c r="R868" t="str">
        <f t="shared" si="148"/>
        <v/>
      </c>
      <c r="S868" s="5" t="str">
        <f>IF(Инвестиционные_проекты!Y873&gt;Инвестиционные_проекты!AB873,"Ошибка!","")</f>
        <v/>
      </c>
      <c r="T868" s="4" t="str">
        <f>IF(Техлист!S868="","",CONCATENATE(ROW(Инвестиционные_проекты!$A873),", ",))</f>
        <v/>
      </c>
      <c r="U868" t="str">
        <f t="shared" si="149"/>
        <v/>
      </c>
      <c r="V868" s="5" t="str">
        <f>IF(Инвестиционные_проекты!O873&lt;Инвестиционные_проекты!N873,"Ошибка!","")</f>
        <v/>
      </c>
      <c r="W868" s="4" t="str">
        <f>IF(Техлист!V868="","",CONCATENATE(ROW(Инвестиционные_проекты!$A873),", ",))</f>
        <v/>
      </c>
      <c r="X868" t="str">
        <f t="shared" si="150"/>
        <v xml:space="preserve">8, </v>
      </c>
      <c r="Y868" s="5" t="str">
        <f>IF(Инвестиционные_проекты!N873&lt;Инвестиционные_проекты!M873,"Ошибка!","")</f>
        <v/>
      </c>
      <c r="Z868" s="4" t="str">
        <f>IF(Техлист!Y868="","",CONCATENATE(ROW(Инвестиционные_проекты!$A873),", ",))</f>
        <v/>
      </c>
      <c r="AA868" t="str">
        <f t="shared" si="151"/>
        <v/>
      </c>
      <c r="AB868" s="5" t="str">
        <f ca="1">IF(Инвестиционные_проекты!K873="реализация",IF(Инвестиционные_проекты!M873&gt;TODAY(),"Ошибка!",""),"")</f>
        <v/>
      </c>
      <c r="AC868" s="4" t="str">
        <f ca="1">IF(Техлист!AB868="","",CONCATENATE(ROW(Инвестиционные_проекты!$A873),", ",))</f>
        <v/>
      </c>
      <c r="AD868" t="str">
        <f t="shared" ca="1" si="152"/>
        <v/>
      </c>
      <c r="AE868" s="5" t="str">
        <f>IFERROR(IF(OR(Инвестиционные_проекты!K873="идея",Инвестиционные_проекты!K873="проектная стадия"),IF(Инвестиционные_проекты!M873&gt;DATEVALUE(ФЛК!CV867),"","Ошибка!"),""),"")</f>
        <v/>
      </c>
      <c r="AF868" s="4" t="str">
        <f>IF(Техлист!AE868="","",CONCATENATE(ROW(Инвестиционные_проекты!$A873),", ",))</f>
        <v/>
      </c>
      <c r="AG868" t="str">
        <f t="shared" si="153"/>
        <v/>
      </c>
    </row>
    <row r="869" spans="1:33" x14ac:dyDescent="0.25">
      <c r="A869" s="5" t="str">
        <f>IF(AND(COUNTBLANK(Инвестиционные_проекты!H874:Q874)+COUNTBLANK(Инвестиционные_проекты!S874:T874)+COUNTBLANK(Инвестиционные_проекты!Z874)+COUNTBLANK(Инвестиционные_проекты!B874:E874)&lt;&gt;17,COUNTBLANK(Инвестиционные_проекты!H874:Q874)+COUNTBLANK(Инвестиционные_проекты!S874:T874)+COUNTBLANK(Инвестиционные_проекты!Z874)+COUNTBLANK(Инвестиционные_проекты!B874:E874)&lt;&gt;0),"Ошибка!","")</f>
        <v/>
      </c>
      <c r="B869" s="4" t="str">
        <f>IF(A869="","",CONCATENATE(ROW(Инвестиционные_проекты!$A874),", ",))</f>
        <v/>
      </c>
      <c r="C869" t="str">
        <f t="shared" si="143"/>
        <v xml:space="preserve">8, </v>
      </c>
      <c r="D869" s="5" t="str">
        <f>IF(AND(COUNTBLANK(Инвестиционные_проекты!AB874)=0,COUNTBLANK(Инвестиционные_проекты!W874:Y874)&lt;&gt;0),"Ошибка!","")</f>
        <v/>
      </c>
      <c r="E869" s="4" t="str">
        <f>IF(D869="","",CONCATENATE(ROW(Инвестиционные_проекты!$A874),", ",))</f>
        <v/>
      </c>
      <c r="F869" t="str">
        <f t="shared" si="144"/>
        <v xml:space="preserve">8, </v>
      </c>
      <c r="G869" s="8" t="str">
        <f>IF(AND(Инвестиционные_проекты!J874="создание нового",Инвестиционные_проекты!S874=""),"Ошибка!","")</f>
        <v/>
      </c>
      <c r="H869" s="4" t="str">
        <f>IF(Техлист!G869="","",CONCATENATE(ROW(Инвестиционные_проекты!$A874),", ",))</f>
        <v/>
      </c>
      <c r="I869" t="str">
        <f t="shared" si="145"/>
        <v/>
      </c>
      <c r="J869" s="5" t="str">
        <f>IF(Инвестиционные_проекты!J874="модернизация",IF(COUNTBLANK(Инвестиционные_проекты!R874:S874)&lt;&gt;0,"Ошибка!",""),"")</f>
        <v/>
      </c>
      <c r="K869" s="9" t="str">
        <f>IF(Техлист!J869="","",CONCATENATE(ROW(Инвестиционные_проекты!$A874),", ",))</f>
        <v/>
      </c>
      <c r="L869" t="str">
        <f t="shared" si="146"/>
        <v/>
      </c>
      <c r="M869" s="5" t="str">
        <f>IF(Инвестиционные_проекты!S874&lt;Инвестиционные_проекты!R874,"Ошибка!","")</f>
        <v/>
      </c>
      <c r="N869" s="4" t="str">
        <f>IF(Техлист!M869="","",CONCATENATE(ROW(Инвестиционные_проекты!$A874),", ",))</f>
        <v/>
      </c>
      <c r="O869" t="str">
        <f t="shared" si="147"/>
        <v/>
      </c>
      <c r="P869" s="5" t="str">
        <f>IF(Инвестиционные_проекты!Z874&lt;&gt;SUM(Инвестиционные_проекты!AA874:AB874),"Ошибка!","")</f>
        <v/>
      </c>
      <c r="Q869" s="4" t="str">
        <f>IF(Техлист!P869="","",CONCATENATE(ROW(Инвестиционные_проекты!$A874),", ",))</f>
        <v/>
      </c>
      <c r="R869" t="str">
        <f t="shared" si="148"/>
        <v/>
      </c>
      <c r="S869" s="5" t="str">
        <f>IF(Инвестиционные_проекты!Y874&gt;Инвестиционные_проекты!AB874,"Ошибка!","")</f>
        <v/>
      </c>
      <c r="T869" s="4" t="str">
        <f>IF(Техлист!S869="","",CONCATENATE(ROW(Инвестиционные_проекты!$A874),", ",))</f>
        <v/>
      </c>
      <c r="U869" t="str">
        <f t="shared" si="149"/>
        <v/>
      </c>
      <c r="V869" s="5" t="str">
        <f>IF(Инвестиционные_проекты!O874&lt;Инвестиционные_проекты!N874,"Ошибка!","")</f>
        <v/>
      </c>
      <c r="W869" s="4" t="str">
        <f>IF(Техлист!V869="","",CONCATENATE(ROW(Инвестиционные_проекты!$A874),", ",))</f>
        <v/>
      </c>
      <c r="X869" t="str">
        <f t="shared" si="150"/>
        <v xml:space="preserve">8, </v>
      </c>
      <c r="Y869" s="5" t="str">
        <f>IF(Инвестиционные_проекты!N874&lt;Инвестиционные_проекты!M874,"Ошибка!","")</f>
        <v/>
      </c>
      <c r="Z869" s="4" t="str">
        <f>IF(Техлист!Y869="","",CONCATENATE(ROW(Инвестиционные_проекты!$A874),", ",))</f>
        <v/>
      </c>
      <c r="AA869" t="str">
        <f t="shared" si="151"/>
        <v/>
      </c>
      <c r="AB869" s="5" t="str">
        <f ca="1">IF(Инвестиционные_проекты!K874="реализация",IF(Инвестиционные_проекты!M874&gt;TODAY(),"Ошибка!",""),"")</f>
        <v/>
      </c>
      <c r="AC869" s="4" t="str">
        <f ca="1">IF(Техлист!AB869="","",CONCATENATE(ROW(Инвестиционные_проекты!$A874),", ",))</f>
        <v/>
      </c>
      <c r="AD869" t="str">
        <f t="shared" ca="1" si="152"/>
        <v/>
      </c>
      <c r="AE869" s="5" t="str">
        <f>IFERROR(IF(OR(Инвестиционные_проекты!K874="идея",Инвестиционные_проекты!K874="проектная стадия"),IF(Инвестиционные_проекты!M874&gt;DATEVALUE(ФЛК!CV868),"","Ошибка!"),""),"")</f>
        <v/>
      </c>
      <c r="AF869" s="4" t="str">
        <f>IF(Техлист!AE869="","",CONCATENATE(ROW(Инвестиционные_проекты!$A874),", ",))</f>
        <v/>
      </c>
      <c r="AG869" t="str">
        <f t="shared" si="153"/>
        <v/>
      </c>
    </row>
    <row r="870" spans="1:33" x14ac:dyDescent="0.25">
      <c r="A870" s="5" t="str">
        <f>IF(AND(COUNTBLANK(Инвестиционные_проекты!H875:Q875)+COUNTBLANK(Инвестиционные_проекты!S875:T875)+COUNTBLANK(Инвестиционные_проекты!Z875)+COUNTBLANK(Инвестиционные_проекты!B875:E875)&lt;&gt;17,COUNTBLANK(Инвестиционные_проекты!H875:Q875)+COUNTBLANK(Инвестиционные_проекты!S875:T875)+COUNTBLANK(Инвестиционные_проекты!Z875)+COUNTBLANK(Инвестиционные_проекты!B875:E875)&lt;&gt;0),"Ошибка!","")</f>
        <v/>
      </c>
      <c r="B870" s="4" t="str">
        <f>IF(A870="","",CONCATENATE(ROW(Инвестиционные_проекты!$A875),", ",))</f>
        <v/>
      </c>
      <c r="C870" t="str">
        <f t="shared" si="143"/>
        <v xml:space="preserve">8, </v>
      </c>
      <c r="D870" s="5" t="str">
        <f>IF(AND(COUNTBLANK(Инвестиционные_проекты!AB875)=0,COUNTBLANK(Инвестиционные_проекты!W875:Y875)&lt;&gt;0),"Ошибка!","")</f>
        <v/>
      </c>
      <c r="E870" s="4" t="str">
        <f>IF(D870="","",CONCATENATE(ROW(Инвестиционные_проекты!$A875),", ",))</f>
        <v/>
      </c>
      <c r="F870" t="str">
        <f t="shared" si="144"/>
        <v xml:space="preserve">8, </v>
      </c>
      <c r="G870" s="8" t="str">
        <f>IF(AND(Инвестиционные_проекты!J875="создание нового",Инвестиционные_проекты!S875=""),"Ошибка!","")</f>
        <v/>
      </c>
      <c r="H870" s="4" t="str">
        <f>IF(Техлист!G870="","",CONCATENATE(ROW(Инвестиционные_проекты!$A875),", ",))</f>
        <v/>
      </c>
      <c r="I870" t="str">
        <f t="shared" si="145"/>
        <v/>
      </c>
      <c r="J870" s="5" t="str">
        <f>IF(Инвестиционные_проекты!J875="модернизация",IF(COUNTBLANK(Инвестиционные_проекты!R875:S875)&lt;&gt;0,"Ошибка!",""),"")</f>
        <v/>
      </c>
      <c r="K870" s="9" t="str">
        <f>IF(Техлист!J870="","",CONCATENATE(ROW(Инвестиционные_проекты!$A875),", ",))</f>
        <v/>
      </c>
      <c r="L870" t="str">
        <f t="shared" si="146"/>
        <v/>
      </c>
      <c r="M870" s="5" t="str">
        <f>IF(Инвестиционные_проекты!S875&lt;Инвестиционные_проекты!R875,"Ошибка!","")</f>
        <v/>
      </c>
      <c r="N870" s="4" t="str">
        <f>IF(Техлист!M870="","",CONCATENATE(ROW(Инвестиционные_проекты!$A875),", ",))</f>
        <v/>
      </c>
      <c r="O870" t="str">
        <f t="shared" si="147"/>
        <v/>
      </c>
      <c r="P870" s="5" t="str">
        <f>IF(Инвестиционные_проекты!Z875&lt;&gt;SUM(Инвестиционные_проекты!AA875:AB875),"Ошибка!","")</f>
        <v/>
      </c>
      <c r="Q870" s="4" t="str">
        <f>IF(Техлист!P870="","",CONCATENATE(ROW(Инвестиционные_проекты!$A875),", ",))</f>
        <v/>
      </c>
      <c r="R870" t="str">
        <f t="shared" si="148"/>
        <v/>
      </c>
      <c r="S870" s="5" t="str">
        <f>IF(Инвестиционные_проекты!Y875&gt;Инвестиционные_проекты!AB875,"Ошибка!","")</f>
        <v/>
      </c>
      <c r="T870" s="4" t="str">
        <f>IF(Техлист!S870="","",CONCATENATE(ROW(Инвестиционные_проекты!$A875),", ",))</f>
        <v/>
      </c>
      <c r="U870" t="str">
        <f t="shared" si="149"/>
        <v/>
      </c>
      <c r="V870" s="5" t="str">
        <f>IF(Инвестиционные_проекты!O875&lt;Инвестиционные_проекты!N875,"Ошибка!","")</f>
        <v/>
      </c>
      <c r="W870" s="4" t="str">
        <f>IF(Техлист!V870="","",CONCATENATE(ROW(Инвестиционные_проекты!$A875),", ",))</f>
        <v/>
      </c>
      <c r="X870" t="str">
        <f t="shared" si="150"/>
        <v xml:space="preserve">8, </v>
      </c>
      <c r="Y870" s="5" t="str">
        <f>IF(Инвестиционные_проекты!N875&lt;Инвестиционные_проекты!M875,"Ошибка!","")</f>
        <v/>
      </c>
      <c r="Z870" s="4" t="str">
        <f>IF(Техлист!Y870="","",CONCATENATE(ROW(Инвестиционные_проекты!$A875),", ",))</f>
        <v/>
      </c>
      <c r="AA870" t="str">
        <f t="shared" si="151"/>
        <v/>
      </c>
      <c r="AB870" s="5" t="str">
        <f ca="1">IF(Инвестиционные_проекты!K875="реализация",IF(Инвестиционные_проекты!M875&gt;TODAY(),"Ошибка!",""),"")</f>
        <v/>
      </c>
      <c r="AC870" s="4" t="str">
        <f ca="1">IF(Техлист!AB870="","",CONCATENATE(ROW(Инвестиционные_проекты!$A875),", ",))</f>
        <v/>
      </c>
      <c r="AD870" t="str">
        <f t="shared" ca="1" si="152"/>
        <v/>
      </c>
      <c r="AE870" s="5" t="str">
        <f>IFERROR(IF(OR(Инвестиционные_проекты!K875="идея",Инвестиционные_проекты!K875="проектная стадия"),IF(Инвестиционные_проекты!M875&gt;DATEVALUE(ФЛК!CV869),"","Ошибка!"),""),"")</f>
        <v/>
      </c>
      <c r="AF870" s="4" t="str">
        <f>IF(Техлист!AE870="","",CONCATENATE(ROW(Инвестиционные_проекты!$A875),", ",))</f>
        <v/>
      </c>
      <c r="AG870" t="str">
        <f t="shared" si="153"/>
        <v/>
      </c>
    </row>
    <row r="871" spans="1:33" x14ac:dyDescent="0.25">
      <c r="A871" s="5" t="str">
        <f>IF(AND(COUNTBLANK(Инвестиционные_проекты!H876:Q876)+COUNTBLANK(Инвестиционные_проекты!S876:T876)+COUNTBLANK(Инвестиционные_проекты!Z876)+COUNTBLANK(Инвестиционные_проекты!B876:E876)&lt;&gt;17,COUNTBLANK(Инвестиционные_проекты!H876:Q876)+COUNTBLANK(Инвестиционные_проекты!S876:T876)+COUNTBLANK(Инвестиционные_проекты!Z876)+COUNTBLANK(Инвестиционные_проекты!B876:E876)&lt;&gt;0),"Ошибка!","")</f>
        <v/>
      </c>
      <c r="B871" s="4" t="str">
        <f>IF(A871="","",CONCATENATE(ROW(Инвестиционные_проекты!$A876),", ",))</f>
        <v/>
      </c>
      <c r="C871" t="str">
        <f t="shared" si="143"/>
        <v xml:space="preserve">8, </v>
      </c>
      <c r="D871" s="5" t="str">
        <f>IF(AND(COUNTBLANK(Инвестиционные_проекты!AB876)=0,COUNTBLANK(Инвестиционные_проекты!W876:Y876)&lt;&gt;0),"Ошибка!","")</f>
        <v/>
      </c>
      <c r="E871" s="4" t="str">
        <f>IF(D871="","",CONCATENATE(ROW(Инвестиционные_проекты!$A876),", ",))</f>
        <v/>
      </c>
      <c r="F871" t="str">
        <f t="shared" si="144"/>
        <v xml:space="preserve">8, </v>
      </c>
      <c r="G871" s="8" t="str">
        <f>IF(AND(Инвестиционные_проекты!J876="создание нового",Инвестиционные_проекты!S876=""),"Ошибка!","")</f>
        <v/>
      </c>
      <c r="H871" s="4" t="str">
        <f>IF(Техлист!G871="","",CONCATENATE(ROW(Инвестиционные_проекты!$A876),", ",))</f>
        <v/>
      </c>
      <c r="I871" t="str">
        <f t="shared" si="145"/>
        <v/>
      </c>
      <c r="J871" s="5" t="str">
        <f>IF(Инвестиционные_проекты!J876="модернизация",IF(COUNTBLANK(Инвестиционные_проекты!R876:S876)&lt;&gt;0,"Ошибка!",""),"")</f>
        <v/>
      </c>
      <c r="K871" s="9" t="str">
        <f>IF(Техлист!J871="","",CONCATENATE(ROW(Инвестиционные_проекты!$A876),", ",))</f>
        <v/>
      </c>
      <c r="L871" t="str">
        <f t="shared" si="146"/>
        <v/>
      </c>
      <c r="M871" s="5" t="str">
        <f>IF(Инвестиционные_проекты!S876&lt;Инвестиционные_проекты!R876,"Ошибка!","")</f>
        <v/>
      </c>
      <c r="N871" s="4" t="str">
        <f>IF(Техлист!M871="","",CONCATENATE(ROW(Инвестиционные_проекты!$A876),", ",))</f>
        <v/>
      </c>
      <c r="O871" t="str">
        <f t="shared" si="147"/>
        <v/>
      </c>
      <c r="P871" s="5" t="str">
        <f>IF(Инвестиционные_проекты!Z876&lt;&gt;SUM(Инвестиционные_проекты!AA876:AB876),"Ошибка!","")</f>
        <v/>
      </c>
      <c r="Q871" s="4" t="str">
        <f>IF(Техлист!P871="","",CONCATENATE(ROW(Инвестиционные_проекты!$A876),", ",))</f>
        <v/>
      </c>
      <c r="R871" t="str">
        <f t="shared" si="148"/>
        <v/>
      </c>
      <c r="S871" s="5" t="str">
        <f>IF(Инвестиционные_проекты!Y876&gt;Инвестиционные_проекты!AB876,"Ошибка!","")</f>
        <v/>
      </c>
      <c r="T871" s="4" t="str">
        <f>IF(Техлист!S871="","",CONCATENATE(ROW(Инвестиционные_проекты!$A876),", ",))</f>
        <v/>
      </c>
      <c r="U871" t="str">
        <f t="shared" si="149"/>
        <v/>
      </c>
      <c r="V871" s="5" t="str">
        <f>IF(Инвестиционные_проекты!O876&lt;Инвестиционные_проекты!N876,"Ошибка!","")</f>
        <v/>
      </c>
      <c r="W871" s="4" t="str">
        <f>IF(Техлист!V871="","",CONCATENATE(ROW(Инвестиционные_проекты!$A876),", ",))</f>
        <v/>
      </c>
      <c r="X871" t="str">
        <f t="shared" si="150"/>
        <v xml:space="preserve">8, </v>
      </c>
      <c r="Y871" s="5" t="str">
        <f>IF(Инвестиционные_проекты!N876&lt;Инвестиционные_проекты!M876,"Ошибка!","")</f>
        <v/>
      </c>
      <c r="Z871" s="4" t="str">
        <f>IF(Техлист!Y871="","",CONCATENATE(ROW(Инвестиционные_проекты!$A876),", ",))</f>
        <v/>
      </c>
      <c r="AA871" t="str">
        <f t="shared" si="151"/>
        <v/>
      </c>
      <c r="AB871" s="5" t="str">
        <f ca="1">IF(Инвестиционные_проекты!K876="реализация",IF(Инвестиционные_проекты!M876&gt;TODAY(),"Ошибка!",""),"")</f>
        <v/>
      </c>
      <c r="AC871" s="4" t="str">
        <f ca="1">IF(Техлист!AB871="","",CONCATENATE(ROW(Инвестиционные_проекты!$A876),", ",))</f>
        <v/>
      </c>
      <c r="AD871" t="str">
        <f t="shared" ca="1" si="152"/>
        <v/>
      </c>
      <c r="AE871" s="5" t="str">
        <f>IFERROR(IF(OR(Инвестиционные_проекты!K876="идея",Инвестиционные_проекты!K876="проектная стадия"),IF(Инвестиционные_проекты!M876&gt;DATEVALUE(ФЛК!CV870),"","Ошибка!"),""),"")</f>
        <v/>
      </c>
      <c r="AF871" s="4" t="str">
        <f>IF(Техлист!AE871="","",CONCATENATE(ROW(Инвестиционные_проекты!$A876),", ",))</f>
        <v/>
      </c>
      <c r="AG871" t="str">
        <f t="shared" si="153"/>
        <v/>
      </c>
    </row>
    <row r="872" spans="1:33" x14ac:dyDescent="0.25">
      <c r="A872" s="5" t="str">
        <f>IF(AND(COUNTBLANK(Инвестиционные_проекты!H877:Q877)+COUNTBLANK(Инвестиционные_проекты!S877:T877)+COUNTBLANK(Инвестиционные_проекты!Z877)+COUNTBLANK(Инвестиционные_проекты!B877:E877)&lt;&gt;17,COUNTBLANK(Инвестиционные_проекты!H877:Q877)+COUNTBLANK(Инвестиционные_проекты!S877:T877)+COUNTBLANK(Инвестиционные_проекты!Z877)+COUNTBLANK(Инвестиционные_проекты!B877:E877)&lt;&gt;0),"Ошибка!","")</f>
        <v/>
      </c>
      <c r="B872" s="4" t="str">
        <f>IF(A872="","",CONCATENATE(ROW(Инвестиционные_проекты!$A877),", ",))</f>
        <v/>
      </c>
      <c r="C872" t="str">
        <f t="shared" si="143"/>
        <v xml:space="preserve">8, </v>
      </c>
      <c r="D872" s="5" t="str">
        <f>IF(AND(COUNTBLANK(Инвестиционные_проекты!AB877)=0,COUNTBLANK(Инвестиционные_проекты!W877:Y877)&lt;&gt;0),"Ошибка!","")</f>
        <v/>
      </c>
      <c r="E872" s="4" t="str">
        <f>IF(D872="","",CONCATENATE(ROW(Инвестиционные_проекты!$A877),", ",))</f>
        <v/>
      </c>
      <c r="F872" t="str">
        <f t="shared" si="144"/>
        <v xml:space="preserve">8, </v>
      </c>
      <c r="G872" s="8" t="str">
        <f>IF(AND(Инвестиционные_проекты!J877="создание нового",Инвестиционные_проекты!S877=""),"Ошибка!","")</f>
        <v/>
      </c>
      <c r="H872" s="4" t="str">
        <f>IF(Техлист!G872="","",CONCATENATE(ROW(Инвестиционные_проекты!$A877),", ",))</f>
        <v/>
      </c>
      <c r="I872" t="str">
        <f t="shared" si="145"/>
        <v/>
      </c>
      <c r="J872" s="5" t="str">
        <f>IF(Инвестиционные_проекты!J877="модернизация",IF(COUNTBLANK(Инвестиционные_проекты!R877:S877)&lt;&gt;0,"Ошибка!",""),"")</f>
        <v/>
      </c>
      <c r="K872" s="9" t="str">
        <f>IF(Техлист!J872="","",CONCATENATE(ROW(Инвестиционные_проекты!$A877),", ",))</f>
        <v/>
      </c>
      <c r="L872" t="str">
        <f t="shared" si="146"/>
        <v/>
      </c>
      <c r="M872" s="5" t="str">
        <f>IF(Инвестиционные_проекты!S877&lt;Инвестиционные_проекты!R877,"Ошибка!","")</f>
        <v/>
      </c>
      <c r="N872" s="4" t="str">
        <f>IF(Техлист!M872="","",CONCATENATE(ROW(Инвестиционные_проекты!$A877),", ",))</f>
        <v/>
      </c>
      <c r="O872" t="str">
        <f t="shared" si="147"/>
        <v/>
      </c>
      <c r="P872" s="5" t="str">
        <f>IF(Инвестиционные_проекты!Z877&lt;&gt;SUM(Инвестиционные_проекты!AA877:AB877),"Ошибка!","")</f>
        <v/>
      </c>
      <c r="Q872" s="4" t="str">
        <f>IF(Техлист!P872="","",CONCATENATE(ROW(Инвестиционные_проекты!$A877),", ",))</f>
        <v/>
      </c>
      <c r="R872" t="str">
        <f t="shared" si="148"/>
        <v/>
      </c>
      <c r="S872" s="5" t="str">
        <f>IF(Инвестиционные_проекты!Y877&gt;Инвестиционные_проекты!AB877,"Ошибка!","")</f>
        <v/>
      </c>
      <c r="T872" s="4" t="str">
        <f>IF(Техлист!S872="","",CONCATENATE(ROW(Инвестиционные_проекты!$A877),", ",))</f>
        <v/>
      </c>
      <c r="U872" t="str">
        <f t="shared" si="149"/>
        <v/>
      </c>
      <c r="V872" s="5" t="str">
        <f>IF(Инвестиционные_проекты!O877&lt;Инвестиционные_проекты!N877,"Ошибка!","")</f>
        <v/>
      </c>
      <c r="W872" s="4" t="str">
        <f>IF(Техлист!V872="","",CONCATENATE(ROW(Инвестиционные_проекты!$A877),", ",))</f>
        <v/>
      </c>
      <c r="X872" t="str">
        <f t="shared" si="150"/>
        <v xml:space="preserve">8, </v>
      </c>
      <c r="Y872" s="5" t="str">
        <f>IF(Инвестиционные_проекты!N877&lt;Инвестиционные_проекты!M877,"Ошибка!","")</f>
        <v/>
      </c>
      <c r="Z872" s="4" t="str">
        <f>IF(Техлист!Y872="","",CONCATENATE(ROW(Инвестиционные_проекты!$A877),", ",))</f>
        <v/>
      </c>
      <c r="AA872" t="str">
        <f t="shared" si="151"/>
        <v/>
      </c>
      <c r="AB872" s="5" t="str">
        <f ca="1">IF(Инвестиционные_проекты!K877="реализация",IF(Инвестиционные_проекты!M877&gt;TODAY(),"Ошибка!",""),"")</f>
        <v/>
      </c>
      <c r="AC872" s="4" t="str">
        <f ca="1">IF(Техлист!AB872="","",CONCATENATE(ROW(Инвестиционные_проекты!$A877),", ",))</f>
        <v/>
      </c>
      <c r="AD872" t="str">
        <f t="shared" ca="1" si="152"/>
        <v/>
      </c>
      <c r="AE872" s="5" t="str">
        <f>IFERROR(IF(OR(Инвестиционные_проекты!K877="идея",Инвестиционные_проекты!K877="проектная стадия"),IF(Инвестиционные_проекты!M877&gt;DATEVALUE(ФЛК!CV871),"","Ошибка!"),""),"")</f>
        <v/>
      </c>
      <c r="AF872" s="4" t="str">
        <f>IF(Техлист!AE872="","",CONCATENATE(ROW(Инвестиционные_проекты!$A877),", ",))</f>
        <v/>
      </c>
      <c r="AG872" t="str">
        <f t="shared" si="153"/>
        <v/>
      </c>
    </row>
    <row r="873" spans="1:33" x14ac:dyDescent="0.25">
      <c r="A873" s="5" t="str">
        <f>IF(AND(COUNTBLANK(Инвестиционные_проекты!H878:Q878)+COUNTBLANK(Инвестиционные_проекты!S878:T878)+COUNTBLANK(Инвестиционные_проекты!Z878)+COUNTBLANK(Инвестиционные_проекты!B878:E878)&lt;&gt;17,COUNTBLANK(Инвестиционные_проекты!H878:Q878)+COUNTBLANK(Инвестиционные_проекты!S878:T878)+COUNTBLANK(Инвестиционные_проекты!Z878)+COUNTBLANK(Инвестиционные_проекты!B878:E878)&lt;&gt;0),"Ошибка!","")</f>
        <v/>
      </c>
      <c r="B873" s="4" t="str">
        <f>IF(A873="","",CONCATENATE(ROW(Инвестиционные_проекты!$A878),", ",))</f>
        <v/>
      </c>
      <c r="C873" t="str">
        <f t="shared" si="143"/>
        <v xml:space="preserve">8, </v>
      </c>
      <c r="D873" s="5" t="str">
        <f>IF(AND(COUNTBLANK(Инвестиционные_проекты!AB878)=0,COUNTBLANK(Инвестиционные_проекты!W878:Y878)&lt;&gt;0),"Ошибка!","")</f>
        <v/>
      </c>
      <c r="E873" s="4" t="str">
        <f>IF(D873="","",CONCATENATE(ROW(Инвестиционные_проекты!$A878),", ",))</f>
        <v/>
      </c>
      <c r="F873" t="str">
        <f t="shared" si="144"/>
        <v xml:space="preserve">8, </v>
      </c>
      <c r="G873" s="8" t="str">
        <f>IF(AND(Инвестиционные_проекты!J878="создание нового",Инвестиционные_проекты!S878=""),"Ошибка!","")</f>
        <v/>
      </c>
      <c r="H873" s="4" t="str">
        <f>IF(Техлист!G873="","",CONCATENATE(ROW(Инвестиционные_проекты!$A878),", ",))</f>
        <v/>
      </c>
      <c r="I873" t="str">
        <f t="shared" si="145"/>
        <v/>
      </c>
      <c r="J873" s="5" t="str">
        <f>IF(Инвестиционные_проекты!J878="модернизация",IF(COUNTBLANK(Инвестиционные_проекты!R878:S878)&lt;&gt;0,"Ошибка!",""),"")</f>
        <v/>
      </c>
      <c r="K873" s="9" t="str">
        <f>IF(Техлист!J873="","",CONCATENATE(ROW(Инвестиционные_проекты!$A878),", ",))</f>
        <v/>
      </c>
      <c r="L873" t="str">
        <f t="shared" si="146"/>
        <v/>
      </c>
      <c r="M873" s="5" t="str">
        <f>IF(Инвестиционные_проекты!S878&lt;Инвестиционные_проекты!R878,"Ошибка!","")</f>
        <v/>
      </c>
      <c r="N873" s="4" t="str">
        <f>IF(Техлист!M873="","",CONCATENATE(ROW(Инвестиционные_проекты!$A878),", ",))</f>
        <v/>
      </c>
      <c r="O873" t="str">
        <f t="shared" si="147"/>
        <v/>
      </c>
      <c r="P873" s="5" t="str">
        <f>IF(Инвестиционные_проекты!Z878&lt;&gt;SUM(Инвестиционные_проекты!AA878:AB878),"Ошибка!","")</f>
        <v/>
      </c>
      <c r="Q873" s="4" t="str">
        <f>IF(Техлист!P873="","",CONCATENATE(ROW(Инвестиционные_проекты!$A878),", ",))</f>
        <v/>
      </c>
      <c r="R873" t="str">
        <f t="shared" si="148"/>
        <v/>
      </c>
      <c r="S873" s="5" t="str">
        <f>IF(Инвестиционные_проекты!Y878&gt;Инвестиционные_проекты!AB878,"Ошибка!","")</f>
        <v/>
      </c>
      <c r="T873" s="4" t="str">
        <f>IF(Техлист!S873="","",CONCATENATE(ROW(Инвестиционные_проекты!$A878),", ",))</f>
        <v/>
      </c>
      <c r="U873" t="str">
        <f t="shared" si="149"/>
        <v/>
      </c>
      <c r="V873" s="5" t="str">
        <f>IF(Инвестиционные_проекты!O878&lt;Инвестиционные_проекты!N878,"Ошибка!","")</f>
        <v/>
      </c>
      <c r="W873" s="4" t="str">
        <f>IF(Техлист!V873="","",CONCATENATE(ROW(Инвестиционные_проекты!$A878),", ",))</f>
        <v/>
      </c>
      <c r="X873" t="str">
        <f t="shared" si="150"/>
        <v xml:space="preserve">8, </v>
      </c>
      <c r="Y873" s="5" t="str">
        <f>IF(Инвестиционные_проекты!N878&lt;Инвестиционные_проекты!M878,"Ошибка!","")</f>
        <v/>
      </c>
      <c r="Z873" s="4" t="str">
        <f>IF(Техлист!Y873="","",CONCATENATE(ROW(Инвестиционные_проекты!$A878),", ",))</f>
        <v/>
      </c>
      <c r="AA873" t="str">
        <f t="shared" si="151"/>
        <v/>
      </c>
      <c r="AB873" s="5" t="str">
        <f ca="1">IF(Инвестиционные_проекты!K878="реализация",IF(Инвестиционные_проекты!M878&gt;TODAY(),"Ошибка!",""),"")</f>
        <v/>
      </c>
      <c r="AC873" s="4" t="str">
        <f ca="1">IF(Техлист!AB873="","",CONCATENATE(ROW(Инвестиционные_проекты!$A878),", ",))</f>
        <v/>
      </c>
      <c r="AD873" t="str">
        <f t="shared" ca="1" si="152"/>
        <v/>
      </c>
      <c r="AE873" s="5" t="str">
        <f>IFERROR(IF(OR(Инвестиционные_проекты!K878="идея",Инвестиционные_проекты!K878="проектная стадия"),IF(Инвестиционные_проекты!M878&gt;DATEVALUE(ФЛК!CV872),"","Ошибка!"),""),"")</f>
        <v/>
      </c>
      <c r="AF873" s="4" t="str">
        <f>IF(Техлист!AE873="","",CONCATENATE(ROW(Инвестиционные_проекты!$A878),", ",))</f>
        <v/>
      </c>
      <c r="AG873" t="str">
        <f t="shared" si="153"/>
        <v/>
      </c>
    </row>
    <row r="874" spans="1:33" x14ac:dyDescent="0.25">
      <c r="A874" s="5" t="str">
        <f>IF(AND(COUNTBLANK(Инвестиционные_проекты!H879:Q879)+COUNTBLANK(Инвестиционные_проекты!S879:T879)+COUNTBLANK(Инвестиционные_проекты!Z879)+COUNTBLANK(Инвестиционные_проекты!B879:E879)&lt;&gt;17,COUNTBLANK(Инвестиционные_проекты!H879:Q879)+COUNTBLANK(Инвестиционные_проекты!S879:T879)+COUNTBLANK(Инвестиционные_проекты!Z879)+COUNTBLANK(Инвестиционные_проекты!B879:E879)&lt;&gt;0),"Ошибка!","")</f>
        <v/>
      </c>
      <c r="B874" s="4" t="str">
        <f>IF(A874="","",CONCATENATE(ROW(Инвестиционные_проекты!$A879),", ",))</f>
        <v/>
      </c>
      <c r="C874" t="str">
        <f t="shared" si="143"/>
        <v xml:space="preserve">8, </v>
      </c>
      <c r="D874" s="5" t="str">
        <f>IF(AND(COUNTBLANK(Инвестиционные_проекты!AB879)=0,COUNTBLANK(Инвестиционные_проекты!W879:Y879)&lt;&gt;0),"Ошибка!","")</f>
        <v/>
      </c>
      <c r="E874" s="4" t="str">
        <f>IF(D874="","",CONCATENATE(ROW(Инвестиционные_проекты!$A879),", ",))</f>
        <v/>
      </c>
      <c r="F874" t="str">
        <f t="shared" si="144"/>
        <v xml:space="preserve">8, </v>
      </c>
      <c r="G874" s="8" t="str">
        <f>IF(AND(Инвестиционные_проекты!J879="создание нового",Инвестиционные_проекты!S879=""),"Ошибка!","")</f>
        <v/>
      </c>
      <c r="H874" s="4" t="str">
        <f>IF(Техлист!G874="","",CONCATENATE(ROW(Инвестиционные_проекты!$A879),", ",))</f>
        <v/>
      </c>
      <c r="I874" t="str">
        <f t="shared" si="145"/>
        <v/>
      </c>
      <c r="J874" s="5" t="str">
        <f>IF(Инвестиционные_проекты!J879="модернизация",IF(COUNTBLANK(Инвестиционные_проекты!R879:S879)&lt;&gt;0,"Ошибка!",""),"")</f>
        <v/>
      </c>
      <c r="K874" s="9" t="str">
        <f>IF(Техлист!J874="","",CONCATENATE(ROW(Инвестиционные_проекты!$A879),", ",))</f>
        <v/>
      </c>
      <c r="L874" t="str">
        <f t="shared" si="146"/>
        <v/>
      </c>
      <c r="M874" s="5" t="str">
        <f>IF(Инвестиционные_проекты!S879&lt;Инвестиционные_проекты!R879,"Ошибка!","")</f>
        <v/>
      </c>
      <c r="N874" s="4" t="str">
        <f>IF(Техлист!M874="","",CONCATENATE(ROW(Инвестиционные_проекты!$A879),", ",))</f>
        <v/>
      </c>
      <c r="O874" t="str">
        <f t="shared" si="147"/>
        <v/>
      </c>
      <c r="P874" s="5" t="str">
        <f>IF(Инвестиционные_проекты!Z879&lt;&gt;SUM(Инвестиционные_проекты!AA879:AB879),"Ошибка!","")</f>
        <v/>
      </c>
      <c r="Q874" s="4" t="str">
        <f>IF(Техлист!P874="","",CONCATENATE(ROW(Инвестиционные_проекты!$A879),", ",))</f>
        <v/>
      </c>
      <c r="R874" t="str">
        <f t="shared" si="148"/>
        <v/>
      </c>
      <c r="S874" s="5" t="str">
        <f>IF(Инвестиционные_проекты!Y879&gt;Инвестиционные_проекты!AB879,"Ошибка!","")</f>
        <v/>
      </c>
      <c r="T874" s="4" t="str">
        <f>IF(Техлист!S874="","",CONCATENATE(ROW(Инвестиционные_проекты!$A879),", ",))</f>
        <v/>
      </c>
      <c r="U874" t="str">
        <f t="shared" si="149"/>
        <v/>
      </c>
      <c r="V874" s="5" t="str">
        <f>IF(Инвестиционные_проекты!O879&lt;Инвестиционные_проекты!N879,"Ошибка!","")</f>
        <v/>
      </c>
      <c r="W874" s="4" t="str">
        <f>IF(Техлист!V874="","",CONCATENATE(ROW(Инвестиционные_проекты!$A879),", ",))</f>
        <v/>
      </c>
      <c r="X874" t="str">
        <f t="shared" si="150"/>
        <v xml:space="preserve">8, </v>
      </c>
      <c r="Y874" s="5" t="str">
        <f>IF(Инвестиционные_проекты!N879&lt;Инвестиционные_проекты!M879,"Ошибка!","")</f>
        <v/>
      </c>
      <c r="Z874" s="4" t="str">
        <f>IF(Техлист!Y874="","",CONCATENATE(ROW(Инвестиционные_проекты!$A879),", ",))</f>
        <v/>
      </c>
      <c r="AA874" t="str">
        <f t="shared" si="151"/>
        <v/>
      </c>
      <c r="AB874" s="5" t="str">
        <f ca="1">IF(Инвестиционные_проекты!K879="реализация",IF(Инвестиционные_проекты!M879&gt;TODAY(),"Ошибка!",""),"")</f>
        <v/>
      </c>
      <c r="AC874" s="4" t="str">
        <f ca="1">IF(Техлист!AB874="","",CONCATENATE(ROW(Инвестиционные_проекты!$A879),", ",))</f>
        <v/>
      </c>
      <c r="AD874" t="str">
        <f t="shared" ca="1" si="152"/>
        <v/>
      </c>
      <c r="AE874" s="5" t="str">
        <f>IFERROR(IF(OR(Инвестиционные_проекты!K879="идея",Инвестиционные_проекты!K879="проектная стадия"),IF(Инвестиционные_проекты!M879&gt;DATEVALUE(ФЛК!CV873),"","Ошибка!"),""),"")</f>
        <v/>
      </c>
      <c r="AF874" s="4" t="str">
        <f>IF(Техлист!AE874="","",CONCATENATE(ROW(Инвестиционные_проекты!$A879),", ",))</f>
        <v/>
      </c>
      <c r="AG874" t="str">
        <f t="shared" si="153"/>
        <v/>
      </c>
    </row>
    <row r="875" spans="1:33" x14ac:dyDescent="0.25">
      <c r="A875" s="5" t="str">
        <f>IF(AND(COUNTBLANK(Инвестиционные_проекты!H880:Q880)+COUNTBLANK(Инвестиционные_проекты!S880:T880)+COUNTBLANK(Инвестиционные_проекты!Z880)+COUNTBLANK(Инвестиционные_проекты!B880:E880)&lt;&gt;17,COUNTBLANK(Инвестиционные_проекты!H880:Q880)+COUNTBLANK(Инвестиционные_проекты!S880:T880)+COUNTBLANK(Инвестиционные_проекты!Z880)+COUNTBLANK(Инвестиционные_проекты!B880:E880)&lt;&gt;0),"Ошибка!","")</f>
        <v/>
      </c>
      <c r="B875" s="4" t="str">
        <f>IF(A875="","",CONCATENATE(ROW(Инвестиционные_проекты!$A880),", ",))</f>
        <v/>
      </c>
      <c r="C875" t="str">
        <f t="shared" si="143"/>
        <v xml:space="preserve">8, </v>
      </c>
      <c r="D875" s="5" t="str">
        <f>IF(AND(COUNTBLANK(Инвестиционные_проекты!AB880)=0,COUNTBLANK(Инвестиционные_проекты!W880:Y880)&lt;&gt;0),"Ошибка!","")</f>
        <v/>
      </c>
      <c r="E875" s="4" t="str">
        <f>IF(D875="","",CONCATENATE(ROW(Инвестиционные_проекты!$A880),", ",))</f>
        <v/>
      </c>
      <c r="F875" t="str">
        <f t="shared" si="144"/>
        <v xml:space="preserve">8, </v>
      </c>
      <c r="G875" s="8" t="str">
        <f>IF(AND(Инвестиционные_проекты!J880="создание нового",Инвестиционные_проекты!S880=""),"Ошибка!","")</f>
        <v/>
      </c>
      <c r="H875" s="4" t="str">
        <f>IF(Техлист!G875="","",CONCATENATE(ROW(Инвестиционные_проекты!$A880),", ",))</f>
        <v/>
      </c>
      <c r="I875" t="str">
        <f t="shared" si="145"/>
        <v/>
      </c>
      <c r="J875" s="5" t="str">
        <f>IF(Инвестиционные_проекты!J880="модернизация",IF(COUNTBLANK(Инвестиционные_проекты!R880:S880)&lt;&gt;0,"Ошибка!",""),"")</f>
        <v/>
      </c>
      <c r="K875" s="9" t="str">
        <f>IF(Техлист!J875="","",CONCATENATE(ROW(Инвестиционные_проекты!$A880),", ",))</f>
        <v/>
      </c>
      <c r="L875" t="str">
        <f t="shared" si="146"/>
        <v/>
      </c>
      <c r="M875" s="5" t="str">
        <f>IF(Инвестиционные_проекты!S880&lt;Инвестиционные_проекты!R880,"Ошибка!","")</f>
        <v/>
      </c>
      <c r="N875" s="4" t="str">
        <f>IF(Техлист!M875="","",CONCATENATE(ROW(Инвестиционные_проекты!$A880),", ",))</f>
        <v/>
      </c>
      <c r="O875" t="str">
        <f t="shared" si="147"/>
        <v/>
      </c>
      <c r="P875" s="5" t="str">
        <f>IF(Инвестиционные_проекты!Z880&lt;&gt;SUM(Инвестиционные_проекты!AA880:AB880),"Ошибка!","")</f>
        <v/>
      </c>
      <c r="Q875" s="4" t="str">
        <f>IF(Техлист!P875="","",CONCATENATE(ROW(Инвестиционные_проекты!$A880),", ",))</f>
        <v/>
      </c>
      <c r="R875" t="str">
        <f t="shared" si="148"/>
        <v/>
      </c>
      <c r="S875" s="5" t="str">
        <f>IF(Инвестиционные_проекты!Y880&gt;Инвестиционные_проекты!AB880,"Ошибка!","")</f>
        <v/>
      </c>
      <c r="T875" s="4" t="str">
        <f>IF(Техлист!S875="","",CONCATENATE(ROW(Инвестиционные_проекты!$A880),", ",))</f>
        <v/>
      </c>
      <c r="U875" t="str">
        <f t="shared" si="149"/>
        <v/>
      </c>
      <c r="V875" s="5" t="str">
        <f>IF(Инвестиционные_проекты!O880&lt;Инвестиционные_проекты!N880,"Ошибка!","")</f>
        <v/>
      </c>
      <c r="W875" s="4" t="str">
        <f>IF(Техлист!V875="","",CONCATENATE(ROW(Инвестиционные_проекты!$A880),", ",))</f>
        <v/>
      </c>
      <c r="X875" t="str">
        <f t="shared" si="150"/>
        <v xml:space="preserve">8, </v>
      </c>
      <c r="Y875" s="5" t="str">
        <f>IF(Инвестиционные_проекты!N880&lt;Инвестиционные_проекты!M880,"Ошибка!","")</f>
        <v/>
      </c>
      <c r="Z875" s="4" t="str">
        <f>IF(Техлист!Y875="","",CONCATENATE(ROW(Инвестиционные_проекты!$A880),", ",))</f>
        <v/>
      </c>
      <c r="AA875" t="str">
        <f t="shared" si="151"/>
        <v/>
      </c>
      <c r="AB875" s="5" t="str">
        <f ca="1">IF(Инвестиционные_проекты!K880="реализация",IF(Инвестиционные_проекты!M880&gt;TODAY(),"Ошибка!",""),"")</f>
        <v/>
      </c>
      <c r="AC875" s="4" t="str">
        <f ca="1">IF(Техлист!AB875="","",CONCATENATE(ROW(Инвестиционные_проекты!$A880),", ",))</f>
        <v/>
      </c>
      <c r="AD875" t="str">
        <f t="shared" ca="1" si="152"/>
        <v/>
      </c>
      <c r="AE875" s="5" t="str">
        <f>IFERROR(IF(OR(Инвестиционные_проекты!K880="идея",Инвестиционные_проекты!K880="проектная стадия"),IF(Инвестиционные_проекты!M880&gt;DATEVALUE(ФЛК!CV874),"","Ошибка!"),""),"")</f>
        <v/>
      </c>
      <c r="AF875" s="4" t="str">
        <f>IF(Техлист!AE875="","",CONCATENATE(ROW(Инвестиционные_проекты!$A880),", ",))</f>
        <v/>
      </c>
      <c r="AG875" t="str">
        <f t="shared" si="153"/>
        <v/>
      </c>
    </row>
    <row r="876" spans="1:33" x14ac:dyDescent="0.25">
      <c r="A876" s="5" t="str">
        <f>IF(AND(COUNTBLANK(Инвестиционные_проекты!H881:Q881)+COUNTBLANK(Инвестиционные_проекты!S881:T881)+COUNTBLANK(Инвестиционные_проекты!Z881)+COUNTBLANK(Инвестиционные_проекты!B881:E881)&lt;&gt;17,COUNTBLANK(Инвестиционные_проекты!H881:Q881)+COUNTBLANK(Инвестиционные_проекты!S881:T881)+COUNTBLANK(Инвестиционные_проекты!Z881)+COUNTBLANK(Инвестиционные_проекты!B881:E881)&lt;&gt;0),"Ошибка!","")</f>
        <v/>
      </c>
      <c r="B876" s="4" t="str">
        <f>IF(A876="","",CONCATENATE(ROW(Инвестиционные_проекты!$A881),", ",))</f>
        <v/>
      </c>
      <c r="C876" t="str">
        <f t="shared" si="143"/>
        <v xml:space="preserve">8, </v>
      </c>
      <c r="D876" s="5" t="str">
        <f>IF(AND(COUNTBLANK(Инвестиционные_проекты!AB881)=0,COUNTBLANK(Инвестиционные_проекты!W881:Y881)&lt;&gt;0),"Ошибка!","")</f>
        <v/>
      </c>
      <c r="E876" s="4" t="str">
        <f>IF(D876="","",CONCATENATE(ROW(Инвестиционные_проекты!$A881),", ",))</f>
        <v/>
      </c>
      <c r="F876" t="str">
        <f t="shared" si="144"/>
        <v xml:space="preserve">8, </v>
      </c>
      <c r="G876" s="8" t="str">
        <f>IF(AND(Инвестиционные_проекты!J881="создание нового",Инвестиционные_проекты!S881=""),"Ошибка!","")</f>
        <v/>
      </c>
      <c r="H876" s="4" t="str">
        <f>IF(Техлист!G876="","",CONCATENATE(ROW(Инвестиционные_проекты!$A881),", ",))</f>
        <v/>
      </c>
      <c r="I876" t="str">
        <f t="shared" si="145"/>
        <v/>
      </c>
      <c r="J876" s="5" t="str">
        <f>IF(Инвестиционные_проекты!J881="модернизация",IF(COUNTBLANK(Инвестиционные_проекты!R881:S881)&lt;&gt;0,"Ошибка!",""),"")</f>
        <v/>
      </c>
      <c r="K876" s="9" t="str">
        <f>IF(Техлист!J876="","",CONCATENATE(ROW(Инвестиционные_проекты!$A881),", ",))</f>
        <v/>
      </c>
      <c r="L876" t="str">
        <f t="shared" si="146"/>
        <v/>
      </c>
      <c r="M876" s="5" t="str">
        <f>IF(Инвестиционные_проекты!S881&lt;Инвестиционные_проекты!R881,"Ошибка!","")</f>
        <v/>
      </c>
      <c r="N876" s="4" t="str">
        <f>IF(Техлист!M876="","",CONCATENATE(ROW(Инвестиционные_проекты!$A881),", ",))</f>
        <v/>
      </c>
      <c r="O876" t="str">
        <f t="shared" si="147"/>
        <v/>
      </c>
      <c r="P876" s="5" t="str">
        <f>IF(Инвестиционные_проекты!Z881&lt;&gt;SUM(Инвестиционные_проекты!AA881:AB881),"Ошибка!","")</f>
        <v/>
      </c>
      <c r="Q876" s="4" t="str">
        <f>IF(Техлист!P876="","",CONCATENATE(ROW(Инвестиционные_проекты!$A881),", ",))</f>
        <v/>
      </c>
      <c r="R876" t="str">
        <f t="shared" si="148"/>
        <v/>
      </c>
      <c r="S876" s="5" t="str">
        <f>IF(Инвестиционные_проекты!Y881&gt;Инвестиционные_проекты!AB881,"Ошибка!","")</f>
        <v/>
      </c>
      <c r="T876" s="4" t="str">
        <f>IF(Техлист!S876="","",CONCATENATE(ROW(Инвестиционные_проекты!$A881),", ",))</f>
        <v/>
      </c>
      <c r="U876" t="str">
        <f t="shared" si="149"/>
        <v/>
      </c>
      <c r="V876" s="5" t="str">
        <f>IF(Инвестиционные_проекты!O881&lt;Инвестиционные_проекты!N881,"Ошибка!","")</f>
        <v/>
      </c>
      <c r="W876" s="4" t="str">
        <f>IF(Техлист!V876="","",CONCATENATE(ROW(Инвестиционные_проекты!$A881),", ",))</f>
        <v/>
      </c>
      <c r="X876" t="str">
        <f t="shared" si="150"/>
        <v xml:space="preserve">8, </v>
      </c>
      <c r="Y876" s="5" t="str">
        <f>IF(Инвестиционные_проекты!N881&lt;Инвестиционные_проекты!M881,"Ошибка!","")</f>
        <v/>
      </c>
      <c r="Z876" s="4" t="str">
        <f>IF(Техлист!Y876="","",CONCATENATE(ROW(Инвестиционные_проекты!$A881),", ",))</f>
        <v/>
      </c>
      <c r="AA876" t="str">
        <f t="shared" si="151"/>
        <v/>
      </c>
      <c r="AB876" s="5" t="str">
        <f ca="1">IF(Инвестиционные_проекты!K881="реализация",IF(Инвестиционные_проекты!M881&gt;TODAY(),"Ошибка!",""),"")</f>
        <v/>
      </c>
      <c r="AC876" s="4" t="str">
        <f ca="1">IF(Техлист!AB876="","",CONCATENATE(ROW(Инвестиционные_проекты!$A881),", ",))</f>
        <v/>
      </c>
      <c r="AD876" t="str">
        <f t="shared" ca="1" si="152"/>
        <v/>
      </c>
      <c r="AE876" s="5" t="str">
        <f>IFERROR(IF(OR(Инвестиционные_проекты!K881="идея",Инвестиционные_проекты!K881="проектная стадия"),IF(Инвестиционные_проекты!M881&gt;DATEVALUE(ФЛК!CV875),"","Ошибка!"),""),"")</f>
        <v/>
      </c>
      <c r="AF876" s="4" t="str">
        <f>IF(Техлист!AE876="","",CONCATENATE(ROW(Инвестиционные_проекты!$A881),", ",))</f>
        <v/>
      </c>
      <c r="AG876" t="str">
        <f t="shared" si="153"/>
        <v/>
      </c>
    </row>
    <row r="877" spans="1:33" x14ac:dyDescent="0.25">
      <c r="A877" s="5" t="str">
        <f>IF(AND(COUNTBLANK(Инвестиционные_проекты!H882:Q882)+COUNTBLANK(Инвестиционные_проекты!S882:T882)+COUNTBLANK(Инвестиционные_проекты!Z882)+COUNTBLANK(Инвестиционные_проекты!B882:E882)&lt;&gt;17,COUNTBLANK(Инвестиционные_проекты!H882:Q882)+COUNTBLANK(Инвестиционные_проекты!S882:T882)+COUNTBLANK(Инвестиционные_проекты!Z882)+COUNTBLANK(Инвестиционные_проекты!B882:E882)&lt;&gt;0),"Ошибка!","")</f>
        <v/>
      </c>
      <c r="B877" s="4" t="str">
        <f>IF(A877="","",CONCATENATE(ROW(Инвестиционные_проекты!$A882),", ",))</f>
        <v/>
      </c>
      <c r="C877" t="str">
        <f t="shared" si="143"/>
        <v xml:space="preserve">8, </v>
      </c>
      <c r="D877" s="5" t="str">
        <f>IF(AND(COUNTBLANK(Инвестиционные_проекты!AB882)=0,COUNTBLANK(Инвестиционные_проекты!W882:Y882)&lt;&gt;0),"Ошибка!","")</f>
        <v/>
      </c>
      <c r="E877" s="4" t="str">
        <f>IF(D877="","",CONCATENATE(ROW(Инвестиционные_проекты!$A882),", ",))</f>
        <v/>
      </c>
      <c r="F877" t="str">
        <f t="shared" si="144"/>
        <v xml:space="preserve">8, </v>
      </c>
      <c r="G877" s="8" t="str">
        <f>IF(AND(Инвестиционные_проекты!J882="создание нового",Инвестиционные_проекты!S882=""),"Ошибка!","")</f>
        <v/>
      </c>
      <c r="H877" s="4" t="str">
        <f>IF(Техлист!G877="","",CONCATENATE(ROW(Инвестиционные_проекты!$A882),", ",))</f>
        <v/>
      </c>
      <c r="I877" t="str">
        <f t="shared" si="145"/>
        <v/>
      </c>
      <c r="J877" s="5" t="str">
        <f>IF(Инвестиционные_проекты!J882="модернизация",IF(COUNTBLANK(Инвестиционные_проекты!R882:S882)&lt;&gt;0,"Ошибка!",""),"")</f>
        <v/>
      </c>
      <c r="K877" s="9" t="str">
        <f>IF(Техлист!J877="","",CONCATENATE(ROW(Инвестиционные_проекты!$A882),", ",))</f>
        <v/>
      </c>
      <c r="L877" t="str">
        <f t="shared" si="146"/>
        <v/>
      </c>
      <c r="M877" s="5" t="str">
        <f>IF(Инвестиционные_проекты!S882&lt;Инвестиционные_проекты!R882,"Ошибка!","")</f>
        <v/>
      </c>
      <c r="N877" s="4" t="str">
        <f>IF(Техлист!M877="","",CONCATENATE(ROW(Инвестиционные_проекты!$A882),", ",))</f>
        <v/>
      </c>
      <c r="O877" t="str">
        <f t="shared" si="147"/>
        <v/>
      </c>
      <c r="P877" s="5" t="str">
        <f>IF(Инвестиционные_проекты!Z882&lt;&gt;SUM(Инвестиционные_проекты!AA882:AB882),"Ошибка!","")</f>
        <v/>
      </c>
      <c r="Q877" s="4" t="str">
        <f>IF(Техлист!P877="","",CONCATENATE(ROW(Инвестиционные_проекты!$A882),", ",))</f>
        <v/>
      </c>
      <c r="R877" t="str">
        <f t="shared" si="148"/>
        <v/>
      </c>
      <c r="S877" s="5" t="str">
        <f>IF(Инвестиционные_проекты!Y882&gt;Инвестиционные_проекты!AB882,"Ошибка!","")</f>
        <v/>
      </c>
      <c r="T877" s="4" t="str">
        <f>IF(Техлист!S877="","",CONCATENATE(ROW(Инвестиционные_проекты!$A882),", ",))</f>
        <v/>
      </c>
      <c r="U877" t="str">
        <f t="shared" si="149"/>
        <v/>
      </c>
      <c r="V877" s="5" t="str">
        <f>IF(Инвестиционные_проекты!O882&lt;Инвестиционные_проекты!N882,"Ошибка!","")</f>
        <v/>
      </c>
      <c r="W877" s="4" t="str">
        <f>IF(Техлист!V877="","",CONCATENATE(ROW(Инвестиционные_проекты!$A882),", ",))</f>
        <v/>
      </c>
      <c r="X877" t="str">
        <f t="shared" si="150"/>
        <v xml:space="preserve">8, </v>
      </c>
      <c r="Y877" s="5" t="str">
        <f>IF(Инвестиционные_проекты!N882&lt;Инвестиционные_проекты!M882,"Ошибка!","")</f>
        <v/>
      </c>
      <c r="Z877" s="4" t="str">
        <f>IF(Техлист!Y877="","",CONCATENATE(ROW(Инвестиционные_проекты!$A882),", ",))</f>
        <v/>
      </c>
      <c r="AA877" t="str">
        <f t="shared" si="151"/>
        <v/>
      </c>
      <c r="AB877" s="5" t="str">
        <f ca="1">IF(Инвестиционные_проекты!K882="реализация",IF(Инвестиционные_проекты!M882&gt;TODAY(),"Ошибка!",""),"")</f>
        <v/>
      </c>
      <c r="AC877" s="4" t="str">
        <f ca="1">IF(Техлист!AB877="","",CONCATENATE(ROW(Инвестиционные_проекты!$A882),", ",))</f>
        <v/>
      </c>
      <c r="AD877" t="str">
        <f t="shared" ca="1" si="152"/>
        <v/>
      </c>
      <c r="AE877" s="5" t="str">
        <f>IFERROR(IF(OR(Инвестиционные_проекты!K882="идея",Инвестиционные_проекты!K882="проектная стадия"),IF(Инвестиционные_проекты!M882&gt;DATEVALUE(ФЛК!CV876),"","Ошибка!"),""),"")</f>
        <v/>
      </c>
      <c r="AF877" s="4" t="str">
        <f>IF(Техлист!AE877="","",CONCATENATE(ROW(Инвестиционные_проекты!$A882),", ",))</f>
        <v/>
      </c>
      <c r="AG877" t="str">
        <f t="shared" si="153"/>
        <v/>
      </c>
    </row>
    <row r="878" spans="1:33" x14ac:dyDescent="0.25">
      <c r="A878" s="5" t="str">
        <f>IF(AND(COUNTBLANK(Инвестиционные_проекты!H883:Q883)+COUNTBLANK(Инвестиционные_проекты!S883:T883)+COUNTBLANK(Инвестиционные_проекты!Z883)+COUNTBLANK(Инвестиционные_проекты!B883:E883)&lt;&gt;17,COUNTBLANK(Инвестиционные_проекты!H883:Q883)+COUNTBLANK(Инвестиционные_проекты!S883:T883)+COUNTBLANK(Инвестиционные_проекты!Z883)+COUNTBLANK(Инвестиционные_проекты!B883:E883)&lt;&gt;0),"Ошибка!","")</f>
        <v/>
      </c>
      <c r="B878" s="4" t="str">
        <f>IF(A878="","",CONCATENATE(ROW(Инвестиционные_проекты!$A883),", ",))</f>
        <v/>
      </c>
      <c r="C878" t="str">
        <f t="shared" si="143"/>
        <v xml:space="preserve">8, </v>
      </c>
      <c r="D878" s="5" t="str">
        <f>IF(AND(COUNTBLANK(Инвестиционные_проекты!AB883)=0,COUNTBLANK(Инвестиционные_проекты!W883:Y883)&lt;&gt;0),"Ошибка!","")</f>
        <v/>
      </c>
      <c r="E878" s="4" t="str">
        <f>IF(D878="","",CONCATENATE(ROW(Инвестиционные_проекты!$A883),", ",))</f>
        <v/>
      </c>
      <c r="F878" t="str">
        <f t="shared" si="144"/>
        <v xml:space="preserve">8, </v>
      </c>
      <c r="G878" s="8" t="str">
        <f>IF(AND(Инвестиционные_проекты!J883="создание нового",Инвестиционные_проекты!S883=""),"Ошибка!","")</f>
        <v/>
      </c>
      <c r="H878" s="4" t="str">
        <f>IF(Техлист!G878="","",CONCATENATE(ROW(Инвестиционные_проекты!$A883),", ",))</f>
        <v/>
      </c>
      <c r="I878" t="str">
        <f t="shared" si="145"/>
        <v/>
      </c>
      <c r="J878" s="5" t="str">
        <f>IF(Инвестиционные_проекты!J883="модернизация",IF(COUNTBLANK(Инвестиционные_проекты!R883:S883)&lt;&gt;0,"Ошибка!",""),"")</f>
        <v/>
      </c>
      <c r="K878" s="9" t="str">
        <f>IF(Техлист!J878="","",CONCATENATE(ROW(Инвестиционные_проекты!$A883),", ",))</f>
        <v/>
      </c>
      <c r="L878" t="str">
        <f t="shared" si="146"/>
        <v/>
      </c>
      <c r="M878" s="5" t="str">
        <f>IF(Инвестиционные_проекты!S883&lt;Инвестиционные_проекты!R883,"Ошибка!","")</f>
        <v/>
      </c>
      <c r="N878" s="4" t="str">
        <f>IF(Техлист!M878="","",CONCATENATE(ROW(Инвестиционные_проекты!$A883),", ",))</f>
        <v/>
      </c>
      <c r="O878" t="str">
        <f t="shared" si="147"/>
        <v/>
      </c>
      <c r="P878" s="5" t="str">
        <f>IF(Инвестиционные_проекты!Z883&lt;&gt;SUM(Инвестиционные_проекты!AA883:AB883),"Ошибка!","")</f>
        <v/>
      </c>
      <c r="Q878" s="4" t="str">
        <f>IF(Техлист!P878="","",CONCATENATE(ROW(Инвестиционные_проекты!$A883),", ",))</f>
        <v/>
      </c>
      <c r="R878" t="str">
        <f t="shared" si="148"/>
        <v/>
      </c>
      <c r="S878" s="5" t="str">
        <f>IF(Инвестиционные_проекты!Y883&gt;Инвестиционные_проекты!AB883,"Ошибка!","")</f>
        <v/>
      </c>
      <c r="T878" s="4" t="str">
        <f>IF(Техлист!S878="","",CONCATENATE(ROW(Инвестиционные_проекты!$A883),", ",))</f>
        <v/>
      </c>
      <c r="U878" t="str">
        <f t="shared" si="149"/>
        <v/>
      </c>
      <c r="V878" s="5" t="str">
        <f>IF(Инвестиционные_проекты!O883&lt;Инвестиционные_проекты!N883,"Ошибка!","")</f>
        <v/>
      </c>
      <c r="W878" s="4" t="str">
        <f>IF(Техлист!V878="","",CONCATENATE(ROW(Инвестиционные_проекты!$A883),", ",))</f>
        <v/>
      </c>
      <c r="X878" t="str">
        <f t="shared" si="150"/>
        <v xml:space="preserve">8, </v>
      </c>
      <c r="Y878" s="5" t="str">
        <f>IF(Инвестиционные_проекты!N883&lt;Инвестиционные_проекты!M883,"Ошибка!","")</f>
        <v/>
      </c>
      <c r="Z878" s="4" t="str">
        <f>IF(Техлист!Y878="","",CONCATENATE(ROW(Инвестиционные_проекты!$A883),", ",))</f>
        <v/>
      </c>
      <c r="AA878" t="str">
        <f t="shared" si="151"/>
        <v/>
      </c>
      <c r="AB878" s="5" t="str">
        <f ca="1">IF(Инвестиционные_проекты!K883="реализация",IF(Инвестиционные_проекты!M883&gt;TODAY(),"Ошибка!",""),"")</f>
        <v/>
      </c>
      <c r="AC878" s="4" t="str">
        <f ca="1">IF(Техлист!AB878="","",CONCATENATE(ROW(Инвестиционные_проекты!$A883),", ",))</f>
        <v/>
      </c>
      <c r="AD878" t="str">
        <f t="shared" ca="1" si="152"/>
        <v/>
      </c>
      <c r="AE878" s="5" t="str">
        <f>IFERROR(IF(OR(Инвестиционные_проекты!K883="идея",Инвестиционные_проекты!K883="проектная стадия"),IF(Инвестиционные_проекты!M883&gt;DATEVALUE(ФЛК!CV877),"","Ошибка!"),""),"")</f>
        <v/>
      </c>
      <c r="AF878" s="4" t="str">
        <f>IF(Техлист!AE878="","",CONCATENATE(ROW(Инвестиционные_проекты!$A883),", ",))</f>
        <v/>
      </c>
      <c r="AG878" t="str">
        <f t="shared" si="153"/>
        <v/>
      </c>
    </row>
    <row r="879" spans="1:33" x14ac:dyDescent="0.25">
      <c r="A879" s="5" t="str">
        <f>IF(AND(COUNTBLANK(Инвестиционные_проекты!H884:Q884)+COUNTBLANK(Инвестиционные_проекты!S884:T884)+COUNTBLANK(Инвестиционные_проекты!Z884)+COUNTBLANK(Инвестиционные_проекты!B884:E884)&lt;&gt;17,COUNTBLANK(Инвестиционные_проекты!H884:Q884)+COUNTBLANK(Инвестиционные_проекты!S884:T884)+COUNTBLANK(Инвестиционные_проекты!Z884)+COUNTBLANK(Инвестиционные_проекты!B884:E884)&lt;&gt;0),"Ошибка!","")</f>
        <v/>
      </c>
      <c r="B879" s="4" t="str">
        <f>IF(A879="","",CONCATENATE(ROW(Инвестиционные_проекты!$A884),", ",))</f>
        <v/>
      </c>
      <c r="C879" t="str">
        <f t="shared" si="143"/>
        <v xml:space="preserve">8, </v>
      </c>
      <c r="D879" s="5" t="str">
        <f>IF(AND(COUNTBLANK(Инвестиционные_проекты!AB884)=0,COUNTBLANK(Инвестиционные_проекты!W884:Y884)&lt;&gt;0),"Ошибка!","")</f>
        <v/>
      </c>
      <c r="E879" s="4" t="str">
        <f>IF(D879="","",CONCATENATE(ROW(Инвестиционные_проекты!$A884),", ",))</f>
        <v/>
      </c>
      <c r="F879" t="str">
        <f t="shared" si="144"/>
        <v xml:space="preserve">8, </v>
      </c>
      <c r="G879" s="8" t="str">
        <f>IF(AND(Инвестиционные_проекты!J884="создание нового",Инвестиционные_проекты!S884=""),"Ошибка!","")</f>
        <v/>
      </c>
      <c r="H879" s="4" t="str">
        <f>IF(Техлист!G879="","",CONCATENATE(ROW(Инвестиционные_проекты!$A884),", ",))</f>
        <v/>
      </c>
      <c r="I879" t="str">
        <f t="shared" si="145"/>
        <v/>
      </c>
      <c r="J879" s="5" t="str">
        <f>IF(Инвестиционные_проекты!J884="модернизация",IF(COUNTBLANK(Инвестиционные_проекты!R884:S884)&lt;&gt;0,"Ошибка!",""),"")</f>
        <v/>
      </c>
      <c r="K879" s="9" t="str">
        <f>IF(Техлист!J879="","",CONCATENATE(ROW(Инвестиционные_проекты!$A884),", ",))</f>
        <v/>
      </c>
      <c r="L879" t="str">
        <f t="shared" si="146"/>
        <v/>
      </c>
      <c r="M879" s="5" t="str">
        <f>IF(Инвестиционные_проекты!S884&lt;Инвестиционные_проекты!R884,"Ошибка!","")</f>
        <v/>
      </c>
      <c r="N879" s="4" t="str">
        <f>IF(Техлист!M879="","",CONCATENATE(ROW(Инвестиционные_проекты!$A884),", ",))</f>
        <v/>
      </c>
      <c r="O879" t="str">
        <f t="shared" si="147"/>
        <v/>
      </c>
      <c r="P879" s="5" t="str">
        <f>IF(Инвестиционные_проекты!Z884&lt;&gt;SUM(Инвестиционные_проекты!AA884:AB884),"Ошибка!","")</f>
        <v/>
      </c>
      <c r="Q879" s="4" t="str">
        <f>IF(Техлист!P879="","",CONCATENATE(ROW(Инвестиционные_проекты!$A884),", ",))</f>
        <v/>
      </c>
      <c r="R879" t="str">
        <f t="shared" si="148"/>
        <v/>
      </c>
      <c r="S879" s="5" t="str">
        <f>IF(Инвестиционные_проекты!Y884&gt;Инвестиционные_проекты!AB884,"Ошибка!","")</f>
        <v/>
      </c>
      <c r="T879" s="4" t="str">
        <f>IF(Техлист!S879="","",CONCATENATE(ROW(Инвестиционные_проекты!$A884),", ",))</f>
        <v/>
      </c>
      <c r="U879" t="str">
        <f t="shared" si="149"/>
        <v/>
      </c>
      <c r="V879" s="5" t="str">
        <f>IF(Инвестиционные_проекты!O884&lt;Инвестиционные_проекты!N884,"Ошибка!","")</f>
        <v/>
      </c>
      <c r="W879" s="4" t="str">
        <f>IF(Техлист!V879="","",CONCATENATE(ROW(Инвестиционные_проекты!$A884),", ",))</f>
        <v/>
      </c>
      <c r="X879" t="str">
        <f t="shared" si="150"/>
        <v xml:space="preserve">8, </v>
      </c>
      <c r="Y879" s="5" t="str">
        <f>IF(Инвестиционные_проекты!N884&lt;Инвестиционные_проекты!M884,"Ошибка!","")</f>
        <v/>
      </c>
      <c r="Z879" s="4" t="str">
        <f>IF(Техлист!Y879="","",CONCATENATE(ROW(Инвестиционные_проекты!$A884),", ",))</f>
        <v/>
      </c>
      <c r="AA879" t="str">
        <f t="shared" si="151"/>
        <v/>
      </c>
      <c r="AB879" s="5" t="str">
        <f ca="1">IF(Инвестиционные_проекты!K884="реализация",IF(Инвестиционные_проекты!M884&gt;TODAY(),"Ошибка!",""),"")</f>
        <v/>
      </c>
      <c r="AC879" s="4" t="str">
        <f ca="1">IF(Техлист!AB879="","",CONCATENATE(ROW(Инвестиционные_проекты!$A884),", ",))</f>
        <v/>
      </c>
      <c r="AD879" t="str">
        <f t="shared" ca="1" si="152"/>
        <v/>
      </c>
      <c r="AE879" s="5" t="str">
        <f>IFERROR(IF(OR(Инвестиционные_проекты!K884="идея",Инвестиционные_проекты!K884="проектная стадия"),IF(Инвестиционные_проекты!M884&gt;DATEVALUE(ФЛК!CV878),"","Ошибка!"),""),"")</f>
        <v/>
      </c>
      <c r="AF879" s="4" t="str">
        <f>IF(Техлист!AE879="","",CONCATENATE(ROW(Инвестиционные_проекты!$A884),", ",))</f>
        <v/>
      </c>
      <c r="AG879" t="str">
        <f t="shared" si="153"/>
        <v/>
      </c>
    </row>
    <row r="880" spans="1:33" x14ac:dyDescent="0.25">
      <c r="A880" s="5" t="str">
        <f>IF(AND(COUNTBLANK(Инвестиционные_проекты!H885:Q885)+COUNTBLANK(Инвестиционные_проекты!S885:T885)+COUNTBLANK(Инвестиционные_проекты!Z885)+COUNTBLANK(Инвестиционные_проекты!B885:E885)&lt;&gt;17,COUNTBLANK(Инвестиционные_проекты!H885:Q885)+COUNTBLANK(Инвестиционные_проекты!S885:T885)+COUNTBLANK(Инвестиционные_проекты!Z885)+COUNTBLANK(Инвестиционные_проекты!B885:E885)&lt;&gt;0),"Ошибка!","")</f>
        <v/>
      </c>
      <c r="B880" s="4" t="str">
        <f>IF(A880="","",CONCATENATE(ROW(Инвестиционные_проекты!$A885),", ",))</f>
        <v/>
      </c>
      <c r="C880" t="str">
        <f t="shared" si="143"/>
        <v xml:space="preserve">8, </v>
      </c>
      <c r="D880" s="5" t="str">
        <f>IF(AND(COUNTBLANK(Инвестиционные_проекты!AB885)=0,COUNTBLANK(Инвестиционные_проекты!W885:Y885)&lt;&gt;0),"Ошибка!","")</f>
        <v/>
      </c>
      <c r="E880" s="4" t="str">
        <f>IF(D880="","",CONCATENATE(ROW(Инвестиционные_проекты!$A885),", ",))</f>
        <v/>
      </c>
      <c r="F880" t="str">
        <f t="shared" si="144"/>
        <v xml:space="preserve">8, </v>
      </c>
      <c r="G880" s="8" t="str">
        <f>IF(AND(Инвестиционные_проекты!J885="создание нового",Инвестиционные_проекты!S885=""),"Ошибка!","")</f>
        <v/>
      </c>
      <c r="H880" s="4" t="str">
        <f>IF(Техлист!G880="","",CONCATENATE(ROW(Инвестиционные_проекты!$A885),", ",))</f>
        <v/>
      </c>
      <c r="I880" t="str">
        <f t="shared" si="145"/>
        <v/>
      </c>
      <c r="J880" s="5" t="str">
        <f>IF(Инвестиционные_проекты!J885="модернизация",IF(COUNTBLANK(Инвестиционные_проекты!R885:S885)&lt;&gt;0,"Ошибка!",""),"")</f>
        <v/>
      </c>
      <c r="K880" s="9" t="str">
        <f>IF(Техлист!J880="","",CONCATENATE(ROW(Инвестиционные_проекты!$A885),", ",))</f>
        <v/>
      </c>
      <c r="L880" t="str">
        <f t="shared" si="146"/>
        <v/>
      </c>
      <c r="M880" s="5" t="str">
        <f>IF(Инвестиционные_проекты!S885&lt;Инвестиционные_проекты!R885,"Ошибка!","")</f>
        <v/>
      </c>
      <c r="N880" s="4" t="str">
        <f>IF(Техлист!M880="","",CONCATENATE(ROW(Инвестиционные_проекты!$A885),", ",))</f>
        <v/>
      </c>
      <c r="O880" t="str">
        <f t="shared" si="147"/>
        <v/>
      </c>
      <c r="P880" s="5" t="str">
        <f>IF(Инвестиционные_проекты!Z885&lt;&gt;SUM(Инвестиционные_проекты!AA885:AB885),"Ошибка!","")</f>
        <v/>
      </c>
      <c r="Q880" s="4" t="str">
        <f>IF(Техлист!P880="","",CONCATENATE(ROW(Инвестиционные_проекты!$A885),", ",))</f>
        <v/>
      </c>
      <c r="R880" t="str">
        <f t="shared" si="148"/>
        <v/>
      </c>
      <c r="S880" s="5" t="str">
        <f>IF(Инвестиционные_проекты!Y885&gt;Инвестиционные_проекты!AB885,"Ошибка!","")</f>
        <v/>
      </c>
      <c r="T880" s="4" t="str">
        <f>IF(Техлист!S880="","",CONCATENATE(ROW(Инвестиционные_проекты!$A885),", ",))</f>
        <v/>
      </c>
      <c r="U880" t="str">
        <f t="shared" si="149"/>
        <v/>
      </c>
      <c r="V880" s="5" t="str">
        <f>IF(Инвестиционные_проекты!O885&lt;Инвестиционные_проекты!N885,"Ошибка!","")</f>
        <v/>
      </c>
      <c r="W880" s="4" t="str">
        <f>IF(Техлист!V880="","",CONCATENATE(ROW(Инвестиционные_проекты!$A885),", ",))</f>
        <v/>
      </c>
      <c r="X880" t="str">
        <f t="shared" si="150"/>
        <v xml:space="preserve">8, </v>
      </c>
      <c r="Y880" s="5" t="str">
        <f>IF(Инвестиционные_проекты!N885&lt;Инвестиционные_проекты!M885,"Ошибка!","")</f>
        <v/>
      </c>
      <c r="Z880" s="4" t="str">
        <f>IF(Техлист!Y880="","",CONCATENATE(ROW(Инвестиционные_проекты!$A885),", ",))</f>
        <v/>
      </c>
      <c r="AA880" t="str">
        <f t="shared" si="151"/>
        <v/>
      </c>
      <c r="AB880" s="5" t="str">
        <f ca="1">IF(Инвестиционные_проекты!K885="реализация",IF(Инвестиционные_проекты!M885&gt;TODAY(),"Ошибка!",""),"")</f>
        <v/>
      </c>
      <c r="AC880" s="4" t="str">
        <f ca="1">IF(Техлист!AB880="","",CONCATENATE(ROW(Инвестиционные_проекты!$A885),", ",))</f>
        <v/>
      </c>
      <c r="AD880" t="str">
        <f t="shared" ca="1" si="152"/>
        <v/>
      </c>
      <c r="AE880" s="5" t="str">
        <f>IFERROR(IF(OR(Инвестиционные_проекты!K885="идея",Инвестиционные_проекты!K885="проектная стадия"),IF(Инвестиционные_проекты!M885&gt;DATEVALUE(ФЛК!CV879),"","Ошибка!"),""),"")</f>
        <v/>
      </c>
      <c r="AF880" s="4" t="str">
        <f>IF(Техлист!AE880="","",CONCATENATE(ROW(Инвестиционные_проекты!$A885),", ",))</f>
        <v/>
      </c>
      <c r="AG880" t="str">
        <f t="shared" si="153"/>
        <v/>
      </c>
    </row>
    <row r="881" spans="1:33" x14ac:dyDescent="0.25">
      <c r="A881" s="5" t="str">
        <f>IF(AND(COUNTBLANK(Инвестиционные_проекты!H886:Q886)+COUNTBLANK(Инвестиционные_проекты!S886:T886)+COUNTBLANK(Инвестиционные_проекты!Z886)+COUNTBLANK(Инвестиционные_проекты!B886:E886)&lt;&gt;17,COUNTBLANK(Инвестиционные_проекты!H886:Q886)+COUNTBLANK(Инвестиционные_проекты!S886:T886)+COUNTBLANK(Инвестиционные_проекты!Z886)+COUNTBLANK(Инвестиционные_проекты!B886:E886)&lt;&gt;0),"Ошибка!","")</f>
        <v/>
      </c>
      <c r="B881" s="4" t="str">
        <f>IF(A881="","",CONCATENATE(ROW(Инвестиционные_проекты!$A886),", ",))</f>
        <v/>
      </c>
      <c r="C881" t="str">
        <f t="shared" si="143"/>
        <v xml:space="preserve">8, </v>
      </c>
      <c r="D881" s="5" t="str">
        <f>IF(AND(COUNTBLANK(Инвестиционные_проекты!AB886)=0,COUNTBLANK(Инвестиционные_проекты!W886:Y886)&lt;&gt;0),"Ошибка!","")</f>
        <v/>
      </c>
      <c r="E881" s="4" t="str">
        <f>IF(D881="","",CONCATENATE(ROW(Инвестиционные_проекты!$A886),", ",))</f>
        <v/>
      </c>
      <c r="F881" t="str">
        <f t="shared" si="144"/>
        <v xml:space="preserve">8, </v>
      </c>
      <c r="G881" s="8" t="str">
        <f>IF(AND(Инвестиционные_проекты!J886="создание нового",Инвестиционные_проекты!S886=""),"Ошибка!","")</f>
        <v/>
      </c>
      <c r="H881" s="4" t="str">
        <f>IF(Техлист!G881="","",CONCATENATE(ROW(Инвестиционные_проекты!$A886),", ",))</f>
        <v/>
      </c>
      <c r="I881" t="str">
        <f t="shared" si="145"/>
        <v/>
      </c>
      <c r="J881" s="5" t="str">
        <f>IF(Инвестиционные_проекты!J886="модернизация",IF(COUNTBLANK(Инвестиционные_проекты!R886:S886)&lt;&gt;0,"Ошибка!",""),"")</f>
        <v/>
      </c>
      <c r="K881" s="9" t="str">
        <f>IF(Техлист!J881="","",CONCATENATE(ROW(Инвестиционные_проекты!$A886),", ",))</f>
        <v/>
      </c>
      <c r="L881" t="str">
        <f t="shared" si="146"/>
        <v/>
      </c>
      <c r="M881" s="5" t="str">
        <f>IF(Инвестиционные_проекты!S886&lt;Инвестиционные_проекты!R886,"Ошибка!","")</f>
        <v/>
      </c>
      <c r="N881" s="4" t="str">
        <f>IF(Техлист!M881="","",CONCATENATE(ROW(Инвестиционные_проекты!$A886),", ",))</f>
        <v/>
      </c>
      <c r="O881" t="str">
        <f t="shared" si="147"/>
        <v/>
      </c>
      <c r="P881" s="5" t="str">
        <f>IF(Инвестиционные_проекты!Z886&lt;&gt;SUM(Инвестиционные_проекты!AA886:AB886),"Ошибка!","")</f>
        <v/>
      </c>
      <c r="Q881" s="4" t="str">
        <f>IF(Техлист!P881="","",CONCATENATE(ROW(Инвестиционные_проекты!$A886),", ",))</f>
        <v/>
      </c>
      <c r="R881" t="str">
        <f t="shared" si="148"/>
        <v/>
      </c>
      <c r="S881" s="5" t="str">
        <f>IF(Инвестиционные_проекты!Y886&gt;Инвестиционные_проекты!AB886,"Ошибка!","")</f>
        <v/>
      </c>
      <c r="T881" s="4" t="str">
        <f>IF(Техлист!S881="","",CONCATENATE(ROW(Инвестиционные_проекты!$A886),", ",))</f>
        <v/>
      </c>
      <c r="U881" t="str">
        <f t="shared" si="149"/>
        <v/>
      </c>
      <c r="V881" s="5" t="str">
        <f>IF(Инвестиционные_проекты!O886&lt;Инвестиционные_проекты!N886,"Ошибка!","")</f>
        <v/>
      </c>
      <c r="W881" s="4" t="str">
        <f>IF(Техлист!V881="","",CONCATENATE(ROW(Инвестиционные_проекты!$A886),", ",))</f>
        <v/>
      </c>
      <c r="X881" t="str">
        <f t="shared" si="150"/>
        <v xml:space="preserve">8, </v>
      </c>
      <c r="Y881" s="5" t="str">
        <f>IF(Инвестиционные_проекты!N886&lt;Инвестиционные_проекты!M886,"Ошибка!","")</f>
        <v/>
      </c>
      <c r="Z881" s="4" t="str">
        <f>IF(Техлист!Y881="","",CONCATENATE(ROW(Инвестиционные_проекты!$A886),", ",))</f>
        <v/>
      </c>
      <c r="AA881" t="str">
        <f t="shared" si="151"/>
        <v/>
      </c>
      <c r="AB881" s="5" t="str">
        <f ca="1">IF(Инвестиционные_проекты!K886="реализация",IF(Инвестиционные_проекты!M886&gt;TODAY(),"Ошибка!",""),"")</f>
        <v/>
      </c>
      <c r="AC881" s="4" t="str">
        <f ca="1">IF(Техлист!AB881="","",CONCATENATE(ROW(Инвестиционные_проекты!$A886),", ",))</f>
        <v/>
      </c>
      <c r="AD881" t="str">
        <f t="shared" ca="1" si="152"/>
        <v/>
      </c>
      <c r="AE881" s="5" t="str">
        <f>IFERROR(IF(OR(Инвестиционные_проекты!K886="идея",Инвестиционные_проекты!K886="проектная стадия"),IF(Инвестиционные_проекты!M886&gt;DATEVALUE(ФЛК!CV880),"","Ошибка!"),""),"")</f>
        <v/>
      </c>
      <c r="AF881" s="4" t="str">
        <f>IF(Техлист!AE881="","",CONCATENATE(ROW(Инвестиционные_проекты!$A886),", ",))</f>
        <v/>
      </c>
      <c r="AG881" t="str">
        <f t="shared" si="153"/>
        <v/>
      </c>
    </row>
    <row r="882" spans="1:33" x14ac:dyDescent="0.25">
      <c r="A882" s="5" t="str">
        <f>IF(AND(COUNTBLANK(Инвестиционные_проекты!H887:Q887)+COUNTBLANK(Инвестиционные_проекты!S887:T887)+COUNTBLANK(Инвестиционные_проекты!Z887)+COUNTBLANK(Инвестиционные_проекты!B887:E887)&lt;&gt;17,COUNTBLANK(Инвестиционные_проекты!H887:Q887)+COUNTBLANK(Инвестиционные_проекты!S887:T887)+COUNTBLANK(Инвестиционные_проекты!Z887)+COUNTBLANK(Инвестиционные_проекты!B887:E887)&lt;&gt;0),"Ошибка!","")</f>
        <v/>
      </c>
      <c r="B882" s="4" t="str">
        <f>IF(A882="","",CONCATENATE(ROW(Инвестиционные_проекты!$A887),", ",))</f>
        <v/>
      </c>
      <c r="C882" t="str">
        <f t="shared" si="143"/>
        <v xml:space="preserve">8, </v>
      </c>
      <c r="D882" s="5" t="str">
        <f>IF(AND(COUNTBLANK(Инвестиционные_проекты!AB887)=0,COUNTBLANK(Инвестиционные_проекты!W887:Y887)&lt;&gt;0),"Ошибка!","")</f>
        <v/>
      </c>
      <c r="E882" s="4" t="str">
        <f>IF(D882="","",CONCATENATE(ROW(Инвестиционные_проекты!$A887),", ",))</f>
        <v/>
      </c>
      <c r="F882" t="str">
        <f t="shared" si="144"/>
        <v xml:space="preserve">8, </v>
      </c>
      <c r="G882" s="8" t="str">
        <f>IF(AND(Инвестиционные_проекты!J887="создание нового",Инвестиционные_проекты!S887=""),"Ошибка!","")</f>
        <v/>
      </c>
      <c r="H882" s="4" t="str">
        <f>IF(Техлист!G882="","",CONCATENATE(ROW(Инвестиционные_проекты!$A887),", ",))</f>
        <v/>
      </c>
      <c r="I882" t="str">
        <f t="shared" si="145"/>
        <v/>
      </c>
      <c r="J882" s="5" t="str">
        <f>IF(Инвестиционные_проекты!J887="модернизация",IF(COUNTBLANK(Инвестиционные_проекты!R887:S887)&lt;&gt;0,"Ошибка!",""),"")</f>
        <v/>
      </c>
      <c r="K882" s="9" t="str">
        <f>IF(Техлист!J882="","",CONCATENATE(ROW(Инвестиционные_проекты!$A887),", ",))</f>
        <v/>
      </c>
      <c r="L882" t="str">
        <f t="shared" si="146"/>
        <v/>
      </c>
      <c r="M882" s="5" t="str">
        <f>IF(Инвестиционные_проекты!S887&lt;Инвестиционные_проекты!R887,"Ошибка!","")</f>
        <v/>
      </c>
      <c r="N882" s="4" t="str">
        <f>IF(Техлист!M882="","",CONCATENATE(ROW(Инвестиционные_проекты!$A887),", ",))</f>
        <v/>
      </c>
      <c r="O882" t="str">
        <f t="shared" si="147"/>
        <v/>
      </c>
      <c r="P882" s="5" t="str">
        <f>IF(Инвестиционные_проекты!Z887&lt;&gt;SUM(Инвестиционные_проекты!AA887:AB887),"Ошибка!","")</f>
        <v/>
      </c>
      <c r="Q882" s="4" t="str">
        <f>IF(Техлист!P882="","",CONCATENATE(ROW(Инвестиционные_проекты!$A887),", ",))</f>
        <v/>
      </c>
      <c r="R882" t="str">
        <f t="shared" si="148"/>
        <v/>
      </c>
      <c r="S882" s="5" t="str">
        <f>IF(Инвестиционные_проекты!Y887&gt;Инвестиционные_проекты!AB887,"Ошибка!","")</f>
        <v/>
      </c>
      <c r="T882" s="4" t="str">
        <f>IF(Техлист!S882="","",CONCATENATE(ROW(Инвестиционные_проекты!$A887),", ",))</f>
        <v/>
      </c>
      <c r="U882" t="str">
        <f t="shared" si="149"/>
        <v/>
      </c>
      <c r="V882" s="5" t="str">
        <f>IF(Инвестиционные_проекты!O887&lt;Инвестиционные_проекты!N887,"Ошибка!","")</f>
        <v/>
      </c>
      <c r="W882" s="4" t="str">
        <f>IF(Техлист!V882="","",CONCATENATE(ROW(Инвестиционные_проекты!$A887),", ",))</f>
        <v/>
      </c>
      <c r="X882" t="str">
        <f t="shared" si="150"/>
        <v xml:space="preserve">8, </v>
      </c>
      <c r="Y882" s="5" t="str">
        <f>IF(Инвестиционные_проекты!N887&lt;Инвестиционные_проекты!M887,"Ошибка!","")</f>
        <v/>
      </c>
      <c r="Z882" s="4" t="str">
        <f>IF(Техлист!Y882="","",CONCATENATE(ROW(Инвестиционные_проекты!$A887),", ",))</f>
        <v/>
      </c>
      <c r="AA882" t="str">
        <f t="shared" si="151"/>
        <v/>
      </c>
      <c r="AB882" s="5" t="str">
        <f ca="1">IF(Инвестиционные_проекты!K887="реализация",IF(Инвестиционные_проекты!M887&gt;TODAY(),"Ошибка!",""),"")</f>
        <v/>
      </c>
      <c r="AC882" s="4" t="str">
        <f ca="1">IF(Техлист!AB882="","",CONCATENATE(ROW(Инвестиционные_проекты!$A887),", ",))</f>
        <v/>
      </c>
      <c r="AD882" t="str">
        <f t="shared" ca="1" si="152"/>
        <v/>
      </c>
      <c r="AE882" s="5" t="str">
        <f>IFERROR(IF(OR(Инвестиционные_проекты!K887="идея",Инвестиционные_проекты!K887="проектная стадия"),IF(Инвестиционные_проекты!M887&gt;DATEVALUE(ФЛК!CV881),"","Ошибка!"),""),"")</f>
        <v/>
      </c>
      <c r="AF882" s="4" t="str">
        <f>IF(Техлист!AE882="","",CONCATENATE(ROW(Инвестиционные_проекты!$A887),", ",))</f>
        <v/>
      </c>
      <c r="AG882" t="str">
        <f t="shared" si="153"/>
        <v/>
      </c>
    </row>
    <row r="883" spans="1:33" x14ac:dyDescent="0.25">
      <c r="A883" s="5" t="str">
        <f>IF(AND(COUNTBLANK(Инвестиционные_проекты!H888:Q888)+COUNTBLANK(Инвестиционные_проекты!S888:T888)+COUNTBLANK(Инвестиционные_проекты!Z888)+COUNTBLANK(Инвестиционные_проекты!B888:E888)&lt;&gt;17,COUNTBLANK(Инвестиционные_проекты!H888:Q888)+COUNTBLANK(Инвестиционные_проекты!S888:T888)+COUNTBLANK(Инвестиционные_проекты!Z888)+COUNTBLANK(Инвестиционные_проекты!B888:E888)&lt;&gt;0),"Ошибка!","")</f>
        <v/>
      </c>
      <c r="B883" s="4" t="str">
        <f>IF(A883="","",CONCATENATE(ROW(Инвестиционные_проекты!$A888),", ",))</f>
        <v/>
      </c>
      <c r="C883" t="str">
        <f t="shared" si="143"/>
        <v xml:space="preserve">8, </v>
      </c>
      <c r="D883" s="5" t="str">
        <f>IF(AND(COUNTBLANK(Инвестиционные_проекты!AB888)=0,COUNTBLANK(Инвестиционные_проекты!W888:Y888)&lt;&gt;0),"Ошибка!","")</f>
        <v/>
      </c>
      <c r="E883" s="4" t="str">
        <f>IF(D883="","",CONCATENATE(ROW(Инвестиционные_проекты!$A888),", ",))</f>
        <v/>
      </c>
      <c r="F883" t="str">
        <f t="shared" si="144"/>
        <v xml:space="preserve">8, </v>
      </c>
      <c r="G883" s="8" t="str">
        <f>IF(AND(Инвестиционные_проекты!J888="создание нового",Инвестиционные_проекты!S888=""),"Ошибка!","")</f>
        <v/>
      </c>
      <c r="H883" s="4" t="str">
        <f>IF(Техлист!G883="","",CONCATENATE(ROW(Инвестиционные_проекты!$A888),", ",))</f>
        <v/>
      </c>
      <c r="I883" t="str">
        <f t="shared" si="145"/>
        <v/>
      </c>
      <c r="J883" s="5" t="str">
        <f>IF(Инвестиционные_проекты!J888="модернизация",IF(COUNTBLANK(Инвестиционные_проекты!R888:S888)&lt;&gt;0,"Ошибка!",""),"")</f>
        <v/>
      </c>
      <c r="K883" s="9" t="str">
        <f>IF(Техлист!J883="","",CONCATENATE(ROW(Инвестиционные_проекты!$A888),", ",))</f>
        <v/>
      </c>
      <c r="L883" t="str">
        <f t="shared" si="146"/>
        <v/>
      </c>
      <c r="M883" s="5" t="str">
        <f>IF(Инвестиционные_проекты!S888&lt;Инвестиционные_проекты!R888,"Ошибка!","")</f>
        <v/>
      </c>
      <c r="N883" s="4" t="str">
        <f>IF(Техлист!M883="","",CONCATENATE(ROW(Инвестиционные_проекты!$A888),", ",))</f>
        <v/>
      </c>
      <c r="O883" t="str">
        <f t="shared" si="147"/>
        <v/>
      </c>
      <c r="P883" s="5" t="str">
        <f>IF(Инвестиционные_проекты!Z888&lt;&gt;SUM(Инвестиционные_проекты!AA888:AB888),"Ошибка!","")</f>
        <v/>
      </c>
      <c r="Q883" s="4" t="str">
        <f>IF(Техлист!P883="","",CONCATENATE(ROW(Инвестиционные_проекты!$A888),", ",))</f>
        <v/>
      </c>
      <c r="R883" t="str">
        <f t="shared" si="148"/>
        <v/>
      </c>
      <c r="S883" s="5" t="str">
        <f>IF(Инвестиционные_проекты!Y888&gt;Инвестиционные_проекты!AB888,"Ошибка!","")</f>
        <v/>
      </c>
      <c r="T883" s="4" t="str">
        <f>IF(Техлист!S883="","",CONCATENATE(ROW(Инвестиционные_проекты!$A888),", ",))</f>
        <v/>
      </c>
      <c r="U883" t="str">
        <f t="shared" si="149"/>
        <v/>
      </c>
      <c r="V883" s="5" t="str">
        <f>IF(Инвестиционные_проекты!O888&lt;Инвестиционные_проекты!N888,"Ошибка!","")</f>
        <v/>
      </c>
      <c r="W883" s="4" t="str">
        <f>IF(Техлист!V883="","",CONCATENATE(ROW(Инвестиционные_проекты!$A888),", ",))</f>
        <v/>
      </c>
      <c r="X883" t="str">
        <f t="shared" si="150"/>
        <v xml:space="preserve">8, </v>
      </c>
      <c r="Y883" s="5" t="str">
        <f>IF(Инвестиционные_проекты!N888&lt;Инвестиционные_проекты!M888,"Ошибка!","")</f>
        <v/>
      </c>
      <c r="Z883" s="4" t="str">
        <f>IF(Техлист!Y883="","",CONCATENATE(ROW(Инвестиционные_проекты!$A888),", ",))</f>
        <v/>
      </c>
      <c r="AA883" t="str">
        <f t="shared" si="151"/>
        <v/>
      </c>
      <c r="AB883" s="5" t="str">
        <f ca="1">IF(Инвестиционные_проекты!K888="реализация",IF(Инвестиционные_проекты!M888&gt;TODAY(),"Ошибка!",""),"")</f>
        <v/>
      </c>
      <c r="AC883" s="4" t="str">
        <f ca="1">IF(Техлист!AB883="","",CONCATENATE(ROW(Инвестиционные_проекты!$A888),", ",))</f>
        <v/>
      </c>
      <c r="AD883" t="str">
        <f t="shared" ca="1" si="152"/>
        <v/>
      </c>
      <c r="AE883" s="5" t="str">
        <f>IFERROR(IF(OR(Инвестиционные_проекты!K888="идея",Инвестиционные_проекты!K888="проектная стадия"),IF(Инвестиционные_проекты!M888&gt;DATEVALUE(ФЛК!CV882),"","Ошибка!"),""),"")</f>
        <v/>
      </c>
      <c r="AF883" s="4" t="str">
        <f>IF(Техлист!AE883="","",CONCATENATE(ROW(Инвестиционные_проекты!$A888),", ",))</f>
        <v/>
      </c>
      <c r="AG883" t="str">
        <f t="shared" si="153"/>
        <v/>
      </c>
    </row>
    <row r="884" spans="1:33" x14ac:dyDescent="0.25">
      <c r="A884" s="5" t="str">
        <f>IF(AND(COUNTBLANK(Инвестиционные_проекты!H889:Q889)+COUNTBLANK(Инвестиционные_проекты!S889:T889)+COUNTBLANK(Инвестиционные_проекты!Z889)+COUNTBLANK(Инвестиционные_проекты!B889:E889)&lt;&gt;17,COUNTBLANK(Инвестиционные_проекты!H889:Q889)+COUNTBLANK(Инвестиционные_проекты!S889:T889)+COUNTBLANK(Инвестиционные_проекты!Z889)+COUNTBLANK(Инвестиционные_проекты!B889:E889)&lt;&gt;0),"Ошибка!","")</f>
        <v/>
      </c>
      <c r="B884" s="4" t="str">
        <f>IF(A884="","",CONCATENATE(ROW(Инвестиционные_проекты!$A889),", ",))</f>
        <v/>
      </c>
      <c r="C884" t="str">
        <f t="shared" si="143"/>
        <v xml:space="preserve">8, </v>
      </c>
      <c r="D884" s="5" t="str">
        <f>IF(AND(COUNTBLANK(Инвестиционные_проекты!AB889)=0,COUNTBLANK(Инвестиционные_проекты!W889:Y889)&lt;&gt;0),"Ошибка!","")</f>
        <v/>
      </c>
      <c r="E884" s="4" t="str">
        <f>IF(D884="","",CONCATENATE(ROW(Инвестиционные_проекты!$A889),", ",))</f>
        <v/>
      </c>
      <c r="F884" t="str">
        <f t="shared" si="144"/>
        <v xml:space="preserve">8, </v>
      </c>
      <c r="G884" s="8" t="str">
        <f>IF(AND(Инвестиционные_проекты!J889="создание нового",Инвестиционные_проекты!S889=""),"Ошибка!","")</f>
        <v/>
      </c>
      <c r="H884" s="4" t="str">
        <f>IF(Техлист!G884="","",CONCATENATE(ROW(Инвестиционные_проекты!$A889),", ",))</f>
        <v/>
      </c>
      <c r="I884" t="str">
        <f t="shared" si="145"/>
        <v/>
      </c>
      <c r="J884" s="5" t="str">
        <f>IF(Инвестиционные_проекты!J889="модернизация",IF(COUNTBLANK(Инвестиционные_проекты!R889:S889)&lt;&gt;0,"Ошибка!",""),"")</f>
        <v/>
      </c>
      <c r="K884" s="9" t="str">
        <f>IF(Техлист!J884="","",CONCATENATE(ROW(Инвестиционные_проекты!$A889),", ",))</f>
        <v/>
      </c>
      <c r="L884" t="str">
        <f t="shared" si="146"/>
        <v/>
      </c>
      <c r="M884" s="5" t="str">
        <f>IF(Инвестиционные_проекты!S889&lt;Инвестиционные_проекты!R889,"Ошибка!","")</f>
        <v/>
      </c>
      <c r="N884" s="4" t="str">
        <f>IF(Техлист!M884="","",CONCATENATE(ROW(Инвестиционные_проекты!$A889),", ",))</f>
        <v/>
      </c>
      <c r="O884" t="str">
        <f t="shared" si="147"/>
        <v/>
      </c>
      <c r="P884" s="5" t="str">
        <f>IF(Инвестиционные_проекты!Z889&lt;&gt;SUM(Инвестиционные_проекты!AA889:AB889),"Ошибка!","")</f>
        <v/>
      </c>
      <c r="Q884" s="4" t="str">
        <f>IF(Техлист!P884="","",CONCATENATE(ROW(Инвестиционные_проекты!$A889),", ",))</f>
        <v/>
      </c>
      <c r="R884" t="str">
        <f t="shared" si="148"/>
        <v/>
      </c>
      <c r="S884" s="5" t="str">
        <f>IF(Инвестиционные_проекты!Y889&gt;Инвестиционные_проекты!AB889,"Ошибка!","")</f>
        <v/>
      </c>
      <c r="T884" s="4" t="str">
        <f>IF(Техлист!S884="","",CONCATENATE(ROW(Инвестиционные_проекты!$A889),", ",))</f>
        <v/>
      </c>
      <c r="U884" t="str">
        <f t="shared" si="149"/>
        <v/>
      </c>
      <c r="V884" s="5" t="str">
        <f>IF(Инвестиционные_проекты!O889&lt;Инвестиционные_проекты!N889,"Ошибка!","")</f>
        <v/>
      </c>
      <c r="W884" s="4" t="str">
        <f>IF(Техлист!V884="","",CONCATENATE(ROW(Инвестиционные_проекты!$A889),", ",))</f>
        <v/>
      </c>
      <c r="X884" t="str">
        <f t="shared" si="150"/>
        <v xml:space="preserve">8, </v>
      </c>
      <c r="Y884" s="5" t="str">
        <f>IF(Инвестиционные_проекты!N889&lt;Инвестиционные_проекты!M889,"Ошибка!","")</f>
        <v/>
      </c>
      <c r="Z884" s="4" t="str">
        <f>IF(Техлист!Y884="","",CONCATENATE(ROW(Инвестиционные_проекты!$A889),", ",))</f>
        <v/>
      </c>
      <c r="AA884" t="str">
        <f t="shared" si="151"/>
        <v/>
      </c>
      <c r="AB884" s="5" t="str">
        <f ca="1">IF(Инвестиционные_проекты!K889="реализация",IF(Инвестиционные_проекты!M889&gt;TODAY(),"Ошибка!",""),"")</f>
        <v/>
      </c>
      <c r="AC884" s="4" t="str">
        <f ca="1">IF(Техлист!AB884="","",CONCATENATE(ROW(Инвестиционные_проекты!$A889),", ",))</f>
        <v/>
      </c>
      <c r="AD884" t="str">
        <f t="shared" ca="1" si="152"/>
        <v/>
      </c>
      <c r="AE884" s="5" t="str">
        <f>IFERROR(IF(OR(Инвестиционные_проекты!K889="идея",Инвестиционные_проекты!K889="проектная стадия"),IF(Инвестиционные_проекты!M889&gt;DATEVALUE(ФЛК!CV883),"","Ошибка!"),""),"")</f>
        <v/>
      </c>
      <c r="AF884" s="4" t="str">
        <f>IF(Техлист!AE884="","",CONCATENATE(ROW(Инвестиционные_проекты!$A889),", ",))</f>
        <v/>
      </c>
      <c r="AG884" t="str">
        <f t="shared" si="153"/>
        <v/>
      </c>
    </row>
    <row r="885" spans="1:33" x14ac:dyDescent="0.25">
      <c r="A885" s="5" t="str">
        <f>IF(AND(COUNTBLANK(Инвестиционные_проекты!H890:Q890)+COUNTBLANK(Инвестиционные_проекты!S890:T890)+COUNTBLANK(Инвестиционные_проекты!Z890)+COUNTBLANK(Инвестиционные_проекты!B890:E890)&lt;&gt;17,COUNTBLANK(Инвестиционные_проекты!H890:Q890)+COUNTBLANK(Инвестиционные_проекты!S890:T890)+COUNTBLANK(Инвестиционные_проекты!Z890)+COUNTBLANK(Инвестиционные_проекты!B890:E890)&lt;&gt;0),"Ошибка!","")</f>
        <v/>
      </c>
      <c r="B885" s="4" t="str">
        <f>IF(A885="","",CONCATENATE(ROW(Инвестиционные_проекты!$A890),", ",))</f>
        <v/>
      </c>
      <c r="C885" t="str">
        <f t="shared" si="143"/>
        <v xml:space="preserve">8, </v>
      </c>
      <c r="D885" s="5" t="str">
        <f>IF(AND(COUNTBLANK(Инвестиционные_проекты!AB890)=0,COUNTBLANK(Инвестиционные_проекты!W890:Y890)&lt;&gt;0),"Ошибка!","")</f>
        <v/>
      </c>
      <c r="E885" s="4" t="str">
        <f>IF(D885="","",CONCATENATE(ROW(Инвестиционные_проекты!$A890),", ",))</f>
        <v/>
      </c>
      <c r="F885" t="str">
        <f t="shared" si="144"/>
        <v xml:space="preserve">8, </v>
      </c>
      <c r="G885" s="8" t="str">
        <f>IF(AND(Инвестиционные_проекты!J890="создание нового",Инвестиционные_проекты!S890=""),"Ошибка!","")</f>
        <v/>
      </c>
      <c r="H885" s="4" t="str">
        <f>IF(Техлист!G885="","",CONCATENATE(ROW(Инвестиционные_проекты!$A890),", ",))</f>
        <v/>
      </c>
      <c r="I885" t="str">
        <f t="shared" si="145"/>
        <v/>
      </c>
      <c r="J885" s="5" t="str">
        <f>IF(Инвестиционные_проекты!J890="модернизация",IF(COUNTBLANK(Инвестиционные_проекты!R890:S890)&lt;&gt;0,"Ошибка!",""),"")</f>
        <v/>
      </c>
      <c r="K885" s="9" t="str">
        <f>IF(Техлист!J885="","",CONCATENATE(ROW(Инвестиционные_проекты!$A890),", ",))</f>
        <v/>
      </c>
      <c r="L885" t="str">
        <f t="shared" si="146"/>
        <v/>
      </c>
      <c r="M885" s="5" t="str">
        <f>IF(Инвестиционные_проекты!S890&lt;Инвестиционные_проекты!R890,"Ошибка!","")</f>
        <v/>
      </c>
      <c r="N885" s="4" t="str">
        <f>IF(Техлист!M885="","",CONCATENATE(ROW(Инвестиционные_проекты!$A890),", ",))</f>
        <v/>
      </c>
      <c r="O885" t="str">
        <f t="shared" si="147"/>
        <v/>
      </c>
      <c r="P885" s="5" t="str">
        <f>IF(Инвестиционные_проекты!Z890&lt;&gt;SUM(Инвестиционные_проекты!AA890:AB890),"Ошибка!","")</f>
        <v/>
      </c>
      <c r="Q885" s="4" t="str">
        <f>IF(Техлист!P885="","",CONCATENATE(ROW(Инвестиционные_проекты!$A890),", ",))</f>
        <v/>
      </c>
      <c r="R885" t="str">
        <f t="shared" si="148"/>
        <v/>
      </c>
      <c r="S885" s="5" t="str">
        <f>IF(Инвестиционные_проекты!Y890&gt;Инвестиционные_проекты!AB890,"Ошибка!","")</f>
        <v/>
      </c>
      <c r="T885" s="4" t="str">
        <f>IF(Техлист!S885="","",CONCATENATE(ROW(Инвестиционные_проекты!$A890),", ",))</f>
        <v/>
      </c>
      <c r="U885" t="str">
        <f t="shared" si="149"/>
        <v/>
      </c>
      <c r="V885" s="5" t="str">
        <f>IF(Инвестиционные_проекты!O890&lt;Инвестиционные_проекты!N890,"Ошибка!","")</f>
        <v/>
      </c>
      <c r="W885" s="4" t="str">
        <f>IF(Техлист!V885="","",CONCATENATE(ROW(Инвестиционные_проекты!$A890),", ",))</f>
        <v/>
      </c>
      <c r="X885" t="str">
        <f t="shared" si="150"/>
        <v xml:space="preserve">8, </v>
      </c>
      <c r="Y885" s="5" t="str">
        <f>IF(Инвестиционные_проекты!N890&lt;Инвестиционные_проекты!M890,"Ошибка!","")</f>
        <v/>
      </c>
      <c r="Z885" s="4" t="str">
        <f>IF(Техлист!Y885="","",CONCATENATE(ROW(Инвестиционные_проекты!$A890),", ",))</f>
        <v/>
      </c>
      <c r="AA885" t="str">
        <f t="shared" si="151"/>
        <v/>
      </c>
      <c r="AB885" s="5" t="str">
        <f ca="1">IF(Инвестиционные_проекты!K890="реализация",IF(Инвестиционные_проекты!M890&gt;TODAY(),"Ошибка!",""),"")</f>
        <v/>
      </c>
      <c r="AC885" s="4" t="str">
        <f ca="1">IF(Техлист!AB885="","",CONCATENATE(ROW(Инвестиционные_проекты!$A890),", ",))</f>
        <v/>
      </c>
      <c r="AD885" t="str">
        <f t="shared" ca="1" si="152"/>
        <v/>
      </c>
      <c r="AE885" s="5" t="str">
        <f>IFERROR(IF(OR(Инвестиционные_проекты!K890="идея",Инвестиционные_проекты!K890="проектная стадия"),IF(Инвестиционные_проекты!M890&gt;DATEVALUE(ФЛК!CV884),"","Ошибка!"),""),"")</f>
        <v/>
      </c>
      <c r="AF885" s="4" t="str">
        <f>IF(Техлист!AE885="","",CONCATENATE(ROW(Инвестиционные_проекты!$A890),", ",))</f>
        <v/>
      </c>
      <c r="AG885" t="str">
        <f t="shared" si="153"/>
        <v/>
      </c>
    </row>
    <row r="886" spans="1:33" x14ac:dyDescent="0.25">
      <c r="A886" s="5" t="str">
        <f>IF(AND(COUNTBLANK(Инвестиционные_проекты!H891:Q891)+COUNTBLANK(Инвестиционные_проекты!S891:T891)+COUNTBLANK(Инвестиционные_проекты!Z891)+COUNTBLANK(Инвестиционные_проекты!B891:E891)&lt;&gt;17,COUNTBLANK(Инвестиционные_проекты!H891:Q891)+COUNTBLANK(Инвестиционные_проекты!S891:T891)+COUNTBLANK(Инвестиционные_проекты!Z891)+COUNTBLANK(Инвестиционные_проекты!B891:E891)&lt;&gt;0),"Ошибка!","")</f>
        <v/>
      </c>
      <c r="B886" s="4" t="str">
        <f>IF(A886="","",CONCATENATE(ROW(Инвестиционные_проекты!$A891),", ",))</f>
        <v/>
      </c>
      <c r="C886" t="str">
        <f t="shared" si="143"/>
        <v xml:space="preserve">8, </v>
      </c>
      <c r="D886" s="5" t="str">
        <f>IF(AND(COUNTBLANK(Инвестиционные_проекты!AB891)=0,COUNTBLANK(Инвестиционные_проекты!W891:Y891)&lt;&gt;0),"Ошибка!","")</f>
        <v/>
      </c>
      <c r="E886" s="4" t="str">
        <f>IF(D886="","",CONCATENATE(ROW(Инвестиционные_проекты!$A891),", ",))</f>
        <v/>
      </c>
      <c r="F886" t="str">
        <f t="shared" si="144"/>
        <v xml:space="preserve">8, </v>
      </c>
      <c r="G886" s="8" t="str">
        <f>IF(AND(Инвестиционные_проекты!J891="создание нового",Инвестиционные_проекты!S891=""),"Ошибка!","")</f>
        <v/>
      </c>
      <c r="H886" s="4" t="str">
        <f>IF(Техлист!G886="","",CONCATENATE(ROW(Инвестиционные_проекты!$A891),", ",))</f>
        <v/>
      </c>
      <c r="I886" t="str">
        <f t="shared" si="145"/>
        <v/>
      </c>
      <c r="J886" s="5" t="str">
        <f>IF(Инвестиционные_проекты!J891="модернизация",IF(COUNTBLANK(Инвестиционные_проекты!R891:S891)&lt;&gt;0,"Ошибка!",""),"")</f>
        <v/>
      </c>
      <c r="K886" s="9" t="str">
        <f>IF(Техлист!J886="","",CONCATENATE(ROW(Инвестиционные_проекты!$A891),", ",))</f>
        <v/>
      </c>
      <c r="L886" t="str">
        <f t="shared" si="146"/>
        <v/>
      </c>
      <c r="M886" s="5" t="str">
        <f>IF(Инвестиционные_проекты!S891&lt;Инвестиционные_проекты!R891,"Ошибка!","")</f>
        <v/>
      </c>
      <c r="N886" s="4" t="str">
        <f>IF(Техлист!M886="","",CONCATENATE(ROW(Инвестиционные_проекты!$A891),", ",))</f>
        <v/>
      </c>
      <c r="O886" t="str">
        <f t="shared" si="147"/>
        <v/>
      </c>
      <c r="P886" s="5" t="str">
        <f>IF(Инвестиционные_проекты!Z891&lt;&gt;SUM(Инвестиционные_проекты!AA891:AB891),"Ошибка!","")</f>
        <v/>
      </c>
      <c r="Q886" s="4" t="str">
        <f>IF(Техлист!P886="","",CONCATENATE(ROW(Инвестиционные_проекты!$A891),", ",))</f>
        <v/>
      </c>
      <c r="R886" t="str">
        <f t="shared" si="148"/>
        <v/>
      </c>
      <c r="S886" s="5" t="str">
        <f>IF(Инвестиционные_проекты!Y891&gt;Инвестиционные_проекты!AB891,"Ошибка!","")</f>
        <v/>
      </c>
      <c r="T886" s="4" t="str">
        <f>IF(Техлист!S886="","",CONCATENATE(ROW(Инвестиционные_проекты!$A891),", ",))</f>
        <v/>
      </c>
      <c r="U886" t="str">
        <f t="shared" si="149"/>
        <v/>
      </c>
      <c r="V886" s="5" t="str">
        <f>IF(Инвестиционные_проекты!O891&lt;Инвестиционные_проекты!N891,"Ошибка!","")</f>
        <v/>
      </c>
      <c r="W886" s="4" t="str">
        <f>IF(Техлист!V886="","",CONCATENATE(ROW(Инвестиционные_проекты!$A891),", ",))</f>
        <v/>
      </c>
      <c r="X886" t="str">
        <f t="shared" si="150"/>
        <v xml:space="preserve">8, </v>
      </c>
      <c r="Y886" s="5" t="str">
        <f>IF(Инвестиционные_проекты!N891&lt;Инвестиционные_проекты!M891,"Ошибка!","")</f>
        <v/>
      </c>
      <c r="Z886" s="4" t="str">
        <f>IF(Техлист!Y886="","",CONCATENATE(ROW(Инвестиционные_проекты!$A891),", ",))</f>
        <v/>
      </c>
      <c r="AA886" t="str">
        <f t="shared" si="151"/>
        <v/>
      </c>
      <c r="AB886" s="5" t="str">
        <f ca="1">IF(Инвестиционные_проекты!K891="реализация",IF(Инвестиционные_проекты!M891&gt;TODAY(),"Ошибка!",""),"")</f>
        <v/>
      </c>
      <c r="AC886" s="4" t="str">
        <f ca="1">IF(Техлист!AB886="","",CONCATENATE(ROW(Инвестиционные_проекты!$A891),", ",))</f>
        <v/>
      </c>
      <c r="AD886" t="str">
        <f t="shared" ca="1" si="152"/>
        <v/>
      </c>
      <c r="AE886" s="5" t="str">
        <f>IFERROR(IF(OR(Инвестиционные_проекты!K891="идея",Инвестиционные_проекты!K891="проектная стадия"),IF(Инвестиционные_проекты!M891&gt;DATEVALUE(ФЛК!CV885),"","Ошибка!"),""),"")</f>
        <v/>
      </c>
      <c r="AF886" s="4" t="str">
        <f>IF(Техлист!AE886="","",CONCATENATE(ROW(Инвестиционные_проекты!$A891),", ",))</f>
        <v/>
      </c>
      <c r="AG886" t="str">
        <f t="shared" si="153"/>
        <v/>
      </c>
    </row>
    <row r="887" spans="1:33" x14ac:dyDescent="0.25">
      <c r="A887" s="5" t="str">
        <f>IF(AND(COUNTBLANK(Инвестиционные_проекты!H892:Q892)+COUNTBLANK(Инвестиционные_проекты!S892:T892)+COUNTBLANK(Инвестиционные_проекты!Z892)+COUNTBLANK(Инвестиционные_проекты!B892:E892)&lt;&gt;17,COUNTBLANK(Инвестиционные_проекты!H892:Q892)+COUNTBLANK(Инвестиционные_проекты!S892:T892)+COUNTBLANK(Инвестиционные_проекты!Z892)+COUNTBLANK(Инвестиционные_проекты!B892:E892)&lt;&gt;0),"Ошибка!","")</f>
        <v/>
      </c>
      <c r="B887" s="4" t="str">
        <f>IF(A887="","",CONCATENATE(ROW(Инвестиционные_проекты!$A892),", ",))</f>
        <v/>
      </c>
      <c r="C887" t="str">
        <f t="shared" si="143"/>
        <v xml:space="preserve">8, </v>
      </c>
      <c r="D887" s="5" t="str">
        <f>IF(AND(COUNTBLANK(Инвестиционные_проекты!AB892)=0,COUNTBLANK(Инвестиционные_проекты!W892:Y892)&lt;&gt;0),"Ошибка!","")</f>
        <v/>
      </c>
      <c r="E887" s="4" t="str">
        <f>IF(D887="","",CONCATENATE(ROW(Инвестиционные_проекты!$A892),", ",))</f>
        <v/>
      </c>
      <c r="F887" t="str">
        <f t="shared" si="144"/>
        <v xml:space="preserve">8, </v>
      </c>
      <c r="G887" s="8" t="str">
        <f>IF(AND(Инвестиционные_проекты!J892="создание нового",Инвестиционные_проекты!S892=""),"Ошибка!","")</f>
        <v/>
      </c>
      <c r="H887" s="4" t="str">
        <f>IF(Техлист!G887="","",CONCATENATE(ROW(Инвестиционные_проекты!$A892),", ",))</f>
        <v/>
      </c>
      <c r="I887" t="str">
        <f t="shared" si="145"/>
        <v/>
      </c>
      <c r="J887" s="5" t="str">
        <f>IF(Инвестиционные_проекты!J892="модернизация",IF(COUNTBLANK(Инвестиционные_проекты!R892:S892)&lt;&gt;0,"Ошибка!",""),"")</f>
        <v/>
      </c>
      <c r="K887" s="9" t="str">
        <f>IF(Техлист!J887="","",CONCATENATE(ROW(Инвестиционные_проекты!$A892),", ",))</f>
        <v/>
      </c>
      <c r="L887" t="str">
        <f t="shared" si="146"/>
        <v/>
      </c>
      <c r="M887" s="5" t="str">
        <f>IF(Инвестиционные_проекты!S892&lt;Инвестиционные_проекты!R892,"Ошибка!","")</f>
        <v/>
      </c>
      <c r="N887" s="4" t="str">
        <f>IF(Техлист!M887="","",CONCATENATE(ROW(Инвестиционные_проекты!$A892),", ",))</f>
        <v/>
      </c>
      <c r="O887" t="str">
        <f t="shared" si="147"/>
        <v/>
      </c>
      <c r="P887" s="5" t="str">
        <f>IF(Инвестиционные_проекты!Z892&lt;&gt;SUM(Инвестиционные_проекты!AA892:AB892),"Ошибка!","")</f>
        <v/>
      </c>
      <c r="Q887" s="4" t="str">
        <f>IF(Техлист!P887="","",CONCATENATE(ROW(Инвестиционные_проекты!$A892),", ",))</f>
        <v/>
      </c>
      <c r="R887" t="str">
        <f t="shared" si="148"/>
        <v/>
      </c>
      <c r="S887" s="5" t="str">
        <f>IF(Инвестиционные_проекты!Y892&gt;Инвестиционные_проекты!AB892,"Ошибка!","")</f>
        <v/>
      </c>
      <c r="T887" s="4" t="str">
        <f>IF(Техлист!S887="","",CONCATENATE(ROW(Инвестиционные_проекты!$A892),", ",))</f>
        <v/>
      </c>
      <c r="U887" t="str">
        <f t="shared" si="149"/>
        <v/>
      </c>
      <c r="V887" s="5" t="str">
        <f>IF(Инвестиционные_проекты!O892&lt;Инвестиционные_проекты!N892,"Ошибка!","")</f>
        <v/>
      </c>
      <c r="W887" s="4" t="str">
        <f>IF(Техлист!V887="","",CONCATENATE(ROW(Инвестиционные_проекты!$A892),", ",))</f>
        <v/>
      </c>
      <c r="X887" t="str">
        <f t="shared" si="150"/>
        <v xml:space="preserve">8, </v>
      </c>
      <c r="Y887" s="5" t="str">
        <f>IF(Инвестиционные_проекты!N892&lt;Инвестиционные_проекты!M892,"Ошибка!","")</f>
        <v/>
      </c>
      <c r="Z887" s="4" t="str">
        <f>IF(Техлист!Y887="","",CONCATENATE(ROW(Инвестиционные_проекты!$A892),", ",))</f>
        <v/>
      </c>
      <c r="AA887" t="str">
        <f t="shared" si="151"/>
        <v/>
      </c>
      <c r="AB887" s="5" t="str">
        <f ca="1">IF(Инвестиционные_проекты!K892="реализация",IF(Инвестиционные_проекты!M892&gt;TODAY(),"Ошибка!",""),"")</f>
        <v/>
      </c>
      <c r="AC887" s="4" t="str">
        <f ca="1">IF(Техлист!AB887="","",CONCATENATE(ROW(Инвестиционные_проекты!$A892),", ",))</f>
        <v/>
      </c>
      <c r="AD887" t="str">
        <f t="shared" ca="1" si="152"/>
        <v/>
      </c>
      <c r="AE887" s="5" t="str">
        <f>IFERROR(IF(OR(Инвестиционные_проекты!K892="идея",Инвестиционные_проекты!K892="проектная стадия"),IF(Инвестиционные_проекты!M892&gt;DATEVALUE(ФЛК!CV886),"","Ошибка!"),""),"")</f>
        <v/>
      </c>
      <c r="AF887" s="4" t="str">
        <f>IF(Техлист!AE887="","",CONCATENATE(ROW(Инвестиционные_проекты!$A892),", ",))</f>
        <v/>
      </c>
      <c r="AG887" t="str">
        <f t="shared" si="153"/>
        <v/>
      </c>
    </row>
    <row r="888" spans="1:33" x14ac:dyDescent="0.25">
      <c r="A888" s="5" t="str">
        <f>IF(AND(COUNTBLANK(Инвестиционные_проекты!H893:Q893)+COUNTBLANK(Инвестиционные_проекты!S893:T893)+COUNTBLANK(Инвестиционные_проекты!Z893)+COUNTBLANK(Инвестиционные_проекты!B893:E893)&lt;&gt;17,COUNTBLANK(Инвестиционные_проекты!H893:Q893)+COUNTBLANK(Инвестиционные_проекты!S893:T893)+COUNTBLANK(Инвестиционные_проекты!Z893)+COUNTBLANK(Инвестиционные_проекты!B893:E893)&lt;&gt;0),"Ошибка!","")</f>
        <v/>
      </c>
      <c r="B888" s="4" t="str">
        <f>IF(A888="","",CONCATENATE(ROW(Инвестиционные_проекты!$A893),", ",))</f>
        <v/>
      </c>
      <c r="C888" t="str">
        <f t="shared" si="143"/>
        <v xml:space="preserve">8, </v>
      </c>
      <c r="D888" s="5" t="str">
        <f>IF(AND(COUNTBLANK(Инвестиционные_проекты!AB893)=0,COUNTBLANK(Инвестиционные_проекты!W893:Y893)&lt;&gt;0),"Ошибка!","")</f>
        <v/>
      </c>
      <c r="E888" s="4" t="str">
        <f>IF(D888="","",CONCATENATE(ROW(Инвестиционные_проекты!$A893),", ",))</f>
        <v/>
      </c>
      <c r="F888" t="str">
        <f t="shared" si="144"/>
        <v xml:space="preserve">8, </v>
      </c>
      <c r="G888" s="8" t="str">
        <f>IF(AND(Инвестиционные_проекты!J893="создание нового",Инвестиционные_проекты!S893=""),"Ошибка!","")</f>
        <v/>
      </c>
      <c r="H888" s="4" t="str">
        <f>IF(Техлист!G888="","",CONCATENATE(ROW(Инвестиционные_проекты!$A893),", ",))</f>
        <v/>
      </c>
      <c r="I888" t="str">
        <f t="shared" si="145"/>
        <v/>
      </c>
      <c r="J888" s="5" t="str">
        <f>IF(Инвестиционные_проекты!J893="модернизация",IF(COUNTBLANK(Инвестиционные_проекты!R893:S893)&lt;&gt;0,"Ошибка!",""),"")</f>
        <v/>
      </c>
      <c r="K888" s="9" t="str">
        <f>IF(Техлист!J888="","",CONCATENATE(ROW(Инвестиционные_проекты!$A893),", ",))</f>
        <v/>
      </c>
      <c r="L888" t="str">
        <f t="shared" si="146"/>
        <v/>
      </c>
      <c r="M888" s="5" t="str">
        <f>IF(Инвестиционные_проекты!S893&lt;Инвестиционные_проекты!R893,"Ошибка!","")</f>
        <v/>
      </c>
      <c r="N888" s="4" t="str">
        <f>IF(Техлист!M888="","",CONCATENATE(ROW(Инвестиционные_проекты!$A893),", ",))</f>
        <v/>
      </c>
      <c r="O888" t="str">
        <f t="shared" si="147"/>
        <v/>
      </c>
      <c r="P888" s="5" t="str">
        <f>IF(Инвестиционные_проекты!Z893&lt;&gt;SUM(Инвестиционные_проекты!AA893:AB893),"Ошибка!","")</f>
        <v/>
      </c>
      <c r="Q888" s="4" t="str">
        <f>IF(Техлист!P888="","",CONCATENATE(ROW(Инвестиционные_проекты!$A893),", ",))</f>
        <v/>
      </c>
      <c r="R888" t="str">
        <f t="shared" si="148"/>
        <v/>
      </c>
      <c r="S888" s="5" t="str">
        <f>IF(Инвестиционные_проекты!Y893&gt;Инвестиционные_проекты!AB893,"Ошибка!","")</f>
        <v/>
      </c>
      <c r="T888" s="4" t="str">
        <f>IF(Техлист!S888="","",CONCATENATE(ROW(Инвестиционные_проекты!$A893),", ",))</f>
        <v/>
      </c>
      <c r="U888" t="str">
        <f t="shared" si="149"/>
        <v/>
      </c>
      <c r="V888" s="5" t="str">
        <f>IF(Инвестиционные_проекты!O893&lt;Инвестиционные_проекты!N893,"Ошибка!","")</f>
        <v/>
      </c>
      <c r="W888" s="4" t="str">
        <f>IF(Техлист!V888="","",CONCATENATE(ROW(Инвестиционные_проекты!$A893),", ",))</f>
        <v/>
      </c>
      <c r="X888" t="str">
        <f t="shared" si="150"/>
        <v xml:space="preserve">8, </v>
      </c>
      <c r="Y888" s="5" t="str">
        <f>IF(Инвестиционные_проекты!N893&lt;Инвестиционные_проекты!M893,"Ошибка!","")</f>
        <v/>
      </c>
      <c r="Z888" s="4" t="str">
        <f>IF(Техлист!Y888="","",CONCATENATE(ROW(Инвестиционные_проекты!$A893),", ",))</f>
        <v/>
      </c>
      <c r="AA888" t="str">
        <f t="shared" si="151"/>
        <v/>
      </c>
      <c r="AB888" s="5" t="str">
        <f ca="1">IF(Инвестиционные_проекты!K893="реализация",IF(Инвестиционные_проекты!M893&gt;TODAY(),"Ошибка!",""),"")</f>
        <v/>
      </c>
      <c r="AC888" s="4" t="str">
        <f ca="1">IF(Техлист!AB888="","",CONCATENATE(ROW(Инвестиционные_проекты!$A893),", ",))</f>
        <v/>
      </c>
      <c r="AD888" t="str">
        <f t="shared" ca="1" si="152"/>
        <v/>
      </c>
      <c r="AE888" s="5" t="str">
        <f>IFERROR(IF(OR(Инвестиционные_проекты!K893="идея",Инвестиционные_проекты!K893="проектная стадия"),IF(Инвестиционные_проекты!M893&gt;DATEVALUE(ФЛК!CV887),"","Ошибка!"),""),"")</f>
        <v/>
      </c>
      <c r="AF888" s="4" t="str">
        <f>IF(Техлист!AE888="","",CONCATENATE(ROW(Инвестиционные_проекты!$A893),", ",))</f>
        <v/>
      </c>
      <c r="AG888" t="str">
        <f t="shared" si="153"/>
        <v/>
      </c>
    </row>
    <row r="889" spans="1:33" x14ac:dyDescent="0.25">
      <c r="A889" s="5" t="str">
        <f>IF(AND(COUNTBLANK(Инвестиционные_проекты!H894:Q894)+COUNTBLANK(Инвестиционные_проекты!S894:T894)+COUNTBLANK(Инвестиционные_проекты!Z894)+COUNTBLANK(Инвестиционные_проекты!B894:E894)&lt;&gt;17,COUNTBLANK(Инвестиционные_проекты!H894:Q894)+COUNTBLANK(Инвестиционные_проекты!S894:T894)+COUNTBLANK(Инвестиционные_проекты!Z894)+COUNTBLANK(Инвестиционные_проекты!B894:E894)&lt;&gt;0),"Ошибка!","")</f>
        <v/>
      </c>
      <c r="B889" s="4" t="str">
        <f>IF(A889="","",CONCATENATE(ROW(Инвестиционные_проекты!$A894),", ",))</f>
        <v/>
      </c>
      <c r="C889" t="str">
        <f t="shared" si="143"/>
        <v xml:space="preserve">8, </v>
      </c>
      <c r="D889" s="5" t="str">
        <f>IF(AND(COUNTBLANK(Инвестиционные_проекты!AB894)=0,COUNTBLANK(Инвестиционные_проекты!W894:Y894)&lt;&gt;0),"Ошибка!","")</f>
        <v/>
      </c>
      <c r="E889" s="4" t="str">
        <f>IF(D889="","",CONCATENATE(ROW(Инвестиционные_проекты!$A894),", ",))</f>
        <v/>
      </c>
      <c r="F889" t="str">
        <f t="shared" si="144"/>
        <v xml:space="preserve">8, </v>
      </c>
      <c r="G889" s="8" t="str">
        <f>IF(AND(Инвестиционные_проекты!J894="создание нового",Инвестиционные_проекты!S894=""),"Ошибка!","")</f>
        <v/>
      </c>
      <c r="H889" s="4" t="str">
        <f>IF(Техлист!G889="","",CONCATENATE(ROW(Инвестиционные_проекты!$A894),", ",))</f>
        <v/>
      </c>
      <c r="I889" t="str">
        <f t="shared" si="145"/>
        <v/>
      </c>
      <c r="J889" s="5" t="str">
        <f>IF(Инвестиционные_проекты!J894="модернизация",IF(COUNTBLANK(Инвестиционные_проекты!R894:S894)&lt;&gt;0,"Ошибка!",""),"")</f>
        <v/>
      </c>
      <c r="K889" s="9" t="str">
        <f>IF(Техлист!J889="","",CONCATENATE(ROW(Инвестиционные_проекты!$A894),", ",))</f>
        <v/>
      </c>
      <c r="L889" t="str">
        <f t="shared" si="146"/>
        <v/>
      </c>
      <c r="M889" s="5" t="str">
        <f>IF(Инвестиционные_проекты!S894&lt;Инвестиционные_проекты!R894,"Ошибка!","")</f>
        <v/>
      </c>
      <c r="N889" s="4" t="str">
        <f>IF(Техлист!M889="","",CONCATENATE(ROW(Инвестиционные_проекты!$A894),", ",))</f>
        <v/>
      </c>
      <c r="O889" t="str">
        <f t="shared" si="147"/>
        <v/>
      </c>
      <c r="P889" s="5" t="str">
        <f>IF(Инвестиционные_проекты!Z894&lt;&gt;SUM(Инвестиционные_проекты!AA894:AB894),"Ошибка!","")</f>
        <v/>
      </c>
      <c r="Q889" s="4" t="str">
        <f>IF(Техлист!P889="","",CONCATENATE(ROW(Инвестиционные_проекты!$A894),", ",))</f>
        <v/>
      </c>
      <c r="R889" t="str">
        <f t="shared" si="148"/>
        <v/>
      </c>
      <c r="S889" s="5" t="str">
        <f>IF(Инвестиционные_проекты!Y894&gt;Инвестиционные_проекты!AB894,"Ошибка!","")</f>
        <v/>
      </c>
      <c r="T889" s="4" t="str">
        <f>IF(Техлист!S889="","",CONCATENATE(ROW(Инвестиционные_проекты!$A894),", ",))</f>
        <v/>
      </c>
      <c r="U889" t="str">
        <f t="shared" si="149"/>
        <v/>
      </c>
      <c r="V889" s="5" t="str">
        <f>IF(Инвестиционные_проекты!O894&lt;Инвестиционные_проекты!N894,"Ошибка!","")</f>
        <v/>
      </c>
      <c r="W889" s="4" t="str">
        <f>IF(Техлист!V889="","",CONCATENATE(ROW(Инвестиционные_проекты!$A894),", ",))</f>
        <v/>
      </c>
      <c r="X889" t="str">
        <f t="shared" si="150"/>
        <v xml:space="preserve">8, </v>
      </c>
      <c r="Y889" s="5" t="str">
        <f>IF(Инвестиционные_проекты!N894&lt;Инвестиционные_проекты!M894,"Ошибка!","")</f>
        <v/>
      </c>
      <c r="Z889" s="4" t="str">
        <f>IF(Техлист!Y889="","",CONCATENATE(ROW(Инвестиционные_проекты!$A894),", ",))</f>
        <v/>
      </c>
      <c r="AA889" t="str">
        <f t="shared" si="151"/>
        <v/>
      </c>
      <c r="AB889" s="5" t="str">
        <f ca="1">IF(Инвестиционные_проекты!K894="реализация",IF(Инвестиционные_проекты!M894&gt;TODAY(),"Ошибка!",""),"")</f>
        <v/>
      </c>
      <c r="AC889" s="4" t="str">
        <f ca="1">IF(Техлист!AB889="","",CONCATENATE(ROW(Инвестиционные_проекты!$A894),", ",))</f>
        <v/>
      </c>
      <c r="AD889" t="str">
        <f t="shared" ca="1" si="152"/>
        <v/>
      </c>
      <c r="AE889" s="5" t="str">
        <f>IFERROR(IF(OR(Инвестиционные_проекты!K894="идея",Инвестиционные_проекты!K894="проектная стадия"),IF(Инвестиционные_проекты!M894&gt;DATEVALUE(ФЛК!CV888),"","Ошибка!"),""),"")</f>
        <v/>
      </c>
      <c r="AF889" s="4" t="str">
        <f>IF(Техлист!AE889="","",CONCATENATE(ROW(Инвестиционные_проекты!$A894),", ",))</f>
        <v/>
      </c>
      <c r="AG889" t="str">
        <f t="shared" si="153"/>
        <v/>
      </c>
    </row>
    <row r="890" spans="1:33" x14ac:dyDescent="0.25">
      <c r="A890" s="5" t="str">
        <f>IF(AND(COUNTBLANK(Инвестиционные_проекты!H895:Q895)+COUNTBLANK(Инвестиционные_проекты!S895:T895)+COUNTBLANK(Инвестиционные_проекты!Z895)+COUNTBLANK(Инвестиционные_проекты!B895:E895)&lt;&gt;17,COUNTBLANK(Инвестиционные_проекты!H895:Q895)+COUNTBLANK(Инвестиционные_проекты!S895:T895)+COUNTBLANK(Инвестиционные_проекты!Z895)+COUNTBLANK(Инвестиционные_проекты!B895:E895)&lt;&gt;0),"Ошибка!","")</f>
        <v/>
      </c>
      <c r="B890" s="4" t="str">
        <f>IF(A890="","",CONCATENATE(ROW(Инвестиционные_проекты!$A895),", ",))</f>
        <v/>
      </c>
      <c r="C890" t="str">
        <f t="shared" si="143"/>
        <v xml:space="preserve">8, </v>
      </c>
      <c r="D890" s="5" t="str">
        <f>IF(AND(COUNTBLANK(Инвестиционные_проекты!AB895)=0,COUNTBLANK(Инвестиционные_проекты!W895:Y895)&lt;&gt;0),"Ошибка!","")</f>
        <v/>
      </c>
      <c r="E890" s="4" t="str">
        <f>IF(D890="","",CONCATENATE(ROW(Инвестиционные_проекты!$A895),", ",))</f>
        <v/>
      </c>
      <c r="F890" t="str">
        <f t="shared" si="144"/>
        <v xml:space="preserve">8, </v>
      </c>
      <c r="G890" s="8" t="str">
        <f>IF(AND(Инвестиционные_проекты!J895="создание нового",Инвестиционные_проекты!S895=""),"Ошибка!","")</f>
        <v/>
      </c>
      <c r="H890" s="4" t="str">
        <f>IF(Техлист!G890="","",CONCATENATE(ROW(Инвестиционные_проекты!$A895),", ",))</f>
        <v/>
      </c>
      <c r="I890" t="str">
        <f t="shared" si="145"/>
        <v/>
      </c>
      <c r="J890" s="5" t="str">
        <f>IF(Инвестиционные_проекты!J895="модернизация",IF(COUNTBLANK(Инвестиционные_проекты!R895:S895)&lt;&gt;0,"Ошибка!",""),"")</f>
        <v/>
      </c>
      <c r="K890" s="9" t="str">
        <f>IF(Техлист!J890="","",CONCATENATE(ROW(Инвестиционные_проекты!$A895),", ",))</f>
        <v/>
      </c>
      <c r="L890" t="str">
        <f t="shared" si="146"/>
        <v/>
      </c>
      <c r="M890" s="5" t="str">
        <f>IF(Инвестиционные_проекты!S895&lt;Инвестиционные_проекты!R895,"Ошибка!","")</f>
        <v/>
      </c>
      <c r="N890" s="4" t="str">
        <f>IF(Техлист!M890="","",CONCATENATE(ROW(Инвестиционные_проекты!$A895),", ",))</f>
        <v/>
      </c>
      <c r="O890" t="str">
        <f t="shared" si="147"/>
        <v/>
      </c>
      <c r="P890" s="5" t="str">
        <f>IF(Инвестиционные_проекты!Z895&lt;&gt;SUM(Инвестиционные_проекты!AA895:AB895),"Ошибка!","")</f>
        <v/>
      </c>
      <c r="Q890" s="4" t="str">
        <f>IF(Техлист!P890="","",CONCATENATE(ROW(Инвестиционные_проекты!$A895),", ",))</f>
        <v/>
      </c>
      <c r="R890" t="str">
        <f t="shared" si="148"/>
        <v/>
      </c>
      <c r="S890" s="5" t="str">
        <f>IF(Инвестиционные_проекты!Y895&gt;Инвестиционные_проекты!AB895,"Ошибка!","")</f>
        <v/>
      </c>
      <c r="T890" s="4" t="str">
        <f>IF(Техлист!S890="","",CONCATENATE(ROW(Инвестиционные_проекты!$A895),", ",))</f>
        <v/>
      </c>
      <c r="U890" t="str">
        <f t="shared" si="149"/>
        <v/>
      </c>
      <c r="V890" s="5" t="str">
        <f>IF(Инвестиционные_проекты!O895&lt;Инвестиционные_проекты!N895,"Ошибка!","")</f>
        <v/>
      </c>
      <c r="W890" s="4" t="str">
        <f>IF(Техлист!V890="","",CONCATENATE(ROW(Инвестиционные_проекты!$A895),", ",))</f>
        <v/>
      </c>
      <c r="X890" t="str">
        <f t="shared" si="150"/>
        <v xml:space="preserve">8, </v>
      </c>
      <c r="Y890" s="5" t="str">
        <f>IF(Инвестиционные_проекты!N895&lt;Инвестиционные_проекты!M895,"Ошибка!","")</f>
        <v/>
      </c>
      <c r="Z890" s="4" t="str">
        <f>IF(Техлист!Y890="","",CONCATENATE(ROW(Инвестиционные_проекты!$A895),", ",))</f>
        <v/>
      </c>
      <c r="AA890" t="str">
        <f t="shared" si="151"/>
        <v/>
      </c>
      <c r="AB890" s="5" t="str">
        <f ca="1">IF(Инвестиционные_проекты!K895="реализация",IF(Инвестиционные_проекты!M895&gt;TODAY(),"Ошибка!",""),"")</f>
        <v/>
      </c>
      <c r="AC890" s="4" t="str">
        <f ca="1">IF(Техлист!AB890="","",CONCATENATE(ROW(Инвестиционные_проекты!$A895),", ",))</f>
        <v/>
      </c>
      <c r="AD890" t="str">
        <f t="shared" ca="1" si="152"/>
        <v/>
      </c>
      <c r="AE890" s="5" t="str">
        <f>IFERROR(IF(OR(Инвестиционные_проекты!K895="идея",Инвестиционные_проекты!K895="проектная стадия"),IF(Инвестиционные_проекты!M895&gt;DATEVALUE(ФЛК!CV889),"","Ошибка!"),""),"")</f>
        <v/>
      </c>
      <c r="AF890" s="4" t="str">
        <f>IF(Техлист!AE890="","",CONCATENATE(ROW(Инвестиционные_проекты!$A895),", ",))</f>
        <v/>
      </c>
      <c r="AG890" t="str">
        <f t="shared" si="153"/>
        <v/>
      </c>
    </row>
    <row r="891" spans="1:33" x14ac:dyDescent="0.25">
      <c r="A891" s="5" t="str">
        <f>IF(AND(COUNTBLANK(Инвестиционные_проекты!H896:Q896)+COUNTBLANK(Инвестиционные_проекты!S896:T896)+COUNTBLANK(Инвестиционные_проекты!Z896)+COUNTBLANK(Инвестиционные_проекты!B896:E896)&lt;&gt;17,COUNTBLANK(Инвестиционные_проекты!H896:Q896)+COUNTBLANK(Инвестиционные_проекты!S896:T896)+COUNTBLANK(Инвестиционные_проекты!Z896)+COUNTBLANK(Инвестиционные_проекты!B896:E896)&lt;&gt;0),"Ошибка!","")</f>
        <v/>
      </c>
      <c r="B891" s="4" t="str">
        <f>IF(A891="","",CONCATENATE(ROW(Инвестиционные_проекты!$A896),", ",))</f>
        <v/>
      </c>
      <c r="C891" t="str">
        <f t="shared" si="143"/>
        <v xml:space="preserve">8, </v>
      </c>
      <c r="D891" s="5" t="str">
        <f>IF(AND(COUNTBLANK(Инвестиционные_проекты!AB896)=0,COUNTBLANK(Инвестиционные_проекты!W896:Y896)&lt;&gt;0),"Ошибка!","")</f>
        <v/>
      </c>
      <c r="E891" s="4" t="str">
        <f>IF(D891="","",CONCATENATE(ROW(Инвестиционные_проекты!$A896),", ",))</f>
        <v/>
      </c>
      <c r="F891" t="str">
        <f t="shared" si="144"/>
        <v xml:space="preserve">8, </v>
      </c>
      <c r="G891" s="8" t="str">
        <f>IF(AND(Инвестиционные_проекты!J896="создание нового",Инвестиционные_проекты!S896=""),"Ошибка!","")</f>
        <v/>
      </c>
      <c r="H891" s="4" t="str">
        <f>IF(Техлист!G891="","",CONCATENATE(ROW(Инвестиционные_проекты!$A896),", ",))</f>
        <v/>
      </c>
      <c r="I891" t="str">
        <f t="shared" si="145"/>
        <v/>
      </c>
      <c r="J891" s="5" t="str">
        <f>IF(Инвестиционные_проекты!J896="модернизация",IF(COUNTBLANK(Инвестиционные_проекты!R896:S896)&lt;&gt;0,"Ошибка!",""),"")</f>
        <v/>
      </c>
      <c r="K891" s="9" t="str">
        <f>IF(Техлист!J891="","",CONCATENATE(ROW(Инвестиционные_проекты!$A896),", ",))</f>
        <v/>
      </c>
      <c r="L891" t="str">
        <f t="shared" si="146"/>
        <v/>
      </c>
      <c r="M891" s="5" t="str">
        <f>IF(Инвестиционные_проекты!S896&lt;Инвестиционные_проекты!R896,"Ошибка!","")</f>
        <v/>
      </c>
      <c r="N891" s="4" t="str">
        <f>IF(Техлист!M891="","",CONCATENATE(ROW(Инвестиционные_проекты!$A896),", ",))</f>
        <v/>
      </c>
      <c r="O891" t="str">
        <f t="shared" si="147"/>
        <v/>
      </c>
      <c r="P891" s="5" t="str">
        <f>IF(Инвестиционные_проекты!Z896&lt;&gt;SUM(Инвестиционные_проекты!AA896:AB896),"Ошибка!","")</f>
        <v/>
      </c>
      <c r="Q891" s="4" t="str">
        <f>IF(Техлист!P891="","",CONCATENATE(ROW(Инвестиционные_проекты!$A896),", ",))</f>
        <v/>
      </c>
      <c r="R891" t="str">
        <f t="shared" si="148"/>
        <v/>
      </c>
      <c r="S891" s="5" t="str">
        <f>IF(Инвестиционные_проекты!Y896&gt;Инвестиционные_проекты!AB896,"Ошибка!","")</f>
        <v/>
      </c>
      <c r="T891" s="4" t="str">
        <f>IF(Техлист!S891="","",CONCATENATE(ROW(Инвестиционные_проекты!$A896),", ",))</f>
        <v/>
      </c>
      <c r="U891" t="str">
        <f t="shared" si="149"/>
        <v/>
      </c>
      <c r="V891" s="5" t="str">
        <f>IF(Инвестиционные_проекты!O896&lt;Инвестиционные_проекты!N896,"Ошибка!","")</f>
        <v/>
      </c>
      <c r="W891" s="4" t="str">
        <f>IF(Техлист!V891="","",CONCATENATE(ROW(Инвестиционные_проекты!$A896),", ",))</f>
        <v/>
      </c>
      <c r="X891" t="str">
        <f t="shared" si="150"/>
        <v xml:space="preserve">8, </v>
      </c>
      <c r="Y891" s="5" t="str">
        <f>IF(Инвестиционные_проекты!N896&lt;Инвестиционные_проекты!M896,"Ошибка!","")</f>
        <v/>
      </c>
      <c r="Z891" s="4" t="str">
        <f>IF(Техлист!Y891="","",CONCATENATE(ROW(Инвестиционные_проекты!$A896),", ",))</f>
        <v/>
      </c>
      <c r="AA891" t="str">
        <f t="shared" si="151"/>
        <v/>
      </c>
      <c r="AB891" s="5" t="str">
        <f ca="1">IF(Инвестиционные_проекты!K896="реализация",IF(Инвестиционные_проекты!M896&gt;TODAY(),"Ошибка!",""),"")</f>
        <v/>
      </c>
      <c r="AC891" s="4" t="str">
        <f ca="1">IF(Техлист!AB891="","",CONCATENATE(ROW(Инвестиционные_проекты!$A896),", ",))</f>
        <v/>
      </c>
      <c r="AD891" t="str">
        <f t="shared" ca="1" si="152"/>
        <v/>
      </c>
      <c r="AE891" s="5" t="str">
        <f>IFERROR(IF(OR(Инвестиционные_проекты!K896="идея",Инвестиционные_проекты!K896="проектная стадия"),IF(Инвестиционные_проекты!M896&gt;DATEVALUE(ФЛК!CV890),"","Ошибка!"),""),"")</f>
        <v/>
      </c>
      <c r="AF891" s="4" t="str">
        <f>IF(Техлист!AE891="","",CONCATENATE(ROW(Инвестиционные_проекты!$A896),", ",))</f>
        <v/>
      </c>
      <c r="AG891" t="str">
        <f t="shared" si="153"/>
        <v/>
      </c>
    </row>
    <row r="892" spans="1:33" x14ac:dyDescent="0.25">
      <c r="A892" s="5" t="str">
        <f>IF(AND(COUNTBLANK(Инвестиционные_проекты!H897:Q897)+COUNTBLANK(Инвестиционные_проекты!S897:T897)+COUNTBLANK(Инвестиционные_проекты!Z897)+COUNTBLANK(Инвестиционные_проекты!B897:E897)&lt;&gt;17,COUNTBLANK(Инвестиционные_проекты!H897:Q897)+COUNTBLANK(Инвестиционные_проекты!S897:T897)+COUNTBLANK(Инвестиционные_проекты!Z897)+COUNTBLANK(Инвестиционные_проекты!B897:E897)&lt;&gt;0),"Ошибка!","")</f>
        <v/>
      </c>
      <c r="B892" s="4" t="str">
        <f>IF(A892="","",CONCATENATE(ROW(Инвестиционные_проекты!$A897),", ",))</f>
        <v/>
      </c>
      <c r="C892" t="str">
        <f t="shared" si="143"/>
        <v xml:space="preserve">8, </v>
      </c>
      <c r="D892" s="5" t="str">
        <f>IF(AND(COUNTBLANK(Инвестиционные_проекты!AB897)=0,COUNTBLANK(Инвестиционные_проекты!W897:Y897)&lt;&gt;0),"Ошибка!","")</f>
        <v/>
      </c>
      <c r="E892" s="4" t="str">
        <f>IF(D892="","",CONCATENATE(ROW(Инвестиционные_проекты!$A897),", ",))</f>
        <v/>
      </c>
      <c r="F892" t="str">
        <f t="shared" si="144"/>
        <v xml:space="preserve">8, </v>
      </c>
      <c r="G892" s="8" t="str">
        <f>IF(AND(Инвестиционные_проекты!J897="создание нового",Инвестиционные_проекты!S897=""),"Ошибка!","")</f>
        <v/>
      </c>
      <c r="H892" s="4" t="str">
        <f>IF(Техлист!G892="","",CONCATENATE(ROW(Инвестиционные_проекты!$A897),", ",))</f>
        <v/>
      </c>
      <c r="I892" t="str">
        <f t="shared" si="145"/>
        <v/>
      </c>
      <c r="J892" s="5" t="str">
        <f>IF(Инвестиционные_проекты!J897="модернизация",IF(COUNTBLANK(Инвестиционные_проекты!R897:S897)&lt;&gt;0,"Ошибка!",""),"")</f>
        <v/>
      </c>
      <c r="K892" s="9" t="str">
        <f>IF(Техлист!J892="","",CONCATENATE(ROW(Инвестиционные_проекты!$A897),", ",))</f>
        <v/>
      </c>
      <c r="L892" t="str">
        <f t="shared" si="146"/>
        <v/>
      </c>
      <c r="M892" s="5" t="str">
        <f>IF(Инвестиционные_проекты!S897&lt;Инвестиционные_проекты!R897,"Ошибка!","")</f>
        <v/>
      </c>
      <c r="N892" s="4" t="str">
        <f>IF(Техлист!M892="","",CONCATENATE(ROW(Инвестиционные_проекты!$A897),", ",))</f>
        <v/>
      </c>
      <c r="O892" t="str">
        <f t="shared" si="147"/>
        <v/>
      </c>
      <c r="P892" s="5" t="str">
        <f>IF(Инвестиционные_проекты!Z897&lt;&gt;SUM(Инвестиционные_проекты!AA897:AB897),"Ошибка!","")</f>
        <v/>
      </c>
      <c r="Q892" s="4" t="str">
        <f>IF(Техлист!P892="","",CONCATENATE(ROW(Инвестиционные_проекты!$A897),", ",))</f>
        <v/>
      </c>
      <c r="R892" t="str">
        <f t="shared" si="148"/>
        <v/>
      </c>
      <c r="S892" s="5" t="str">
        <f>IF(Инвестиционные_проекты!Y897&gt;Инвестиционные_проекты!AB897,"Ошибка!","")</f>
        <v/>
      </c>
      <c r="T892" s="4" t="str">
        <f>IF(Техлист!S892="","",CONCATENATE(ROW(Инвестиционные_проекты!$A897),", ",))</f>
        <v/>
      </c>
      <c r="U892" t="str">
        <f t="shared" si="149"/>
        <v/>
      </c>
      <c r="V892" s="5" t="str">
        <f>IF(Инвестиционные_проекты!O897&lt;Инвестиционные_проекты!N897,"Ошибка!","")</f>
        <v/>
      </c>
      <c r="W892" s="4" t="str">
        <f>IF(Техлист!V892="","",CONCATENATE(ROW(Инвестиционные_проекты!$A897),", ",))</f>
        <v/>
      </c>
      <c r="X892" t="str">
        <f t="shared" si="150"/>
        <v xml:space="preserve">8, </v>
      </c>
      <c r="Y892" s="5" t="str">
        <f>IF(Инвестиционные_проекты!N897&lt;Инвестиционные_проекты!M897,"Ошибка!","")</f>
        <v/>
      </c>
      <c r="Z892" s="4" t="str">
        <f>IF(Техлист!Y892="","",CONCATENATE(ROW(Инвестиционные_проекты!$A897),", ",))</f>
        <v/>
      </c>
      <c r="AA892" t="str">
        <f t="shared" si="151"/>
        <v/>
      </c>
      <c r="AB892" s="5" t="str">
        <f ca="1">IF(Инвестиционные_проекты!K897="реализация",IF(Инвестиционные_проекты!M897&gt;TODAY(),"Ошибка!",""),"")</f>
        <v/>
      </c>
      <c r="AC892" s="4" t="str">
        <f ca="1">IF(Техлист!AB892="","",CONCATENATE(ROW(Инвестиционные_проекты!$A897),", ",))</f>
        <v/>
      </c>
      <c r="AD892" t="str">
        <f t="shared" ca="1" si="152"/>
        <v/>
      </c>
      <c r="AE892" s="5" t="str">
        <f>IFERROR(IF(OR(Инвестиционные_проекты!K897="идея",Инвестиционные_проекты!K897="проектная стадия"),IF(Инвестиционные_проекты!M897&gt;DATEVALUE(ФЛК!CV891),"","Ошибка!"),""),"")</f>
        <v/>
      </c>
      <c r="AF892" s="4" t="str">
        <f>IF(Техлист!AE892="","",CONCATENATE(ROW(Инвестиционные_проекты!$A897),", ",))</f>
        <v/>
      </c>
      <c r="AG892" t="str">
        <f t="shared" si="153"/>
        <v/>
      </c>
    </row>
    <row r="893" spans="1:33" x14ac:dyDescent="0.25">
      <c r="A893" s="5" t="str">
        <f>IF(AND(COUNTBLANK(Инвестиционные_проекты!H898:Q898)+COUNTBLANK(Инвестиционные_проекты!S898:T898)+COUNTBLANK(Инвестиционные_проекты!Z898)+COUNTBLANK(Инвестиционные_проекты!B898:E898)&lt;&gt;17,COUNTBLANK(Инвестиционные_проекты!H898:Q898)+COUNTBLANK(Инвестиционные_проекты!S898:T898)+COUNTBLANK(Инвестиционные_проекты!Z898)+COUNTBLANK(Инвестиционные_проекты!B898:E898)&lt;&gt;0),"Ошибка!","")</f>
        <v/>
      </c>
      <c r="B893" s="4" t="str">
        <f>IF(A893="","",CONCATENATE(ROW(Инвестиционные_проекты!$A898),", ",))</f>
        <v/>
      </c>
      <c r="C893" t="str">
        <f t="shared" si="143"/>
        <v xml:space="preserve">8, </v>
      </c>
      <c r="D893" s="5" t="str">
        <f>IF(AND(COUNTBLANK(Инвестиционные_проекты!AB898)=0,COUNTBLANK(Инвестиционные_проекты!W898:Y898)&lt;&gt;0),"Ошибка!","")</f>
        <v/>
      </c>
      <c r="E893" s="4" t="str">
        <f>IF(D893="","",CONCATENATE(ROW(Инвестиционные_проекты!$A898),", ",))</f>
        <v/>
      </c>
      <c r="F893" t="str">
        <f t="shared" si="144"/>
        <v xml:space="preserve">8, </v>
      </c>
      <c r="G893" s="8" t="str">
        <f>IF(AND(Инвестиционные_проекты!J898="создание нового",Инвестиционные_проекты!S898=""),"Ошибка!","")</f>
        <v/>
      </c>
      <c r="H893" s="4" t="str">
        <f>IF(Техлист!G893="","",CONCATENATE(ROW(Инвестиционные_проекты!$A898),", ",))</f>
        <v/>
      </c>
      <c r="I893" t="str">
        <f t="shared" si="145"/>
        <v/>
      </c>
      <c r="J893" s="5" t="str">
        <f>IF(Инвестиционные_проекты!J898="модернизация",IF(COUNTBLANK(Инвестиционные_проекты!R898:S898)&lt;&gt;0,"Ошибка!",""),"")</f>
        <v/>
      </c>
      <c r="K893" s="9" t="str">
        <f>IF(Техлист!J893="","",CONCATENATE(ROW(Инвестиционные_проекты!$A898),", ",))</f>
        <v/>
      </c>
      <c r="L893" t="str">
        <f t="shared" si="146"/>
        <v/>
      </c>
      <c r="M893" s="5" t="str">
        <f>IF(Инвестиционные_проекты!S898&lt;Инвестиционные_проекты!R898,"Ошибка!","")</f>
        <v/>
      </c>
      <c r="N893" s="4" t="str">
        <f>IF(Техлист!M893="","",CONCATENATE(ROW(Инвестиционные_проекты!$A898),", ",))</f>
        <v/>
      </c>
      <c r="O893" t="str">
        <f t="shared" si="147"/>
        <v/>
      </c>
      <c r="P893" s="5" t="str">
        <f>IF(Инвестиционные_проекты!Z898&lt;&gt;SUM(Инвестиционные_проекты!AA898:AB898),"Ошибка!","")</f>
        <v/>
      </c>
      <c r="Q893" s="4" t="str">
        <f>IF(Техлист!P893="","",CONCATENATE(ROW(Инвестиционные_проекты!$A898),", ",))</f>
        <v/>
      </c>
      <c r="R893" t="str">
        <f t="shared" si="148"/>
        <v/>
      </c>
      <c r="S893" s="5" t="str">
        <f>IF(Инвестиционные_проекты!Y898&gt;Инвестиционные_проекты!AB898,"Ошибка!","")</f>
        <v/>
      </c>
      <c r="T893" s="4" t="str">
        <f>IF(Техлист!S893="","",CONCATENATE(ROW(Инвестиционные_проекты!$A898),", ",))</f>
        <v/>
      </c>
      <c r="U893" t="str">
        <f t="shared" si="149"/>
        <v/>
      </c>
      <c r="V893" s="5" t="str">
        <f>IF(Инвестиционные_проекты!O898&lt;Инвестиционные_проекты!N898,"Ошибка!","")</f>
        <v/>
      </c>
      <c r="W893" s="4" t="str">
        <f>IF(Техлист!V893="","",CONCATENATE(ROW(Инвестиционные_проекты!$A898),", ",))</f>
        <v/>
      </c>
      <c r="X893" t="str">
        <f t="shared" si="150"/>
        <v xml:space="preserve">8, </v>
      </c>
      <c r="Y893" s="5" t="str">
        <f>IF(Инвестиционные_проекты!N898&lt;Инвестиционные_проекты!M898,"Ошибка!","")</f>
        <v/>
      </c>
      <c r="Z893" s="4" t="str">
        <f>IF(Техлист!Y893="","",CONCATENATE(ROW(Инвестиционные_проекты!$A898),", ",))</f>
        <v/>
      </c>
      <c r="AA893" t="str">
        <f t="shared" si="151"/>
        <v/>
      </c>
      <c r="AB893" s="5" t="str">
        <f ca="1">IF(Инвестиционные_проекты!K898="реализация",IF(Инвестиционные_проекты!M898&gt;TODAY(),"Ошибка!",""),"")</f>
        <v/>
      </c>
      <c r="AC893" s="4" t="str">
        <f ca="1">IF(Техлист!AB893="","",CONCATENATE(ROW(Инвестиционные_проекты!$A898),", ",))</f>
        <v/>
      </c>
      <c r="AD893" t="str">
        <f t="shared" ca="1" si="152"/>
        <v/>
      </c>
      <c r="AE893" s="5" t="str">
        <f>IFERROR(IF(OR(Инвестиционные_проекты!K898="идея",Инвестиционные_проекты!K898="проектная стадия"),IF(Инвестиционные_проекты!M898&gt;DATEVALUE(ФЛК!CV892),"","Ошибка!"),""),"")</f>
        <v/>
      </c>
      <c r="AF893" s="4" t="str">
        <f>IF(Техлист!AE893="","",CONCATENATE(ROW(Инвестиционные_проекты!$A898),", ",))</f>
        <v/>
      </c>
      <c r="AG893" t="str">
        <f t="shared" si="153"/>
        <v/>
      </c>
    </row>
    <row r="894" spans="1:33" x14ac:dyDescent="0.25">
      <c r="A894" s="5" t="str">
        <f>IF(AND(COUNTBLANK(Инвестиционные_проекты!H899:Q899)+COUNTBLANK(Инвестиционные_проекты!S899:T899)+COUNTBLANK(Инвестиционные_проекты!Z899)+COUNTBLANK(Инвестиционные_проекты!B899:E899)&lt;&gt;17,COUNTBLANK(Инвестиционные_проекты!H899:Q899)+COUNTBLANK(Инвестиционные_проекты!S899:T899)+COUNTBLANK(Инвестиционные_проекты!Z899)+COUNTBLANK(Инвестиционные_проекты!B899:E899)&lt;&gt;0),"Ошибка!","")</f>
        <v/>
      </c>
      <c r="B894" s="4" t="str">
        <f>IF(A894="","",CONCATENATE(ROW(Инвестиционные_проекты!$A899),", ",))</f>
        <v/>
      </c>
      <c r="C894" t="str">
        <f t="shared" si="143"/>
        <v xml:space="preserve">8, </v>
      </c>
      <c r="D894" s="5" t="str">
        <f>IF(AND(COUNTBLANK(Инвестиционные_проекты!AB899)=0,COUNTBLANK(Инвестиционные_проекты!W899:Y899)&lt;&gt;0),"Ошибка!","")</f>
        <v/>
      </c>
      <c r="E894" s="4" t="str">
        <f>IF(D894="","",CONCATENATE(ROW(Инвестиционные_проекты!$A899),", ",))</f>
        <v/>
      </c>
      <c r="F894" t="str">
        <f t="shared" si="144"/>
        <v xml:space="preserve">8, </v>
      </c>
      <c r="G894" s="8" t="str">
        <f>IF(AND(Инвестиционные_проекты!J899="создание нового",Инвестиционные_проекты!S899=""),"Ошибка!","")</f>
        <v/>
      </c>
      <c r="H894" s="4" t="str">
        <f>IF(Техлист!G894="","",CONCATENATE(ROW(Инвестиционные_проекты!$A899),", ",))</f>
        <v/>
      </c>
      <c r="I894" t="str">
        <f t="shared" si="145"/>
        <v/>
      </c>
      <c r="J894" s="5" t="str">
        <f>IF(Инвестиционные_проекты!J899="модернизация",IF(COUNTBLANK(Инвестиционные_проекты!R899:S899)&lt;&gt;0,"Ошибка!",""),"")</f>
        <v/>
      </c>
      <c r="K894" s="9" t="str">
        <f>IF(Техлист!J894="","",CONCATENATE(ROW(Инвестиционные_проекты!$A899),", ",))</f>
        <v/>
      </c>
      <c r="L894" t="str">
        <f t="shared" si="146"/>
        <v/>
      </c>
      <c r="M894" s="5" t="str">
        <f>IF(Инвестиционные_проекты!S899&lt;Инвестиционные_проекты!R899,"Ошибка!","")</f>
        <v/>
      </c>
      <c r="N894" s="4" t="str">
        <f>IF(Техлист!M894="","",CONCATENATE(ROW(Инвестиционные_проекты!$A899),", ",))</f>
        <v/>
      </c>
      <c r="O894" t="str">
        <f t="shared" si="147"/>
        <v/>
      </c>
      <c r="P894" s="5" t="str">
        <f>IF(Инвестиционные_проекты!Z899&lt;&gt;SUM(Инвестиционные_проекты!AA899:AB899),"Ошибка!","")</f>
        <v/>
      </c>
      <c r="Q894" s="4" t="str">
        <f>IF(Техлист!P894="","",CONCATENATE(ROW(Инвестиционные_проекты!$A899),", ",))</f>
        <v/>
      </c>
      <c r="R894" t="str">
        <f t="shared" si="148"/>
        <v/>
      </c>
      <c r="S894" s="5" t="str">
        <f>IF(Инвестиционные_проекты!Y899&gt;Инвестиционные_проекты!AB899,"Ошибка!","")</f>
        <v/>
      </c>
      <c r="T894" s="4" t="str">
        <f>IF(Техлист!S894="","",CONCATENATE(ROW(Инвестиционные_проекты!$A899),", ",))</f>
        <v/>
      </c>
      <c r="U894" t="str">
        <f t="shared" si="149"/>
        <v/>
      </c>
      <c r="V894" s="5" t="str">
        <f>IF(Инвестиционные_проекты!O899&lt;Инвестиционные_проекты!N899,"Ошибка!","")</f>
        <v/>
      </c>
      <c r="W894" s="4" t="str">
        <f>IF(Техлист!V894="","",CONCATENATE(ROW(Инвестиционные_проекты!$A899),", ",))</f>
        <v/>
      </c>
      <c r="X894" t="str">
        <f t="shared" si="150"/>
        <v xml:space="preserve">8, </v>
      </c>
      <c r="Y894" s="5" t="str">
        <f>IF(Инвестиционные_проекты!N899&lt;Инвестиционные_проекты!M899,"Ошибка!","")</f>
        <v/>
      </c>
      <c r="Z894" s="4" t="str">
        <f>IF(Техлист!Y894="","",CONCATENATE(ROW(Инвестиционные_проекты!$A899),", ",))</f>
        <v/>
      </c>
      <c r="AA894" t="str">
        <f t="shared" si="151"/>
        <v/>
      </c>
      <c r="AB894" s="5" t="str">
        <f ca="1">IF(Инвестиционные_проекты!K899="реализация",IF(Инвестиционные_проекты!M899&gt;TODAY(),"Ошибка!",""),"")</f>
        <v/>
      </c>
      <c r="AC894" s="4" t="str">
        <f ca="1">IF(Техлист!AB894="","",CONCATENATE(ROW(Инвестиционные_проекты!$A899),", ",))</f>
        <v/>
      </c>
      <c r="AD894" t="str">
        <f t="shared" ca="1" si="152"/>
        <v/>
      </c>
      <c r="AE894" s="5" t="str">
        <f>IFERROR(IF(OR(Инвестиционные_проекты!K899="идея",Инвестиционные_проекты!K899="проектная стадия"),IF(Инвестиционные_проекты!M899&gt;DATEVALUE(ФЛК!CV893),"","Ошибка!"),""),"")</f>
        <v/>
      </c>
      <c r="AF894" s="4" t="str">
        <f>IF(Техлист!AE894="","",CONCATENATE(ROW(Инвестиционные_проекты!$A899),", ",))</f>
        <v/>
      </c>
      <c r="AG894" t="str">
        <f t="shared" si="153"/>
        <v/>
      </c>
    </row>
    <row r="895" spans="1:33" x14ac:dyDescent="0.25">
      <c r="A895" s="5" t="str">
        <f>IF(AND(COUNTBLANK(Инвестиционные_проекты!H900:Q900)+COUNTBLANK(Инвестиционные_проекты!S900:T900)+COUNTBLANK(Инвестиционные_проекты!Z900)+COUNTBLANK(Инвестиционные_проекты!B900:E900)&lt;&gt;17,COUNTBLANK(Инвестиционные_проекты!H900:Q900)+COUNTBLANK(Инвестиционные_проекты!S900:T900)+COUNTBLANK(Инвестиционные_проекты!Z900)+COUNTBLANK(Инвестиционные_проекты!B900:E900)&lt;&gt;0),"Ошибка!","")</f>
        <v/>
      </c>
      <c r="B895" s="4" t="str">
        <f>IF(A895="","",CONCATENATE(ROW(Инвестиционные_проекты!$A900),", ",))</f>
        <v/>
      </c>
      <c r="C895" t="str">
        <f t="shared" si="143"/>
        <v xml:space="preserve">8, </v>
      </c>
      <c r="D895" s="5" t="str">
        <f>IF(AND(COUNTBLANK(Инвестиционные_проекты!AB900)=0,COUNTBLANK(Инвестиционные_проекты!W900:Y900)&lt;&gt;0),"Ошибка!","")</f>
        <v/>
      </c>
      <c r="E895" s="4" t="str">
        <f>IF(D895="","",CONCATENATE(ROW(Инвестиционные_проекты!$A900),", ",))</f>
        <v/>
      </c>
      <c r="F895" t="str">
        <f t="shared" si="144"/>
        <v xml:space="preserve">8, </v>
      </c>
      <c r="G895" s="8" t="str">
        <f>IF(AND(Инвестиционные_проекты!J900="создание нового",Инвестиционные_проекты!S900=""),"Ошибка!","")</f>
        <v/>
      </c>
      <c r="H895" s="4" t="str">
        <f>IF(Техлист!G895="","",CONCATENATE(ROW(Инвестиционные_проекты!$A900),", ",))</f>
        <v/>
      </c>
      <c r="I895" t="str">
        <f t="shared" si="145"/>
        <v/>
      </c>
      <c r="J895" s="5" t="str">
        <f>IF(Инвестиционные_проекты!J900="модернизация",IF(COUNTBLANK(Инвестиционные_проекты!R900:S900)&lt;&gt;0,"Ошибка!",""),"")</f>
        <v/>
      </c>
      <c r="K895" s="9" t="str">
        <f>IF(Техлист!J895="","",CONCATENATE(ROW(Инвестиционные_проекты!$A900),", ",))</f>
        <v/>
      </c>
      <c r="L895" t="str">
        <f t="shared" si="146"/>
        <v/>
      </c>
      <c r="M895" s="5" t="str">
        <f>IF(Инвестиционные_проекты!S900&lt;Инвестиционные_проекты!R900,"Ошибка!","")</f>
        <v/>
      </c>
      <c r="N895" s="4" t="str">
        <f>IF(Техлист!M895="","",CONCATENATE(ROW(Инвестиционные_проекты!$A900),", ",))</f>
        <v/>
      </c>
      <c r="O895" t="str">
        <f t="shared" si="147"/>
        <v/>
      </c>
      <c r="P895" s="5" t="str">
        <f>IF(Инвестиционные_проекты!Z900&lt;&gt;SUM(Инвестиционные_проекты!AA900:AB900),"Ошибка!","")</f>
        <v/>
      </c>
      <c r="Q895" s="4" t="str">
        <f>IF(Техлист!P895="","",CONCATENATE(ROW(Инвестиционные_проекты!$A900),", ",))</f>
        <v/>
      </c>
      <c r="R895" t="str">
        <f t="shared" si="148"/>
        <v/>
      </c>
      <c r="S895" s="5" t="str">
        <f>IF(Инвестиционные_проекты!Y900&gt;Инвестиционные_проекты!AB900,"Ошибка!","")</f>
        <v/>
      </c>
      <c r="T895" s="4" t="str">
        <f>IF(Техлист!S895="","",CONCATENATE(ROW(Инвестиционные_проекты!$A900),", ",))</f>
        <v/>
      </c>
      <c r="U895" t="str">
        <f t="shared" si="149"/>
        <v/>
      </c>
      <c r="V895" s="5" t="str">
        <f>IF(Инвестиционные_проекты!O900&lt;Инвестиционные_проекты!N900,"Ошибка!","")</f>
        <v/>
      </c>
      <c r="W895" s="4" t="str">
        <f>IF(Техлист!V895="","",CONCATENATE(ROW(Инвестиционные_проекты!$A900),", ",))</f>
        <v/>
      </c>
      <c r="X895" t="str">
        <f t="shared" si="150"/>
        <v xml:space="preserve">8, </v>
      </c>
      <c r="Y895" s="5" t="str">
        <f>IF(Инвестиционные_проекты!N900&lt;Инвестиционные_проекты!M900,"Ошибка!","")</f>
        <v/>
      </c>
      <c r="Z895" s="4" t="str">
        <f>IF(Техлист!Y895="","",CONCATENATE(ROW(Инвестиционные_проекты!$A900),", ",))</f>
        <v/>
      </c>
      <c r="AA895" t="str">
        <f t="shared" si="151"/>
        <v/>
      </c>
      <c r="AB895" s="5" t="str">
        <f ca="1">IF(Инвестиционные_проекты!K900="реализация",IF(Инвестиционные_проекты!M900&gt;TODAY(),"Ошибка!",""),"")</f>
        <v/>
      </c>
      <c r="AC895" s="4" t="str">
        <f ca="1">IF(Техлист!AB895="","",CONCATENATE(ROW(Инвестиционные_проекты!$A900),", ",))</f>
        <v/>
      </c>
      <c r="AD895" t="str">
        <f t="shared" ca="1" si="152"/>
        <v/>
      </c>
      <c r="AE895" s="5" t="str">
        <f>IFERROR(IF(OR(Инвестиционные_проекты!K900="идея",Инвестиционные_проекты!K900="проектная стадия"),IF(Инвестиционные_проекты!M900&gt;DATEVALUE(ФЛК!CV894),"","Ошибка!"),""),"")</f>
        <v/>
      </c>
      <c r="AF895" s="4" t="str">
        <f>IF(Техлист!AE895="","",CONCATENATE(ROW(Инвестиционные_проекты!$A900),", ",))</f>
        <v/>
      </c>
      <c r="AG895" t="str">
        <f t="shared" si="153"/>
        <v/>
      </c>
    </row>
    <row r="896" spans="1:33" x14ac:dyDescent="0.25">
      <c r="A896" s="5" t="str">
        <f>IF(AND(COUNTBLANK(Инвестиционные_проекты!H901:Q901)+COUNTBLANK(Инвестиционные_проекты!S901:T901)+COUNTBLANK(Инвестиционные_проекты!Z901)+COUNTBLANK(Инвестиционные_проекты!B901:E901)&lt;&gt;17,COUNTBLANK(Инвестиционные_проекты!H901:Q901)+COUNTBLANK(Инвестиционные_проекты!S901:T901)+COUNTBLANK(Инвестиционные_проекты!Z901)+COUNTBLANK(Инвестиционные_проекты!B901:E901)&lt;&gt;0),"Ошибка!","")</f>
        <v/>
      </c>
      <c r="B896" s="4" t="str">
        <f>IF(A896="","",CONCATENATE(ROW(Инвестиционные_проекты!$A901),", ",))</f>
        <v/>
      </c>
      <c r="C896" t="str">
        <f t="shared" si="143"/>
        <v xml:space="preserve">8, </v>
      </c>
      <c r="D896" s="5" t="str">
        <f>IF(AND(COUNTBLANK(Инвестиционные_проекты!AB901)=0,COUNTBLANK(Инвестиционные_проекты!W901:Y901)&lt;&gt;0),"Ошибка!","")</f>
        <v/>
      </c>
      <c r="E896" s="4" t="str">
        <f>IF(D896="","",CONCATENATE(ROW(Инвестиционные_проекты!$A901),", ",))</f>
        <v/>
      </c>
      <c r="F896" t="str">
        <f t="shared" si="144"/>
        <v xml:space="preserve">8, </v>
      </c>
      <c r="G896" s="8" t="str">
        <f>IF(AND(Инвестиционные_проекты!J901="создание нового",Инвестиционные_проекты!S901=""),"Ошибка!","")</f>
        <v/>
      </c>
      <c r="H896" s="4" t="str">
        <f>IF(Техлист!G896="","",CONCATENATE(ROW(Инвестиционные_проекты!$A901),", ",))</f>
        <v/>
      </c>
      <c r="I896" t="str">
        <f t="shared" si="145"/>
        <v/>
      </c>
      <c r="J896" s="5" t="str">
        <f>IF(Инвестиционные_проекты!J901="модернизация",IF(COUNTBLANK(Инвестиционные_проекты!R901:S901)&lt;&gt;0,"Ошибка!",""),"")</f>
        <v/>
      </c>
      <c r="K896" s="9" t="str">
        <f>IF(Техлист!J896="","",CONCATENATE(ROW(Инвестиционные_проекты!$A901),", ",))</f>
        <v/>
      </c>
      <c r="L896" t="str">
        <f t="shared" si="146"/>
        <v/>
      </c>
      <c r="M896" s="5" t="str">
        <f>IF(Инвестиционные_проекты!S901&lt;Инвестиционные_проекты!R901,"Ошибка!","")</f>
        <v/>
      </c>
      <c r="N896" s="4" t="str">
        <f>IF(Техлист!M896="","",CONCATENATE(ROW(Инвестиционные_проекты!$A901),", ",))</f>
        <v/>
      </c>
      <c r="O896" t="str">
        <f t="shared" si="147"/>
        <v/>
      </c>
      <c r="P896" s="5" t="str">
        <f>IF(Инвестиционные_проекты!Z901&lt;&gt;SUM(Инвестиционные_проекты!AA901:AB901),"Ошибка!","")</f>
        <v/>
      </c>
      <c r="Q896" s="4" t="str">
        <f>IF(Техлист!P896="","",CONCATENATE(ROW(Инвестиционные_проекты!$A901),", ",))</f>
        <v/>
      </c>
      <c r="R896" t="str">
        <f t="shared" si="148"/>
        <v/>
      </c>
      <c r="S896" s="5" t="str">
        <f>IF(Инвестиционные_проекты!Y901&gt;Инвестиционные_проекты!AB901,"Ошибка!","")</f>
        <v/>
      </c>
      <c r="T896" s="4" t="str">
        <f>IF(Техлист!S896="","",CONCATENATE(ROW(Инвестиционные_проекты!$A901),", ",))</f>
        <v/>
      </c>
      <c r="U896" t="str">
        <f t="shared" si="149"/>
        <v/>
      </c>
      <c r="V896" s="5" t="str">
        <f>IF(Инвестиционные_проекты!O901&lt;Инвестиционные_проекты!N901,"Ошибка!","")</f>
        <v/>
      </c>
      <c r="W896" s="4" t="str">
        <f>IF(Техлист!V896="","",CONCATENATE(ROW(Инвестиционные_проекты!$A901),", ",))</f>
        <v/>
      </c>
      <c r="X896" t="str">
        <f t="shared" si="150"/>
        <v xml:space="preserve">8, </v>
      </c>
      <c r="Y896" s="5" t="str">
        <f>IF(Инвестиционные_проекты!N901&lt;Инвестиционные_проекты!M901,"Ошибка!","")</f>
        <v/>
      </c>
      <c r="Z896" s="4" t="str">
        <f>IF(Техлист!Y896="","",CONCATENATE(ROW(Инвестиционные_проекты!$A901),", ",))</f>
        <v/>
      </c>
      <c r="AA896" t="str">
        <f t="shared" si="151"/>
        <v/>
      </c>
      <c r="AB896" s="5" t="str">
        <f ca="1">IF(Инвестиционные_проекты!K901="реализация",IF(Инвестиционные_проекты!M901&gt;TODAY(),"Ошибка!",""),"")</f>
        <v/>
      </c>
      <c r="AC896" s="4" t="str">
        <f ca="1">IF(Техлист!AB896="","",CONCATENATE(ROW(Инвестиционные_проекты!$A901),", ",))</f>
        <v/>
      </c>
      <c r="AD896" t="str">
        <f t="shared" ca="1" si="152"/>
        <v/>
      </c>
      <c r="AE896" s="5" t="str">
        <f>IFERROR(IF(OR(Инвестиционные_проекты!K901="идея",Инвестиционные_проекты!K901="проектная стадия"),IF(Инвестиционные_проекты!M901&gt;DATEVALUE(ФЛК!CV895),"","Ошибка!"),""),"")</f>
        <v/>
      </c>
      <c r="AF896" s="4" t="str">
        <f>IF(Техлист!AE896="","",CONCATENATE(ROW(Инвестиционные_проекты!$A901),", ",))</f>
        <v/>
      </c>
      <c r="AG896" t="str">
        <f t="shared" si="153"/>
        <v/>
      </c>
    </row>
    <row r="897" spans="1:33" x14ac:dyDescent="0.25">
      <c r="A897" s="5" t="str">
        <f>IF(AND(COUNTBLANK(Инвестиционные_проекты!H902:Q902)+COUNTBLANK(Инвестиционные_проекты!S902:T902)+COUNTBLANK(Инвестиционные_проекты!Z902)+COUNTBLANK(Инвестиционные_проекты!B902:E902)&lt;&gt;17,COUNTBLANK(Инвестиционные_проекты!H902:Q902)+COUNTBLANK(Инвестиционные_проекты!S902:T902)+COUNTBLANK(Инвестиционные_проекты!Z902)+COUNTBLANK(Инвестиционные_проекты!B902:E902)&lt;&gt;0),"Ошибка!","")</f>
        <v/>
      </c>
      <c r="B897" s="4" t="str">
        <f>IF(A897="","",CONCATENATE(ROW(Инвестиционные_проекты!$A902),", ",))</f>
        <v/>
      </c>
      <c r="C897" t="str">
        <f t="shared" si="143"/>
        <v xml:space="preserve">8, </v>
      </c>
      <c r="D897" s="5" t="str">
        <f>IF(AND(COUNTBLANK(Инвестиционные_проекты!AB902)=0,COUNTBLANK(Инвестиционные_проекты!W902:Y902)&lt;&gt;0),"Ошибка!","")</f>
        <v/>
      </c>
      <c r="E897" s="4" t="str">
        <f>IF(D897="","",CONCATENATE(ROW(Инвестиционные_проекты!$A902),", ",))</f>
        <v/>
      </c>
      <c r="F897" t="str">
        <f t="shared" si="144"/>
        <v xml:space="preserve">8, </v>
      </c>
      <c r="G897" s="8" t="str">
        <f>IF(AND(Инвестиционные_проекты!J902="создание нового",Инвестиционные_проекты!S902=""),"Ошибка!","")</f>
        <v/>
      </c>
      <c r="H897" s="4" t="str">
        <f>IF(Техлист!G897="","",CONCATENATE(ROW(Инвестиционные_проекты!$A902),", ",))</f>
        <v/>
      </c>
      <c r="I897" t="str">
        <f t="shared" si="145"/>
        <v/>
      </c>
      <c r="J897" s="5" t="str">
        <f>IF(Инвестиционные_проекты!J902="модернизация",IF(COUNTBLANK(Инвестиционные_проекты!R902:S902)&lt;&gt;0,"Ошибка!",""),"")</f>
        <v/>
      </c>
      <c r="K897" s="9" t="str">
        <f>IF(Техлист!J897="","",CONCATENATE(ROW(Инвестиционные_проекты!$A902),", ",))</f>
        <v/>
      </c>
      <c r="L897" t="str">
        <f t="shared" si="146"/>
        <v/>
      </c>
      <c r="M897" s="5" t="str">
        <f>IF(Инвестиционные_проекты!S902&lt;Инвестиционные_проекты!R902,"Ошибка!","")</f>
        <v/>
      </c>
      <c r="N897" s="4" t="str">
        <f>IF(Техлист!M897="","",CONCATENATE(ROW(Инвестиционные_проекты!$A902),", ",))</f>
        <v/>
      </c>
      <c r="O897" t="str">
        <f t="shared" si="147"/>
        <v/>
      </c>
      <c r="P897" s="5" t="str">
        <f>IF(Инвестиционные_проекты!Z902&lt;&gt;SUM(Инвестиционные_проекты!AA902:AB902),"Ошибка!","")</f>
        <v/>
      </c>
      <c r="Q897" s="4" t="str">
        <f>IF(Техлист!P897="","",CONCATENATE(ROW(Инвестиционные_проекты!$A902),", ",))</f>
        <v/>
      </c>
      <c r="R897" t="str">
        <f t="shared" si="148"/>
        <v/>
      </c>
      <c r="S897" s="5" t="str">
        <f>IF(Инвестиционные_проекты!Y902&gt;Инвестиционные_проекты!AB902,"Ошибка!","")</f>
        <v/>
      </c>
      <c r="T897" s="4" t="str">
        <f>IF(Техлист!S897="","",CONCATENATE(ROW(Инвестиционные_проекты!$A902),", ",))</f>
        <v/>
      </c>
      <c r="U897" t="str">
        <f t="shared" si="149"/>
        <v/>
      </c>
      <c r="V897" s="5" t="str">
        <f>IF(Инвестиционные_проекты!O902&lt;Инвестиционные_проекты!N902,"Ошибка!","")</f>
        <v/>
      </c>
      <c r="W897" s="4" t="str">
        <f>IF(Техлист!V897="","",CONCATENATE(ROW(Инвестиционные_проекты!$A902),", ",))</f>
        <v/>
      </c>
      <c r="X897" t="str">
        <f t="shared" si="150"/>
        <v xml:space="preserve">8, </v>
      </c>
      <c r="Y897" s="5" t="str">
        <f>IF(Инвестиционные_проекты!N902&lt;Инвестиционные_проекты!M902,"Ошибка!","")</f>
        <v/>
      </c>
      <c r="Z897" s="4" t="str">
        <f>IF(Техлист!Y897="","",CONCATENATE(ROW(Инвестиционные_проекты!$A902),", ",))</f>
        <v/>
      </c>
      <c r="AA897" t="str">
        <f t="shared" si="151"/>
        <v/>
      </c>
      <c r="AB897" s="5" t="str">
        <f ca="1">IF(Инвестиционные_проекты!K902="реализация",IF(Инвестиционные_проекты!M902&gt;TODAY(),"Ошибка!",""),"")</f>
        <v/>
      </c>
      <c r="AC897" s="4" t="str">
        <f ca="1">IF(Техлист!AB897="","",CONCATENATE(ROW(Инвестиционные_проекты!$A902),", ",))</f>
        <v/>
      </c>
      <c r="AD897" t="str">
        <f t="shared" ca="1" si="152"/>
        <v/>
      </c>
      <c r="AE897" s="5" t="str">
        <f>IFERROR(IF(OR(Инвестиционные_проекты!K902="идея",Инвестиционные_проекты!K902="проектная стадия"),IF(Инвестиционные_проекты!M902&gt;DATEVALUE(ФЛК!CV896),"","Ошибка!"),""),"")</f>
        <v/>
      </c>
      <c r="AF897" s="4" t="str">
        <f>IF(Техлист!AE897="","",CONCATENATE(ROW(Инвестиционные_проекты!$A902),", ",))</f>
        <v/>
      </c>
      <c r="AG897" t="str">
        <f t="shared" si="153"/>
        <v/>
      </c>
    </row>
    <row r="898" spans="1:33" x14ac:dyDescent="0.25">
      <c r="A898" s="5" t="str">
        <f>IF(AND(COUNTBLANK(Инвестиционные_проекты!H903:Q903)+COUNTBLANK(Инвестиционные_проекты!S903:T903)+COUNTBLANK(Инвестиционные_проекты!Z903)+COUNTBLANK(Инвестиционные_проекты!B903:E903)&lt;&gt;17,COUNTBLANK(Инвестиционные_проекты!H903:Q903)+COUNTBLANK(Инвестиционные_проекты!S903:T903)+COUNTBLANK(Инвестиционные_проекты!Z903)+COUNTBLANK(Инвестиционные_проекты!B903:E903)&lt;&gt;0),"Ошибка!","")</f>
        <v/>
      </c>
      <c r="B898" s="4" t="str">
        <f>IF(A898="","",CONCATENATE(ROW(Инвестиционные_проекты!$A903),", ",))</f>
        <v/>
      </c>
      <c r="C898" t="str">
        <f t="shared" si="143"/>
        <v xml:space="preserve">8, </v>
      </c>
      <c r="D898" s="5" t="str">
        <f>IF(AND(COUNTBLANK(Инвестиционные_проекты!AB903)=0,COUNTBLANK(Инвестиционные_проекты!W903:Y903)&lt;&gt;0),"Ошибка!","")</f>
        <v/>
      </c>
      <c r="E898" s="4" t="str">
        <f>IF(D898="","",CONCATENATE(ROW(Инвестиционные_проекты!$A903),", ",))</f>
        <v/>
      </c>
      <c r="F898" t="str">
        <f t="shared" si="144"/>
        <v xml:space="preserve">8, </v>
      </c>
      <c r="G898" s="8" t="str">
        <f>IF(AND(Инвестиционные_проекты!J903="создание нового",Инвестиционные_проекты!S903=""),"Ошибка!","")</f>
        <v/>
      </c>
      <c r="H898" s="4" t="str">
        <f>IF(Техлист!G898="","",CONCATENATE(ROW(Инвестиционные_проекты!$A903),", ",))</f>
        <v/>
      </c>
      <c r="I898" t="str">
        <f t="shared" si="145"/>
        <v/>
      </c>
      <c r="J898" s="5" t="str">
        <f>IF(Инвестиционные_проекты!J903="модернизация",IF(COUNTBLANK(Инвестиционные_проекты!R903:S903)&lt;&gt;0,"Ошибка!",""),"")</f>
        <v/>
      </c>
      <c r="K898" s="9" t="str">
        <f>IF(Техлист!J898="","",CONCATENATE(ROW(Инвестиционные_проекты!$A903),", ",))</f>
        <v/>
      </c>
      <c r="L898" t="str">
        <f t="shared" si="146"/>
        <v/>
      </c>
      <c r="M898" s="5" t="str">
        <f>IF(Инвестиционные_проекты!S903&lt;Инвестиционные_проекты!R903,"Ошибка!","")</f>
        <v/>
      </c>
      <c r="N898" s="4" t="str">
        <f>IF(Техлист!M898="","",CONCATENATE(ROW(Инвестиционные_проекты!$A903),", ",))</f>
        <v/>
      </c>
      <c r="O898" t="str">
        <f t="shared" si="147"/>
        <v/>
      </c>
      <c r="P898" s="5" t="str">
        <f>IF(Инвестиционные_проекты!Z903&lt;&gt;SUM(Инвестиционные_проекты!AA903:AB903),"Ошибка!","")</f>
        <v/>
      </c>
      <c r="Q898" s="4" t="str">
        <f>IF(Техлист!P898="","",CONCATENATE(ROW(Инвестиционные_проекты!$A903),", ",))</f>
        <v/>
      </c>
      <c r="R898" t="str">
        <f t="shared" si="148"/>
        <v/>
      </c>
      <c r="S898" s="5" t="str">
        <f>IF(Инвестиционные_проекты!Y903&gt;Инвестиционные_проекты!AB903,"Ошибка!","")</f>
        <v/>
      </c>
      <c r="T898" s="4" t="str">
        <f>IF(Техлист!S898="","",CONCATENATE(ROW(Инвестиционные_проекты!$A903),", ",))</f>
        <v/>
      </c>
      <c r="U898" t="str">
        <f t="shared" si="149"/>
        <v/>
      </c>
      <c r="V898" s="5" t="str">
        <f>IF(Инвестиционные_проекты!O903&lt;Инвестиционные_проекты!N903,"Ошибка!","")</f>
        <v/>
      </c>
      <c r="W898" s="4" t="str">
        <f>IF(Техлист!V898="","",CONCATENATE(ROW(Инвестиционные_проекты!$A903),", ",))</f>
        <v/>
      </c>
      <c r="X898" t="str">
        <f t="shared" si="150"/>
        <v xml:space="preserve">8, </v>
      </c>
      <c r="Y898" s="5" t="str">
        <f>IF(Инвестиционные_проекты!N903&lt;Инвестиционные_проекты!M903,"Ошибка!","")</f>
        <v/>
      </c>
      <c r="Z898" s="4" t="str">
        <f>IF(Техлист!Y898="","",CONCATENATE(ROW(Инвестиционные_проекты!$A903),", ",))</f>
        <v/>
      </c>
      <c r="AA898" t="str">
        <f t="shared" si="151"/>
        <v/>
      </c>
      <c r="AB898" s="5" t="str">
        <f ca="1">IF(Инвестиционные_проекты!K903="реализация",IF(Инвестиционные_проекты!M903&gt;TODAY(),"Ошибка!",""),"")</f>
        <v/>
      </c>
      <c r="AC898" s="4" t="str">
        <f ca="1">IF(Техлист!AB898="","",CONCATENATE(ROW(Инвестиционные_проекты!$A903),", ",))</f>
        <v/>
      </c>
      <c r="AD898" t="str">
        <f t="shared" ca="1" si="152"/>
        <v/>
      </c>
      <c r="AE898" s="5" t="str">
        <f>IFERROR(IF(OR(Инвестиционные_проекты!K903="идея",Инвестиционные_проекты!K903="проектная стадия"),IF(Инвестиционные_проекты!M903&gt;DATEVALUE(ФЛК!CV897),"","Ошибка!"),""),"")</f>
        <v/>
      </c>
      <c r="AF898" s="4" t="str">
        <f>IF(Техлист!AE898="","",CONCATENATE(ROW(Инвестиционные_проекты!$A903),", ",))</f>
        <v/>
      </c>
      <c r="AG898" t="str">
        <f t="shared" si="153"/>
        <v/>
      </c>
    </row>
    <row r="899" spans="1:33" x14ac:dyDescent="0.25">
      <c r="A899" s="5" t="str">
        <f>IF(AND(COUNTBLANK(Инвестиционные_проекты!H904:Q904)+COUNTBLANK(Инвестиционные_проекты!S904:T904)+COUNTBLANK(Инвестиционные_проекты!Z904)+COUNTBLANK(Инвестиционные_проекты!B904:E904)&lt;&gt;17,COUNTBLANK(Инвестиционные_проекты!H904:Q904)+COUNTBLANK(Инвестиционные_проекты!S904:T904)+COUNTBLANK(Инвестиционные_проекты!Z904)+COUNTBLANK(Инвестиционные_проекты!B904:E904)&lt;&gt;0),"Ошибка!","")</f>
        <v/>
      </c>
      <c r="B899" s="4" t="str">
        <f>IF(A899="","",CONCATENATE(ROW(Инвестиционные_проекты!$A904),", ",))</f>
        <v/>
      </c>
      <c r="C899" t="str">
        <f t="shared" ref="C899:C962" si="154">CONCATENATE(C898,B899)</f>
        <v xml:space="preserve">8, </v>
      </c>
      <c r="D899" s="5" t="str">
        <f>IF(AND(COUNTBLANK(Инвестиционные_проекты!AB904)=0,COUNTBLANK(Инвестиционные_проекты!W904:Y904)&lt;&gt;0),"Ошибка!","")</f>
        <v/>
      </c>
      <c r="E899" s="4" t="str">
        <f>IF(D899="","",CONCATENATE(ROW(Инвестиционные_проекты!$A904),", ",))</f>
        <v/>
      </c>
      <c r="F899" t="str">
        <f t="shared" ref="F899:F962" si="155">CONCATENATE(F898,E899)</f>
        <v xml:space="preserve">8, </v>
      </c>
      <c r="G899" s="8" t="str">
        <f>IF(AND(Инвестиционные_проекты!J904="создание нового",Инвестиционные_проекты!S904=""),"Ошибка!","")</f>
        <v/>
      </c>
      <c r="H899" s="4" t="str">
        <f>IF(Техлист!G899="","",CONCATENATE(ROW(Инвестиционные_проекты!$A904),", ",))</f>
        <v/>
      </c>
      <c r="I899" t="str">
        <f t="shared" ref="I899:I962" si="156">CONCATENATE(I898,H899)</f>
        <v/>
      </c>
      <c r="J899" s="5" t="str">
        <f>IF(Инвестиционные_проекты!J904="модернизация",IF(COUNTBLANK(Инвестиционные_проекты!R904:S904)&lt;&gt;0,"Ошибка!",""),"")</f>
        <v/>
      </c>
      <c r="K899" s="9" t="str">
        <f>IF(Техлист!J899="","",CONCATENATE(ROW(Инвестиционные_проекты!$A904),", ",))</f>
        <v/>
      </c>
      <c r="L899" t="str">
        <f t="shared" ref="L899:L962" si="157">CONCATENATE(L898,K899)</f>
        <v/>
      </c>
      <c r="M899" s="5" t="str">
        <f>IF(Инвестиционные_проекты!S904&lt;Инвестиционные_проекты!R904,"Ошибка!","")</f>
        <v/>
      </c>
      <c r="N899" s="4" t="str">
        <f>IF(Техлист!M899="","",CONCATENATE(ROW(Инвестиционные_проекты!$A904),", ",))</f>
        <v/>
      </c>
      <c r="O899" t="str">
        <f t="shared" ref="O899:O962" si="158">CONCATENATE(O898,N899)</f>
        <v/>
      </c>
      <c r="P899" s="5" t="str">
        <f>IF(Инвестиционные_проекты!Z904&lt;&gt;SUM(Инвестиционные_проекты!AA904:AB904),"Ошибка!","")</f>
        <v/>
      </c>
      <c r="Q899" s="4" t="str">
        <f>IF(Техлист!P899="","",CONCATENATE(ROW(Инвестиционные_проекты!$A904),", ",))</f>
        <v/>
      </c>
      <c r="R899" t="str">
        <f t="shared" ref="R899:R962" si="159">CONCATENATE(R898,Q899)</f>
        <v/>
      </c>
      <c r="S899" s="5" t="str">
        <f>IF(Инвестиционные_проекты!Y904&gt;Инвестиционные_проекты!AB904,"Ошибка!","")</f>
        <v/>
      </c>
      <c r="T899" s="4" t="str">
        <f>IF(Техлист!S899="","",CONCATENATE(ROW(Инвестиционные_проекты!$A904),", ",))</f>
        <v/>
      </c>
      <c r="U899" t="str">
        <f t="shared" ref="U899:U962" si="160">CONCATENATE(U898,T899)</f>
        <v/>
      </c>
      <c r="V899" s="5" t="str">
        <f>IF(Инвестиционные_проекты!O904&lt;Инвестиционные_проекты!N904,"Ошибка!","")</f>
        <v/>
      </c>
      <c r="W899" s="4" t="str">
        <f>IF(Техлист!V899="","",CONCATENATE(ROW(Инвестиционные_проекты!$A904),", ",))</f>
        <v/>
      </c>
      <c r="X899" t="str">
        <f t="shared" ref="X899:X962" si="161">CONCATENATE(X898,W899)</f>
        <v xml:space="preserve">8, </v>
      </c>
      <c r="Y899" s="5" t="str">
        <f>IF(Инвестиционные_проекты!N904&lt;Инвестиционные_проекты!M904,"Ошибка!","")</f>
        <v/>
      </c>
      <c r="Z899" s="4" t="str">
        <f>IF(Техлист!Y899="","",CONCATENATE(ROW(Инвестиционные_проекты!$A904),", ",))</f>
        <v/>
      </c>
      <c r="AA899" t="str">
        <f t="shared" ref="AA899:AA962" si="162">CONCATENATE(AA898,Z899)</f>
        <v/>
      </c>
      <c r="AB899" s="5" t="str">
        <f ca="1">IF(Инвестиционные_проекты!K904="реализация",IF(Инвестиционные_проекты!M904&gt;TODAY(),"Ошибка!",""),"")</f>
        <v/>
      </c>
      <c r="AC899" s="4" t="str">
        <f ca="1">IF(Техлист!AB899="","",CONCATENATE(ROW(Инвестиционные_проекты!$A904),", ",))</f>
        <v/>
      </c>
      <c r="AD899" t="str">
        <f t="shared" ref="AD899:AD962" ca="1" si="163">CONCATENATE(AD898,AC899)</f>
        <v/>
      </c>
      <c r="AE899" s="5" t="str">
        <f>IFERROR(IF(OR(Инвестиционные_проекты!K904="идея",Инвестиционные_проекты!K904="проектная стадия"),IF(Инвестиционные_проекты!M904&gt;DATEVALUE(ФЛК!CV898),"","Ошибка!"),""),"")</f>
        <v/>
      </c>
      <c r="AF899" s="4" t="str">
        <f>IF(Техлист!AE899="","",CONCATENATE(ROW(Инвестиционные_проекты!$A904),", ",))</f>
        <v/>
      </c>
      <c r="AG899" t="str">
        <f t="shared" ref="AG899:AG962" si="164">CONCATENATE(AG898,AF899)</f>
        <v/>
      </c>
    </row>
    <row r="900" spans="1:33" x14ac:dyDescent="0.25">
      <c r="A900" s="5" t="str">
        <f>IF(AND(COUNTBLANK(Инвестиционные_проекты!H905:Q905)+COUNTBLANK(Инвестиционные_проекты!S905:T905)+COUNTBLANK(Инвестиционные_проекты!Z905)+COUNTBLANK(Инвестиционные_проекты!B905:E905)&lt;&gt;17,COUNTBLANK(Инвестиционные_проекты!H905:Q905)+COUNTBLANK(Инвестиционные_проекты!S905:T905)+COUNTBLANK(Инвестиционные_проекты!Z905)+COUNTBLANK(Инвестиционные_проекты!B905:E905)&lt;&gt;0),"Ошибка!","")</f>
        <v/>
      </c>
      <c r="B900" s="4" t="str">
        <f>IF(A900="","",CONCATENATE(ROW(Инвестиционные_проекты!$A905),", ",))</f>
        <v/>
      </c>
      <c r="C900" t="str">
        <f t="shared" si="154"/>
        <v xml:space="preserve">8, </v>
      </c>
      <c r="D900" s="5" t="str">
        <f>IF(AND(COUNTBLANK(Инвестиционные_проекты!AB905)=0,COUNTBLANK(Инвестиционные_проекты!W905:Y905)&lt;&gt;0),"Ошибка!","")</f>
        <v/>
      </c>
      <c r="E900" s="4" t="str">
        <f>IF(D900="","",CONCATENATE(ROW(Инвестиционные_проекты!$A905),", ",))</f>
        <v/>
      </c>
      <c r="F900" t="str">
        <f t="shared" si="155"/>
        <v xml:space="preserve">8, </v>
      </c>
      <c r="G900" s="8" t="str">
        <f>IF(AND(Инвестиционные_проекты!J905="создание нового",Инвестиционные_проекты!S905=""),"Ошибка!","")</f>
        <v/>
      </c>
      <c r="H900" s="4" t="str">
        <f>IF(Техлист!G900="","",CONCATENATE(ROW(Инвестиционные_проекты!$A905),", ",))</f>
        <v/>
      </c>
      <c r="I900" t="str">
        <f t="shared" si="156"/>
        <v/>
      </c>
      <c r="J900" s="5" t="str">
        <f>IF(Инвестиционные_проекты!J905="модернизация",IF(COUNTBLANK(Инвестиционные_проекты!R905:S905)&lt;&gt;0,"Ошибка!",""),"")</f>
        <v/>
      </c>
      <c r="K900" s="9" t="str">
        <f>IF(Техлист!J900="","",CONCATENATE(ROW(Инвестиционные_проекты!$A905),", ",))</f>
        <v/>
      </c>
      <c r="L900" t="str">
        <f t="shared" si="157"/>
        <v/>
      </c>
      <c r="M900" s="5" t="str">
        <f>IF(Инвестиционные_проекты!S905&lt;Инвестиционные_проекты!R905,"Ошибка!","")</f>
        <v/>
      </c>
      <c r="N900" s="4" t="str">
        <f>IF(Техлист!M900="","",CONCATENATE(ROW(Инвестиционные_проекты!$A905),", ",))</f>
        <v/>
      </c>
      <c r="O900" t="str">
        <f t="shared" si="158"/>
        <v/>
      </c>
      <c r="P900" s="5" t="str">
        <f>IF(Инвестиционные_проекты!Z905&lt;&gt;SUM(Инвестиционные_проекты!AA905:AB905),"Ошибка!","")</f>
        <v/>
      </c>
      <c r="Q900" s="4" t="str">
        <f>IF(Техлист!P900="","",CONCATENATE(ROW(Инвестиционные_проекты!$A905),", ",))</f>
        <v/>
      </c>
      <c r="R900" t="str">
        <f t="shared" si="159"/>
        <v/>
      </c>
      <c r="S900" s="5" t="str">
        <f>IF(Инвестиционные_проекты!Y905&gt;Инвестиционные_проекты!AB905,"Ошибка!","")</f>
        <v/>
      </c>
      <c r="T900" s="4" t="str">
        <f>IF(Техлист!S900="","",CONCATENATE(ROW(Инвестиционные_проекты!$A905),", ",))</f>
        <v/>
      </c>
      <c r="U900" t="str">
        <f t="shared" si="160"/>
        <v/>
      </c>
      <c r="V900" s="5" t="str">
        <f>IF(Инвестиционные_проекты!O905&lt;Инвестиционные_проекты!N905,"Ошибка!","")</f>
        <v/>
      </c>
      <c r="W900" s="4" t="str">
        <f>IF(Техлист!V900="","",CONCATENATE(ROW(Инвестиционные_проекты!$A905),", ",))</f>
        <v/>
      </c>
      <c r="X900" t="str">
        <f t="shared" si="161"/>
        <v xml:space="preserve">8, </v>
      </c>
      <c r="Y900" s="5" t="str">
        <f>IF(Инвестиционные_проекты!N905&lt;Инвестиционные_проекты!M905,"Ошибка!","")</f>
        <v/>
      </c>
      <c r="Z900" s="4" t="str">
        <f>IF(Техлист!Y900="","",CONCATENATE(ROW(Инвестиционные_проекты!$A905),", ",))</f>
        <v/>
      </c>
      <c r="AA900" t="str">
        <f t="shared" si="162"/>
        <v/>
      </c>
      <c r="AB900" s="5" t="str">
        <f ca="1">IF(Инвестиционные_проекты!K905="реализация",IF(Инвестиционные_проекты!M905&gt;TODAY(),"Ошибка!",""),"")</f>
        <v/>
      </c>
      <c r="AC900" s="4" t="str">
        <f ca="1">IF(Техлист!AB900="","",CONCATENATE(ROW(Инвестиционные_проекты!$A905),", ",))</f>
        <v/>
      </c>
      <c r="AD900" t="str">
        <f t="shared" ca="1" si="163"/>
        <v/>
      </c>
      <c r="AE900" s="5" t="str">
        <f>IFERROR(IF(OR(Инвестиционные_проекты!K905="идея",Инвестиционные_проекты!K905="проектная стадия"),IF(Инвестиционные_проекты!M905&gt;DATEVALUE(ФЛК!CV899),"","Ошибка!"),""),"")</f>
        <v/>
      </c>
      <c r="AF900" s="4" t="str">
        <f>IF(Техлист!AE900="","",CONCATENATE(ROW(Инвестиционные_проекты!$A905),", ",))</f>
        <v/>
      </c>
      <c r="AG900" t="str">
        <f t="shared" si="164"/>
        <v/>
      </c>
    </row>
    <row r="901" spans="1:33" x14ac:dyDescent="0.25">
      <c r="A901" s="5" t="str">
        <f>IF(AND(COUNTBLANK(Инвестиционные_проекты!H906:Q906)+COUNTBLANK(Инвестиционные_проекты!S906:T906)+COUNTBLANK(Инвестиционные_проекты!Z906)+COUNTBLANK(Инвестиционные_проекты!B906:E906)&lt;&gt;17,COUNTBLANK(Инвестиционные_проекты!H906:Q906)+COUNTBLANK(Инвестиционные_проекты!S906:T906)+COUNTBLANK(Инвестиционные_проекты!Z906)+COUNTBLANK(Инвестиционные_проекты!B906:E906)&lt;&gt;0),"Ошибка!","")</f>
        <v/>
      </c>
      <c r="B901" s="4" t="str">
        <f>IF(A901="","",CONCATENATE(ROW(Инвестиционные_проекты!$A906),", ",))</f>
        <v/>
      </c>
      <c r="C901" t="str">
        <f t="shared" si="154"/>
        <v xml:space="preserve">8, </v>
      </c>
      <c r="D901" s="5" t="str">
        <f>IF(AND(COUNTBLANK(Инвестиционные_проекты!AB906)=0,COUNTBLANK(Инвестиционные_проекты!W906:Y906)&lt;&gt;0),"Ошибка!","")</f>
        <v/>
      </c>
      <c r="E901" s="4" t="str">
        <f>IF(D901="","",CONCATENATE(ROW(Инвестиционные_проекты!$A906),", ",))</f>
        <v/>
      </c>
      <c r="F901" t="str">
        <f t="shared" si="155"/>
        <v xml:space="preserve">8, </v>
      </c>
      <c r="G901" s="8" t="str">
        <f>IF(AND(Инвестиционные_проекты!J906="создание нового",Инвестиционные_проекты!S906=""),"Ошибка!","")</f>
        <v/>
      </c>
      <c r="H901" s="4" t="str">
        <f>IF(Техлист!G901="","",CONCATENATE(ROW(Инвестиционные_проекты!$A906),", ",))</f>
        <v/>
      </c>
      <c r="I901" t="str">
        <f t="shared" si="156"/>
        <v/>
      </c>
      <c r="J901" s="5" t="str">
        <f>IF(Инвестиционные_проекты!J906="модернизация",IF(COUNTBLANK(Инвестиционные_проекты!R906:S906)&lt;&gt;0,"Ошибка!",""),"")</f>
        <v/>
      </c>
      <c r="K901" s="9" t="str">
        <f>IF(Техлист!J901="","",CONCATENATE(ROW(Инвестиционные_проекты!$A906),", ",))</f>
        <v/>
      </c>
      <c r="L901" t="str">
        <f t="shared" si="157"/>
        <v/>
      </c>
      <c r="M901" s="5" t="str">
        <f>IF(Инвестиционные_проекты!S906&lt;Инвестиционные_проекты!R906,"Ошибка!","")</f>
        <v/>
      </c>
      <c r="N901" s="4" t="str">
        <f>IF(Техлист!M901="","",CONCATENATE(ROW(Инвестиционные_проекты!$A906),", ",))</f>
        <v/>
      </c>
      <c r="O901" t="str">
        <f t="shared" si="158"/>
        <v/>
      </c>
      <c r="P901" s="5" t="str">
        <f>IF(Инвестиционные_проекты!Z906&lt;&gt;SUM(Инвестиционные_проекты!AA906:AB906),"Ошибка!","")</f>
        <v/>
      </c>
      <c r="Q901" s="4" t="str">
        <f>IF(Техлист!P901="","",CONCATENATE(ROW(Инвестиционные_проекты!$A906),", ",))</f>
        <v/>
      </c>
      <c r="R901" t="str">
        <f t="shared" si="159"/>
        <v/>
      </c>
      <c r="S901" s="5" t="str">
        <f>IF(Инвестиционные_проекты!Y906&gt;Инвестиционные_проекты!AB906,"Ошибка!","")</f>
        <v/>
      </c>
      <c r="T901" s="4" t="str">
        <f>IF(Техлист!S901="","",CONCATENATE(ROW(Инвестиционные_проекты!$A906),", ",))</f>
        <v/>
      </c>
      <c r="U901" t="str">
        <f t="shared" si="160"/>
        <v/>
      </c>
      <c r="V901" s="5" t="str">
        <f>IF(Инвестиционные_проекты!O906&lt;Инвестиционные_проекты!N906,"Ошибка!","")</f>
        <v/>
      </c>
      <c r="W901" s="4" t="str">
        <f>IF(Техлист!V901="","",CONCATENATE(ROW(Инвестиционные_проекты!$A906),", ",))</f>
        <v/>
      </c>
      <c r="X901" t="str">
        <f t="shared" si="161"/>
        <v xml:space="preserve">8, </v>
      </c>
      <c r="Y901" s="5" t="str">
        <f>IF(Инвестиционные_проекты!N906&lt;Инвестиционные_проекты!M906,"Ошибка!","")</f>
        <v/>
      </c>
      <c r="Z901" s="4" t="str">
        <f>IF(Техлист!Y901="","",CONCATENATE(ROW(Инвестиционные_проекты!$A906),", ",))</f>
        <v/>
      </c>
      <c r="AA901" t="str">
        <f t="shared" si="162"/>
        <v/>
      </c>
      <c r="AB901" s="5" t="str">
        <f ca="1">IF(Инвестиционные_проекты!K906="реализация",IF(Инвестиционные_проекты!M906&gt;TODAY(),"Ошибка!",""),"")</f>
        <v/>
      </c>
      <c r="AC901" s="4" t="str">
        <f ca="1">IF(Техлист!AB901="","",CONCATENATE(ROW(Инвестиционные_проекты!$A906),", ",))</f>
        <v/>
      </c>
      <c r="AD901" t="str">
        <f t="shared" ca="1" si="163"/>
        <v/>
      </c>
      <c r="AE901" s="5" t="str">
        <f>IFERROR(IF(OR(Инвестиционные_проекты!K906="идея",Инвестиционные_проекты!K906="проектная стадия"),IF(Инвестиционные_проекты!M906&gt;DATEVALUE(ФЛК!CV900),"","Ошибка!"),""),"")</f>
        <v/>
      </c>
      <c r="AF901" s="4" t="str">
        <f>IF(Техлист!AE901="","",CONCATENATE(ROW(Инвестиционные_проекты!$A906),", ",))</f>
        <v/>
      </c>
      <c r="AG901" t="str">
        <f t="shared" si="164"/>
        <v/>
      </c>
    </row>
    <row r="902" spans="1:33" x14ac:dyDescent="0.25">
      <c r="A902" s="5" t="str">
        <f>IF(AND(COUNTBLANK(Инвестиционные_проекты!H907:Q907)+COUNTBLANK(Инвестиционные_проекты!S907:T907)+COUNTBLANK(Инвестиционные_проекты!Z907)+COUNTBLANK(Инвестиционные_проекты!B907:E907)&lt;&gt;17,COUNTBLANK(Инвестиционные_проекты!H907:Q907)+COUNTBLANK(Инвестиционные_проекты!S907:T907)+COUNTBLANK(Инвестиционные_проекты!Z907)+COUNTBLANK(Инвестиционные_проекты!B907:E907)&lt;&gt;0),"Ошибка!","")</f>
        <v/>
      </c>
      <c r="B902" s="4" t="str">
        <f>IF(A902="","",CONCATENATE(ROW(Инвестиционные_проекты!$A907),", ",))</f>
        <v/>
      </c>
      <c r="C902" t="str">
        <f t="shared" si="154"/>
        <v xml:space="preserve">8, </v>
      </c>
      <c r="D902" s="5" t="str">
        <f>IF(AND(COUNTBLANK(Инвестиционные_проекты!AB907)=0,COUNTBLANK(Инвестиционные_проекты!W907:Y907)&lt;&gt;0),"Ошибка!","")</f>
        <v/>
      </c>
      <c r="E902" s="4" t="str">
        <f>IF(D902="","",CONCATENATE(ROW(Инвестиционные_проекты!$A907),", ",))</f>
        <v/>
      </c>
      <c r="F902" t="str">
        <f t="shared" si="155"/>
        <v xml:space="preserve">8, </v>
      </c>
      <c r="G902" s="8" t="str">
        <f>IF(AND(Инвестиционные_проекты!J907="создание нового",Инвестиционные_проекты!S907=""),"Ошибка!","")</f>
        <v/>
      </c>
      <c r="H902" s="4" t="str">
        <f>IF(Техлист!G902="","",CONCATENATE(ROW(Инвестиционные_проекты!$A907),", ",))</f>
        <v/>
      </c>
      <c r="I902" t="str">
        <f t="shared" si="156"/>
        <v/>
      </c>
      <c r="J902" s="5" t="str">
        <f>IF(Инвестиционные_проекты!J907="модернизация",IF(COUNTBLANK(Инвестиционные_проекты!R907:S907)&lt;&gt;0,"Ошибка!",""),"")</f>
        <v/>
      </c>
      <c r="K902" s="9" t="str">
        <f>IF(Техлист!J902="","",CONCATENATE(ROW(Инвестиционные_проекты!$A907),", ",))</f>
        <v/>
      </c>
      <c r="L902" t="str">
        <f t="shared" si="157"/>
        <v/>
      </c>
      <c r="M902" s="5" t="str">
        <f>IF(Инвестиционные_проекты!S907&lt;Инвестиционные_проекты!R907,"Ошибка!","")</f>
        <v/>
      </c>
      <c r="N902" s="4" t="str">
        <f>IF(Техлист!M902="","",CONCATENATE(ROW(Инвестиционные_проекты!$A907),", ",))</f>
        <v/>
      </c>
      <c r="O902" t="str">
        <f t="shared" si="158"/>
        <v/>
      </c>
      <c r="P902" s="5" t="str">
        <f>IF(Инвестиционные_проекты!Z907&lt;&gt;SUM(Инвестиционные_проекты!AA907:AB907),"Ошибка!","")</f>
        <v/>
      </c>
      <c r="Q902" s="4" t="str">
        <f>IF(Техлист!P902="","",CONCATENATE(ROW(Инвестиционные_проекты!$A907),", ",))</f>
        <v/>
      </c>
      <c r="R902" t="str">
        <f t="shared" si="159"/>
        <v/>
      </c>
      <c r="S902" s="5" t="str">
        <f>IF(Инвестиционные_проекты!Y907&gt;Инвестиционные_проекты!AB907,"Ошибка!","")</f>
        <v/>
      </c>
      <c r="T902" s="4" t="str">
        <f>IF(Техлист!S902="","",CONCATENATE(ROW(Инвестиционные_проекты!$A907),", ",))</f>
        <v/>
      </c>
      <c r="U902" t="str">
        <f t="shared" si="160"/>
        <v/>
      </c>
      <c r="V902" s="5" t="str">
        <f>IF(Инвестиционные_проекты!O907&lt;Инвестиционные_проекты!N907,"Ошибка!","")</f>
        <v/>
      </c>
      <c r="W902" s="4" t="str">
        <f>IF(Техлист!V902="","",CONCATENATE(ROW(Инвестиционные_проекты!$A907),", ",))</f>
        <v/>
      </c>
      <c r="X902" t="str">
        <f t="shared" si="161"/>
        <v xml:space="preserve">8, </v>
      </c>
      <c r="Y902" s="5" t="str">
        <f>IF(Инвестиционные_проекты!N907&lt;Инвестиционные_проекты!M907,"Ошибка!","")</f>
        <v/>
      </c>
      <c r="Z902" s="4" t="str">
        <f>IF(Техлист!Y902="","",CONCATENATE(ROW(Инвестиционные_проекты!$A907),", ",))</f>
        <v/>
      </c>
      <c r="AA902" t="str">
        <f t="shared" si="162"/>
        <v/>
      </c>
      <c r="AB902" s="5" t="str">
        <f ca="1">IF(Инвестиционные_проекты!K907="реализация",IF(Инвестиционные_проекты!M907&gt;TODAY(),"Ошибка!",""),"")</f>
        <v/>
      </c>
      <c r="AC902" s="4" t="str">
        <f ca="1">IF(Техлист!AB902="","",CONCATENATE(ROW(Инвестиционные_проекты!$A907),", ",))</f>
        <v/>
      </c>
      <c r="AD902" t="str">
        <f t="shared" ca="1" si="163"/>
        <v/>
      </c>
      <c r="AE902" s="5" t="str">
        <f>IFERROR(IF(OR(Инвестиционные_проекты!K907="идея",Инвестиционные_проекты!K907="проектная стадия"),IF(Инвестиционные_проекты!M907&gt;DATEVALUE(ФЛК!CV901),"","Ошибка!"),""),"")</f>
        <v/>
      </c>
      <c r="AF902" s="4" t="str">
        <f>IF(Техлист!AE902="","",CONCATENATE(ROW(Инвестиционные_проекты!$A907),", ",))</f>
        <v/>
      </c>
      <c r="AG902" t="str">
        <f t="shared" si="164"/>
        <v/>
      </c>
    </row>
    <row r="903" spans="1:33" x14ac:dyDescent="0.25">
      <c r="A903" s="5" t="str">
        <f>IF(AND(COUNTBLANK(Инвестиционные_проекты!H908:Q908)+COUNTBLANK(Инвестиционные_проекты!S908:T908)+COUNTBLANK(Инвестиционные_проекты!Z908)+COUNTBLANK(Инвестиционные_проекты!B908:E908)&lt;&gt;17,COUNTBLANK(Инвестиционные_проекты!H908:Q908)+COUNTBLANK(Инвестиционные_проекты!S908:T908)+COUNTBLANK(Инвестиционные_проекты!Z908)+COUNTBLANK(Инвестиционные_проекты!B908:E908)&lt;&gt;0),"Ошибка!","")</f>
        <v/>
      </c>
      <c r="B903" s="4" t="str">
        <f>IF(A903="","",CONCATENATE(ROW(Инвестиционные_проекты!$A908),", ",))</f>
        <v/>
      </c>
      <c r="C903" t="str">
        <f t="shared" si="154"/>
        <v xml:space="preserve">8, </v>
      </c>
      <c r="D903" s="5" t="str">
        <f>IF(AND(COUNTBLANK(Инвестиционные_проекты!AB908)=0,COUNTBLANK(Инвестиционные_проекты!W908:Y908)&lt;&gt;0),"Ошибка!","")</f>
        <v/>
      </c>
      <c r="E903" s="4" t="str">
        <f>IF(D903="","",CONCATENATE(ROW(Инвестиционные_проекты!$A908),", ",))</f>
        <v/>
      </c>
      <c r="F903" t="str">
        <f t="shared" si="155"/>
        <v xml:space="preserve">8, </v>
      </c>
      <c r="G903" s="8" t="str">
        <f>IF(AND(Инвестиционные_проекты!J908="создание нового",Инвестиционные_проекты!S908=""),"Ошибка!","")</f>
        <v/>
      </c>
      <c r="H903" s="4" t="str">
        <f>IF(Техлист!G903="","",CONCATENATE(ROW(Инвестиционные_проекты!$A908),", ",))</f>
        <v/>
      </c>
      <c r="I903" t="str">
        <f t="shared" si="156"/>
        <v/>
      </c>
      <c r="J903" s="5" t="str">
        <f>IF(Инвестиционные_проекты!J908="модернизация",IF(COUNTBLANK(Инвестиционные_проекты!R908:S908)&lt;&gt;0,"Ошибка!",""),"")</f>
        <v/>
      </c>
      <c r="K903" s="9" t="str">
        <f>IF(Техлист!J903="","",CONCATENATE(ROW(Инвестиционные_проекты!$A908),", ",))</f>
        <v/>
      </c>
      <c r="L903" t="str">
        <f t="shared" si="157"/>
        <v/>
      </c>
      <c r="M903" s="5" t="str">
        <f>IF(Инвестиционные_проекты!S908&lt;Инвестиционные_проекты!R908,"Ошибка!","")</f>
        <v/>
      </c>
      <c r="N903" s="4" t="str">
        <f>IF(Техлист!M903="","",CONCATENATE(ROW(Инвестиционные_проекты!$A908),", ",))</f>
        <v/>
      </c>
      <c r="O903" t="str">
        <f t="shared" si="158"/>
        <v/>
      </c>
      <c r="P903" s="5" t="str">
        <f>IF(Инвестиционные_проекты!Z908&lt;&gt;SUM(Инвестиционные_проекты!AA908:AB908),"Ошибка!","")</f>
        <v/>
      </c>
      <c r="Q903" s="4" t="str">
        <f>IF(Техлист!P903="","",CONCATENATE(ROW(Инвестиционные_проекты!$A908),", ",))</f>
        <v/>
      </c>
      <c r="R903" t="str">
        <f t="shared" si="159"/>
        <v/>
      </c>
      <c r="S903" s="5" t="str">
        <f>IF(Инвестиционные_проекты!Y908&gt;Инвестиционные_проекты!AB908,"Ошибка!","")</f>
        <v/>
      </c>
      <c r="T903" s="4" t="str">
        <f>IF(Техлист!S903="","",CONCATENATE(ROW(Инвестиционные_проекты!$A908),", ",))</f>
        <v/>
      </c>
      <c r="U903" t="str">
        <f t="shared" si="160"/>
        <v/>
      </c>
      <c r="V903" s="5" t="str">
        <f>IF(Инвестиционные_проекты!O908&lt;Инвестиционные_проекты!N908,"Ошибка!","")</f>
        <v/>
      </c>
      <c r="W903" s="4" t="str">
        <f>IF(Техлист!V903="","",CONCATENATE(ROW(Инвестиционные_проекты!$A908),", ",))</f>
        <v/>
      </c>
      <c r="X903" t="str">
        <f t="shared" si="161"/>
        <v xml:space="preserve">8, </v>
      </c>
      <c r="Y903" s="5" t="str">
        <f>IF(Инвестиционные_проекты!N908&lt;Инвестиционные_проекты!M908,"Ошибка!","")</f>
        <v/>
      </c>
      <c r="Z903" s="4" t="str">
        <f>IF(Техлист!Y903="","",CONCATENATE(ROW(Инвестиционные_проекты!$A908),", ",))</f>
        <v/>
      </c>
      <c r="AA903" t="str">
        <f t="shared" si="162"/>
        <v/>
      </c>
      <c r="AB903" s="5" t="str">
        <f ca="1">IF(Инвестиционные_проекты!K908="реализация",IF(Инвестиционные_проекты!M908&gt;TODAY(),"Ошибка!",""),"")</f>
        <v/>
      </c>
      <c r="AC903" s="4" t="str">
        <f ca="1">IF(Техлист!AB903="","",CONCATENATE(ROW(Инвестиционные_проекты!$A908),", ",))</f>
        <v/>
      </c>
      <c r="AD903" t="str">
        <f t="shared" ca="1" si="163"/>
        <v/>
      </c>
      <c r="AE903" s="5" t="str">
        <f>IFERROR(IF(OR(Инвестиционные_проекты!K908="идея",Инвестиционные_проекты!K908="проектная стадия"),IF(Инвестиционные_проекты!M908&gt;DATEVALUE(ФЛК!CV902),"","Ошибка!"),""),"")</f>
        <v/>
      </c>
      <c r="AF903" s="4" t="str">
        <f>IF(Техлист!AE903="","",CONCATENATE(ROW(Инвестиционные_проекты!$A908),", ",))</f>
        <v/>
      </c>
      <c r="AG903" t="str">
        <f t="shared" si="164"/>
        <v/>
      </c>
    </row>
    <row r="904" spans="1:33" x14ac:dyDescent="0.25">
      <c r="A904" s="5" t="str">
        <f>IF(AND(COUNTBLANK(Инвестиционные_проекты!H909:Q909)+COUNTBLANK(Инвестиционные_проекты!S909:T909)+COUNTBLANK(Инвестиционные_проекты!Z909)+COUNTBLANK(Инвестиционные_проекты!B909:E909)&lt;&gt;17,COUNTBLANK(Инвестиционные_проекты!H909:Q909)+COUNTBLANK(Инвестиционные_проекты!S909:T909)+COUNTBLANK(Инвестиционные_проекты!Z909)+COUNTBLANK(Инвестиционные_проекты!B909:E909)&lt;&gt;0),"Ошибка!","")</f>
        <v/>
      </c>
      <c r="B904" s="4" t="str">
        <f>IF(A904="","",CONCATENATE(ROW(Инвестиционные_проекты!$A909),", ",))</f>
        <v/>
      </c>
      <c r="C904" t="str">
        <f t="shared" si="154"/>
        <v xml:space="preserve">8, </v>
      </c>
      <c r="D904" s="5" t="str">
        <f>IF(AND(COUNTBLANK(Инвестиционные_проекты!AB909)=0,COUNTBLANK(Инвестиционные_проекты!W909:Y909)&lt;&gt;0),"Ошибка!","")</f>
        <v/>
      </c>
      <c r="E904" s="4" t="str">
        <f>IF(D904="","",CONCATENATE(ROW(Инвестиционные_проекты!$A909),", ",))</f>
        <v/>
      </c>
      <c r="F904" t="str">
        <f t="shared" si="155"/>
        <v xml:space="preserve">8, </v>
      </c>
      <c r="G904" s="8" t="str">
        <f>IF(AND(Инвестиционные_проекты!J909="создание нового",Инвестиционные_проекты!S909=""),"Ошибка!","")</f>
        <v/>
      </c>
      <c r="H904" s="4" t="str">
        <f>IF(Техлист!G904="","",CONCATENATE(ROW(Инвестиционные_проекты!$A909),", ",))</f>
        <v/>
      </c>
      <c r="I904" t="str">
        <f t="shared" si="156"/>
        <v/>
      </c>
      <c r="J904" s="5" t="str">
        <f>IF(Инвестиционные_проекты!J909="модернизация",IF(COUNTBLANK(Инвестиционные_проекты!R909:S909)&lt;&gt;0,"Ошибка!",""),"")</f>
        <v/>
      </c>
      <c r="K904" s="9" t="str">
        <f>IF(Техлист!J904="","",CONCATENATE(ROW(Инвестиционные_проекты!$A909),", ",))</f>
        <v/>
      </c>
      <c r="L904" t="str">
        <f t="shared" si="157"/>
        <v/>
      </c>
      <c r="M904" s="5" t="str">
        <f>IF(Инвестиционные_проекты!S909&lt;Инвестиционные_проекты!R909,"Ошибка!","")</f>
        <v/>
      </c>
      <c r="N904" s="4" t="str">
        <f>IF(Техлист!M904="","",CONCATENATE(ROW(Инвестиционные_проекты!$A909),", ",))</f>
        <v/>
      </c>
      <c r="O904" t="str">
        <f t="shared" si="158"/>
        <v/>
      </c>
      <c r="P904" s="5" t="str">
        <f>IF(Инвестиционные_проекты!Z909&lt;&gt;SUM(Инвестиционные_проекты!AA909:AB909),"Ошибка!","")</f>
        <v/>
      </c>
      <c r="Q904" s="4" t="str">
        <f>IF(Техлист!P904="","",CONCATENATE(ROW(Инвестиционные_проекты!$A909),", ",))</f>
        <v/>
      </c>
      <c r="R904" t="str">
        <f t="shared" si="159"/>
        <v/>
      </c>
      <c r="S904" s="5" t="str">
        <f>IF(Инвестиционные_проекты!Y909&gt;Инвестиционные_проекты!AB909,"Ошибка!","")</f>
        <v/>
      </c>
      <c r="T904" s="4" t="str">
        <f>IF(Техлист!S904="","",CONCATENATE(ROW(Инвестиционные_проекты!$A909),", ",))</f>
        <v/>
      </c>
      <c r="U904" t="str">
        <f t="shared" si="160"/>
        <v/>
      </c>
      <c r="V904" s="5" t="str">
        <f>IF(Инвестиционные_проекты!O909&lt;Инвестиционные_проекты!N909,"Ошибка!","")</f>
        <v/>
      </c>
      <c r="W904" s="4" t="str">
        <f>IF(Техлист!V904="","",CONCATENATE(ROW(Инвестиционные_проекты!$A909),", ",))</f>
        <v/>
      </c>
      <c r="X904" t="str">
        <f t="shared" si="161"/>
        <v xml:space="preserve">8, </v>
      </c>
      <c r="Y904" s="5" t="str">
        <f>IF(Инвестиционные_проекты!N909&lt;Инвестиционные_проекты!M909,"Ошибка!","")</f>
        <v/>
      </c>
      <c r="Z904" s="4" t="str">
        <f>IF(Техлист!Y904="","",CONCATENATE(ROW(Инвестиционные_проекты!$A909),", ",))</f>
        <v/>
      </c>
      <c r="AA904" t="str">
        <f t="shared" si="162"/>
        <v/>
      </c>
      <c r="AB904" s="5" t="str">
        <f ca="1">IF(Инвестиционные_проекты!K909="реализация",IF(Инвестиционные_проекты!M909&gt;TODAY(),"Ошибка!",""),"")</f>
        <v/>
      </c>
      <c r="AC904" s="4" t="str">
        <f ca="1">IF(Техлист!AB904="","",CONCATENATE(ROW(Инвестиционные_проекты!$A909),", ",))</f>
        <v/>
      </c>
      <c r="AD904" t="str">
        <f t="shared" ca="1" si="163"/>
        <v/>
      </c>
      <c r="AE904" s="5" t="str">
        <f>IFERROR(IF(OR(Инвестиционные_проекты!K909="идея",Инвестиционные_проекты!K909="проектная стадия"),IF(Инвестиционные_проекты!M909&gt;DATEVALUE(ФЛК!CV903),"","Ошибка!"),""),"")</f>
        <v/>
      </c>
      <c r="AF904" s="4" t="str">
        <f>IF(Техлист!AE904="","",CONCATENATE(ROW(Инвестиционные_проекты!$A909),", ",))</f>
        <v/>
      </c>
      <c r="AG904" t="str">
        <f t="shared" si="164"/>
        <v/>
      </c>
    </row>
    <row r="905" spans="1:33" x14ac:dyDescent="0.25">
      <c r="A905" s="5" t="str">
        <f>IF(AND(COUNTBLANK(Инвестиционные_проекты!H910:Q910)+COUNTBLANK(Инвестиционные_проекты!S910:T910)+COUNTBLANK(Инвестиционные_проекты!Z910)+COUNTBLANK(Инвестиционные_проекты!B910:E910)&lt;&gt;17,COUNTBLANK(Инвестиционные_проекты!H910:Q910)+COUNTBLANK(Инвестиционные_проекты!S910:T910)+COUNTBLANK(Инвестиционные_проекты!Z910)+COUNTBLANK(Инвестиционные_проекты!B910:E910)&lt;&gt;0),"Ошибка!","")</f>
        <v/>
      </c>
      <c r="B905" s="4" t="str">
        <f>IF(A905="","",CONCATENATE(ROW(Инвестиционные_проекты!$A910),", ",))</f>
        <v/>
      </c>
      <c r="C905" t="str">
        <f t="shared" si="154"/>
        <v xml:space="preserve">8, </v>
      </c>
      <c r="D905" s="5" t="str">
        <f>IF(AND(COUNTBLANK(Инвестиционные_проекты!AB910)=0,COUNTBLANK(Инвестиционные_проекты!W910:Y910)&lt;&gt;0),"Ошибка!","")</f>
        <v/>
      </c>
      <c r="E905" s="4" t="str">
        <f>IF(D905="","",CONCATENATE(ROW(Инвестиционные_проекты!$A910),", ",))</f>
        <v/>
      </c>
      <c r="F905" t="str">
        <f t="shared" si="155"/>
        <v xml:space="preserve">8, </v>
      </c>
      <c r="G905" s="8" t="str">
        <f>IF(AND(Инвестиционные_проекты!J910="создание нового",Инвестиционные_проекты!S910=""),"Ошибка!","")</f>
        <v/>
      </c>
      <c r="H905" s="4" t="str">
        <f>IF(Техлист!G905="","",CONCATENATE(ROW(Инвестиционные_проекты!$A910),", ",))</f>
        <v/>
      </c>
      <c r="I905" t="str">
        <f t="shared" si="156"/>
        <v/>
      </c>
      <c r="J905" s="5" t="str">
        <f>IF(Инвестиционные_проекты!J910="модернизация",IF(COUNTBLANK(Инвестиционные_проекты!R910:S910)&lt;&gt;0,"Ошибка!",""),"")</f>
        <v/>
      </c>
      <c r="K905" s="9" t="str">
        <f>IF(Техлист!J905="","",CONCATENATE(ROW(Инвестиционные_проекты!$A910),", ",))</f>
        <v/>
      </c>
      <c r="L905" t="str">
        <f t="shared" si="157"/>
        <v/>
      </c>
      <c r="M905" s="5" t="str">
        <f>IF(Инвестиционные_проекты!S910&lt;Инвестиционные_проекты!R910,"Ошибка!","")</f>
        <v/>
      </c>
      <c r="N905" s="4" t="str">
        <f>IF(Техлист!M905="","",CONCATENATE(ROW(Инвестиционные_проекты!$A910),", ",))</f>
        <v/>
      </c>
      <c r="O905" t="str">
        <f t="shared" si="158"/>
        <v/>
      </c>
      <c r="P905" s="5" t="str">
        <f>IF(Инвестиционные_проекты!Z910&lt;&gt;SUM(Инвестиционные_проекты!AA910:AB910),"Ошибка!","")</f>
        <v/>
      </c>
      <c r="Q905" s="4" t="str">
        <f>IF(Техлист!P905="","",CONCATENATE(ROW(Инвестиционные_проекты!$A910),", ",))</f>
        <v/>
      </c>
      <c r="R905" t="str">
        <f t="shared" si="159"/>
        <v/>
      </c>
      <c r="S905" s="5" t="str">
        <f>IF(Инвестиционные_проекты!Y910&gt;Инвестиционные_проекты!AB910,"Ошибка!","")</f>
        <v/>
      </c>
      <c r="T905" s="4" t="str">
        <f>IF(Техлист!S905="","",CONCATENATE(ROW(Инвестиционные_проекты!$A910),", ",))</f>
        <v/>
      </c>
      <c r="U905" t="str">
        <f t="shared" si="160"/>
        <v/>
      </c>
      <c r="V905" s="5" t="str">
        <f>IF(Инвестиционные_проекты!O910&lt;Инвестиционные_проекты!N910,"Ошибка!","")</f>
        <v/>
      </c>
      <c r="W905" s="4" t="str">
        <f>IF(Техлист!V905="","",CONCATENATE(ROW(Инвестиционные_проекты!$A910),", ",))</f>
        <v/>
      </c>
      <c r="X905" t="str">
        <f t="shared" si="161"/>
        <v xml:space="preserve">8, </v>
      </c>
      <c r="Y905" s="5" t="str">
        <f>IF(Инвестиционные_проекты!N910&lt;Инвестиционные_проекты!M910,"Ошибка!","")</f>
        <v/>
      </c>
      <c r="Z905" s="4" t="str">
        <f>IF(Техлист!Y905="","",CONCATENATE(ROW(Инвестиционные_проекты!$A910),", ",))</f>
        <v/>
      </c>
      <c r="AA905" t="str">
        <f t="shared" si="162"/>
        <v/>
      </c>
      <c r="AB905" s="5" t="str">
        <f ca="1">IF(Инвестиционные_проекты!K910="реализация",IF(Инвестиционные_проекты!M910&gt;TODAY(),"Ошибка!",""),"")</f>
        <v/>
      </c>
      <c r="AC905" s="4" t="str">
        <f ca="1">IF(Техлист!AB905="","",CONCATENATE(ROW(Инвестиционные_проекты!$A910),", ",))</f>
        <v/>
      </c>
      <c r="AD905" t="str">
        <f t="shared" ca="1" si="163"/>
        <v/>
      </c>
      <c r="AE905" s="5" t="str">
        <f>IFERROR(IF(OR(Инвестиционные_проекты!K910="идея",Инвестиционные_проекты!K910="проектная стадия"),IF(Инвестиционные_проекты!M910&gt;DATEVALUE(ФЛК!CV904),"","Ошибка!"),""),"")</f>
        <v/>
      </c>
      <c r="AF905" s="4" t="str">
        <f>IF(Техлист!AE905="","",CONCATENATE(ROW(Инвестиционные_проекты!$A910),", ",))</f>
        <v/>
      </c>
      <c r="AG905" t="str">
        <f t="shared" si="164"/>
        <v/>
      </c>
    </row>
    <row r="906" spans="1:33" x14ac:dyDescent="0.25">
      <c r="A906" s="5" t="str">
        <f>IF(AND(COUNTBLANK(Инвестиционные_проекты!H911:Q911)+COUNTBLANK(Инвестиционные_проекты!S911:T911)+COUNTBLANK(Инвестиционные_проекты!Z911)+COUNTBLANK(Инвестиционные_проекты!B911:E911)&lt;&gt;17,COUNTBLANK(Инвестиционные_проекты!H911:Q911)+COUNTBLANK(Инвестиционные_проекты!S911:T911)+COUNTBLANK(Инвестиционные_проекты!Z911)+COUNTBLANK(Инвестиционные_проекты!B911:E911)&lt;&gt;0),"Ошибка!","")</f>
        <v/>
      </c>
      <c r="B906" s="4" t="str">
        <f>IF(A906="","",CONCATENATE(ROW(Инвестиционные_проекты!$A911),", ",))</f>
        <v/>
      </c>
      <c r="C906" t="str">
        <f t="shared" si="154"/>
        <v xml:space="preserve">8, </v>
      </c>
      <c r="D906" s="5" t="str">
        <f>IF(AND(COUNTBLANK(Инвестиционные_проекты!AB911)=0,COUNTBLANK(Инвестиционные_проекты!W911:Y911)&lt;&gt;0),"Ошибка!","")</f>
        <v/>
      </c>
      <c r="E906" s="4" t="str">
        <f>IF(D906="","",CONCATENATE(ROW(Инвестиционные_проекты!$A911),", ",))</f>
        <v/>
      </c>
      <c r="F906" t="str">
        <f t="shared" si="155"/>
        <v xml:space="preserve">8, </v>
      </c>
      <c r="G906" s="8" t="str">
        <f>IF(AND(Инвестиционные_проекты!J911="создание нового",Инвестиционные_проекты!S911=""),"Ошибка!","")</f>
        <v/>
      </c>
      <c r="H906" s="4" t="str">
        <f>IF(Техлист!G906="","",CONCATENATE(ROW(Инвестиционные_проекты!$A911),", ",))</f>
        <v/>
      </c>
      <c r="I906" t="str">
        <f t="shared" si="156"/>
        <v/>
      </c>
      <c r="J906" s="5" t="str">
        <f>IF(Инвестиционные_проекты!J911="модернизация",IF(COUNTBLANK(Инвестиционные_проекты!R911:S911)&lt;&gt;0,"Ошибка!",""),"")</f>
        <v/>
      </c>
      <c r="K906" s="9" t="str">
        <f>IF(Техлист!J906="","",CONCATENATE(ROW(Инвестиционные_проекты!$A911),", ",))</f>
        <v/>
      </c>
      <c r="L906" t="str">
        <f t="shared" si="157"/>
        <v/>
      </c>
      <c r="M906" s="5" t="str">
        <f>IF(Инвестиционные_проекты!S911&lt;Инвестиционные_проекты!R911,"Ошибка!","")</f>
        <v/>
      </c>
      <c r="N906" s="4" t="str">
        <f>IF(Техлист!M906="","",CONCATENATE(ROW(Инвестиционные_проекты!$A911),", ",))</f>
        <v/>
      </c>
      <c r="O906" t="str">
        <f t="shared" si="158"/>
        <v/>
      </c>
      <c r="P906" s="5" t="str">
        <f>IF(Инвестиционные_проекты!Z911&lt;&gt;SUM(Инвестиционные_проекты!AA911:AB911),"Ошибка!","")</f>
        <v/>
      </c>
      <c r="Q906" s="4" t="str">
        <f>IF(Техлист!P906="","",CONCATENATE(ROW(Инвестиционные_проекты!$A911),", ",))</f>
        <v/>
      </c>
      <c r="R906" t="str">
        <f t="shared" si="159"/>
        <v/>
      </c>
      <c r="S906" s="5" t="str">
        <f>IF(Инвестиционные_проекты!Y911&gt;Инвестиционные_проекты!AB911,"Ошибка!","")</f>
        <v/>
      </c>
      <c r="T906" s="4" t="str">
        <f>IF(Техлист!S906="","",CONCATENATE(ROW(Инвестиционные_проекты!$A911),", ",))</f>
        <v/>
      </c>
      <c r="U906" t="str">
        <f t="shared" si="160"/>
        <v/>
      </c>
      <c r="V906" s="5" t="str">
        <f>IF(Инвестиционные_проекты!O911&lt;Инвестиционные_проекты!N911,"Ошибка!","")</f>
        <v/>
      </c>
      <c r="W906" s="4" t="str">
        <f>IF(Техлист!V906="","",CONCATENATE(ROW(Инвестиционные_проекты!$A911),", ",))</f>
        <v/>
      </c>
      <c r="X906" t="str">
        <f t="shared" si="161"/>
        <v xml:space="preserve">8, </v>
      </c>
      <c r="Y906" s="5" t="str">
        <f>IF(Инвестиционные_проекты!N911&lt;Инвестиционные_проекты!M911,"Ошибка!","")</f>
        <v/>
      </c>
      <c r="Z906" s="4" t="str">
        <f>IF(Техлист!Y906="","",CONCATENATE(ROW(Инвестиционные_проекты!$A911),", ",))</f>
        <v/>
      </c>
      <c r="AA906" t="str">
        <f t="shared" si="162"/>
        <v/>
      </c>
      <c r="AB906" s="5" t="str">
        <f ca="1">IF(Инвестиционные_проекты!K911="реализация",IF(Инвестиционные_проекты!M911&gt;TODAY(),"Ошибка!",""),"")</f>
        <v/>
      </c>
      <c r="AC906" s="4" t="str">
        <f ca="1">IF(Техлист!AB906="","",CONCATENATE(ROW(Инвестиционные_проекты!$A911),", ",))</f>
        <v/>
      </c>
      <c r="AD906" t="str">
        <f t="shared" ca="1" si="163"/>
        <v/>
      </c>
      <c r="AE906" s="5" t="str">
        <f>IFERROR(IF(OR(Инвестиционные_проекты!K911="идея",Инвестиционные_проекты!K911="проектная стадия"),IF(Инвестиционные_проекты!M911&gt;DATEVALUE(ФЛК!CV905),"","Ошибка!"),""),"")</f>
        <v/>
      </c>
      <c r="AF906" s="4" t="str">
        <f>IF(Техлист!AE906="","",CONCATENATE(ROW(Инвестиционные_проекты!$A911),", ",))</f>
        <v/>
      </c>
      <c r="AG906" t="str">
        <f t="shared" si="164"/>
        <v/>
      </c>
    </row>
    <row r="907" spans="1:33" x14ac:dyDescent="0.25">
      <c r="A907" s="5" t="str">
        <f>IF(AND(COUNTBLANK(Инвестиционные_проекты!H912:Q912)+COUNTBLANK(Инвестиционные_проекты!S912:T912)+COUNTBLANK(Инвестиционные_проекты!Z912)+COUNTBLANK(Инвестиционные_проекты!B912:E912)&lt;&gt;17,COUNTBLANK(Инвестиционные_проекты!H912:Q912)+COUNTBLANK(Инвестиционные_проекты!S912:T912)+COUNTBLANK(Инвестиционные_проекты!Z912)+COUNTBLANK(Инвестиционные_проекты!B912:E912)&lt;&gt;0),"Ошибка!","")</f>
        <v/>
      </c>
      <c r="B907" s="4" t="str">
        <f>IF(A907="","",CONCATENATE(ROW(Инвестиционные_проекты!$A912),", ",))</f>
        <v/>
      </c>
      <c r="C907" t="str">
        <f t="shared" si="154"/>
        <v xml:space="preserve">8, </v>
      </c>
      <c r="D907" s="5" t="str">
        <f>IF(AND(COUNTBLANK(Инвестиционные_проекты!AB912)=0,COUNTBLANK(Инвестиционные_проекты!W912:Y912)&lt;&gt;0),"Ошибка!","")</f>
        <v/>
      </c>
      <c r="E907" s="4" t="str">
        <f>IF(D907="","",CONCATENATE(ROW(Инвестиционные_проекты!$A912),", ",))</f>
        <v/>
      </c>
      <c r="F907" t="str">
        <f t="shared" si="155"/>
        <v xml:space="preserve">8, </v>
      </c>
      <c r="G907" s="8" t="str">
        <f>IF(AND(Инвестиционные_проекты!J912="создание нового",Инвестиционные_проекты!S912=""),"Ошибка!","")</f>
        <v/>
      </c>
      <c r="H907" s="4" t="str">
        <f>IF(Техлист!G907="","",CONCATENATE(ROW(Инвестиционные_проекты!$A912),", ",))</f>
        <v/>
      </c>
      <c r="I907" t="str">
        <f t="shared" si="156"/>
        <v/>
      </c>
      <c r="J907" s="5" t="str">
        <f>IF(Инвестиционные_проекты!J912="модернизация",IF(COUNTBLANK(Инвестиционные_проекты!R912:S912)&lt;&gt;0,"Ошибка!",""),"")</f>
        <v/>
      </c>
      <c r="K907" s="9" t="str">
        <f>IF(Техлист!J907="","",CONCATENATE(ROW(Инвестиционные_проекты!$A912),", ",))</f>
        <v/>
      </c>
      <c r="L907" t="str">
        <f t="shared" si="157"/>
        <v/>
      </c>
      <c r="M907" s="5" t="str">
        <f>IF(Инвестиционные_проекты!S912&lt;Инвестиционные_проекты!R912,"Ошибка!","")</f>
        <v/>
      </c>
      <c r="N907" s="4" t="str">
        <f>IF(Техлист!M907="","",CONCATENATE(ROW(Инвестиционные_проекты!$A912),", ",))</f>
        <v/>
      </c>
      <c r="O907" t="str">
        <f t="shared" si="158"/>
        <v/>
      </c>
      <c r="P907" s="5" t="str">
        <f>IF(Инвестиционные_проекты!Z912&lt;&gt;SUM(Инвестиционные_проекты!AA912:AB912),"Ошибка!","")</f>
        <v/>
      </c>
      <c r="Q907" s="4" t="str">
        <f>IF(Техлист!P907="","",CONCATENATE(ROW(Инвестиционные_проекты!$A912),", ",))</f>
        <v/>
      </c>
      <c r="R907" t="str">
        <f t="shared" si="159"/>
        <v/>
      </c>
      <c r="S907" s="5" t="str">
        <f>IF(Инвестиционные_проекты!Y912&gt;Инвестиционные_проекты!AB912,"Ошибка!","")</f>
        <v/>
      </c>
      <c r="T907" s="4" t="str">
        <f>IF(Техлист!S907="","",CONCATENATE(ROW(Инвестиционные_проекты!$A912),", ",))</f>
        <v/>
      </c>
      <c r="U907" t="str">
        <f t="shared" si="160"/>
        <v/>
      </c>
      <c r="V907" s="5" t="str">
        <f>IF(Инвестиционные_проекты!O912&lt;Инвестиционные_проекты!N912,"Ошибка!","")</f>
        <v/>
      </c>
      <c r="W907" s="4" t="str">
        <f>IF(Техлист!V907="","",CONCATENATE(ROW(Инвестиционные_проекты!$A912),", ",))</f>
        <v/>
      </c>
      <c r="X907" t="str">
        <f t="shared" si="161"/>
        <v xml:space="preserve">8, </v>
      </c>
      <c r="Y907" s="5" t="str">
        <f>IF(Инвестиционные_проекты!N912&lt;Инвестиционные_проекты!M912,"Ошибка!","")</f>
        <v/>
      </c>
      <c r="Z907" s="4" t="str">
        <f>IF(Техлист!Y907="","",CONCATENATE(ROW(Инвестиционные_проекты!$A912),", ",))</f>
        <v/>
      </c>
      <c r="AA907" t="str">
        <f t="shared" si="162"/>
        <v/>
      </c>
      <c r="AB907" s="5" t="str">
        <f ca="1">IF(Инвестиционные_проекты!K912="реализация",IF(Инвестиционные_проекты!M912&gt;TODAY(),"Ошибка!",""),"")</f>
        <v/>
      </c>
      <c r="AC907" s="4" t="str">
        <f ca="1">IF(Техлист!AB907="","",CONCATENATE(ROW(Инвестиционные_проекты!$A912),", ",))</f>
        <v/>
      </c>
      <c r="AD907" t="str">
        <f t="shared" ca="1" si="163"/>
        <v/>
      </c>
      <c r="AE907" s="5" t="str">
        <f>IFERROR(IF(OR(Инвестиционные_проекты!K912="идея",Инвестиционные_проекты!K912="проектная стадия"),IF(Инвестиционные_проекты!M912&gt;DATEVALUE(ФЛК!CV906),"","Ошибка!"),""),"")</f>
        <v/>
      </c>
      <c r="AF907" s="4" t="str">
        <f>IF(Техлист!AE907="","",CONCATENATE(ROW(Инвестиционные_проекты!$A912),", ",))</f>
        <v/>
      </c>
      <c r="AG907" t="str">
        <f t="shared" si="164"/>
        <v/>
      </c>
    </row>
    <row r="908" spans="1:33" x14ac:dyDescent="0.25">
      <c r="A908" s="5" t="str">
        <f>IF(AND(COUNTBLANK(Инвестиционные_проекты!H913:Q913)+COUNTBLANK(Инвестиционные_проекты!S913:T913)+COUNTBLANK(Инвестиционные_проекты!Z913)+COUNTBLANK(Инвестиционные_проекты!B913:E913)&lt;&gt;17,COUNTBLANK(Инвестиционные_проекты!H913:Q913)+COUNTBLANK(Инвестиционные_проекты!S913:T913)+COUNTBLANK(Инвестиционные_проекты!Z913)+COUNTBLANK(Инвестиционные_проекты!B913:E913)&lt;&gt;0),"Ошибка!","")</f>
        <v/>
      </c>
      <c r="B908" s="4" t="str">
        <f>IF(A908="","",CONCATENATE(ROW(Инвестиционные_проекты!$A913),", ",))</f>
        <v/>
      </c>
      <c r="C908" t="str">
        <f t="shared" si="154"/>
        <v xml:space="preserve">8, </v>
      </c>
      <c r="D908" s="5" t="str">
        <f>IF(AND(COUNTBLANK(Инвестиционные_проекты!AB913)=0,COUNTBLANK(Инвестиционные_проекты!W913:Y913)&lt;&gt;0),"Ошибка!","")</f>
        <v/>
      </c>
      <c r="E908" s="4" t="str">
        <f>IF(D908="","",CONCATENATE(ROW(Инвестиционные_проекты!$A913),", ",))</f>
        <v/>
      </c>
      <c r="F908" t="str">
        <f t="shared" si="155"/>
        <v xml:space="preserve">8, </v>
      </c>
      <c r="G908" s="8" t="str">
        <f>IF(AND(Инвестиционные_проекты!J913="создание нового",Инвестиционные_проекты!S913=""),"Ошибка!","")</f>
        <v/>
      </c>
      <c r="H908" s="4" t="str">
        <f>IF(Техлист!G908="","",CONCATENATE(ROW(Инвестиционные_проекты!$A913),", ",))</f>
        <v/>
      </c>
      <c r="I908" t="str">
        <f t="shared" si="156"/>
        <v/>
      </c>
      <c r="J908" s="5" t="str">
        <f>IF(Инвестиционные_проекты!J913="модернизация",IF(COUNTBLANK(Инвестиционные_проекты!R913:S913)&lt;&gt;0,"Ошибка!",""),"")</f>
        <v/>
      </c>
      <c r="K908" s="9" t="str">
        <f>IF(Техлист!J908="","",CONCATENATE(ROW(Инвестиционные_проекты!$A913),", ",))</f>
        <v/>
      </c>
      <c r="L908" t="str">
        <f t="shared" si="157"/>
        <v/>
      </c>
      <c r="M908" s="5" t="str">
        <f>IF(Инвестиционные_проекты!S913&lt;Инвестиционные_проекты!R913,"Ошибка!","")</f>
        <v/>
      </c>
      <c r="N908" s="4" t="str">
        <f>IF(Техлист!M908="","",CONCATENATE(ROW(Инвестиционные_проекты!$A913),", ",))</f>
        <v/>
      </c>
      <c r="O908" t="str">
        <f t="shared" si="158"/>
        <v/>
      </c>
      <c r="P908" s="5" t="str">
        <f>IF(Инвестиционные_проекты!Z913&lt;&gt;SUM(Инвестиционные_проекты!AA913:AB913),"Ошибка!","")</f>
        <v/>
      </c>
      <c r="Q908" s="4" t="str">
        <f>IF(Техлист!P908="","",CONCATENATE(ROW(Инвестиционные_проекты!$A913),", ",))</f>
        <v/>
      </c>
      <c r="R908" t="str">
        <f t="shared" si="159"/>
        <v/>
      </c>
      <c r="S908" s="5" t="str">
        <f>IF(Инвестиционные_проекты!Y913&gt;Инвестиционные_проекты!AB913,"Ошибка!","")</f>
        <v/>
      </c>
      <c r="T908" s="4" t="str">
        <f>IF(Техлист!S908="","",CONCATENATE(ROW(Инвестиционные_проекты!$A913),", ",))</f>
        <v/>
      </c>
      <c r="U908" t="str">
        <f t="shared" si="160"/>
        <v/>
      </c>
      <c r="V908" s="5" t="str">
        <f>IF(Инвестиционные_проекты!O913&lt;Инвестиционные_проекты!N913,"Ошибка!","")</f>
        <v/>
      </c>
      <c r="W908" s="4" t="str">
        <f>IF(Техлист!V908="","",CONCATENATE(ROW(Инвестиционные_проекты!$A913),", ",))</f>
        <v/>
      </c>
      <c r="X908" t="str">
        <f t="shared" si="161"/>
        <v xml:space="preserve">8, </v>
      </c>
      <c r="Y908" s="5" t="str">
        <f>IF(Инвестиционные_проекты!N913&lt;Инвестиционные_проекты!M913,"Ошибка!","")</f>
        <v/>
      </c>
      <c r="Z908" s="4" t="str">
        <f>IF(Техлист!Y908="","",CONCATENATE(ROW(Инвестиционные_проекты!$A913),", ",))</f>
        <v/>
      </c>
      <c r="AA908" t="str">
        <f t="shared" si="162"/>
        <v/>
      </c>
      <c r="AB908" s="5" t="str">
        <f ca="1">IF(Инвестиционные_проекты!K913="реализация",IF(Инвестиционные_проекты!M913&gt;TODAY(),"Ошибка!",""),"")</f>
        <v/>
      </c>
      <c r="AC908" s="4" t="str">
        <f ca="1">IF(Техлист!AB908="","",CONCATENATE(ROW(Инвестиционные_проекты!$A913),", ",))</f>
        <v/>
      </c>
      <c r="AD908" t="str">
        <f t="shared" ca="1" si="163"/>
        <v/>
      </c>
      <c r="AE908" s="5" t="str">
        <f>IFERROR(IF(OR(Инвестиционные_проекты!K913="идея",Инвестиционные_проекты!K913="проектная стадия"),IF(Инвестиционные_проекты!M913&gt;DATEVALUE(ФЛК!CV907),"","Ошибка!"),""),"")</f>
        <v/>
      </c>
      <c r="AF908" s="4" t="str">
        <f>IF(Техлист!AE908="","",CONCATENATE(ROW(Инвестиционные_проекты!$A913),", ",))</f>
        <v/>
      </c>
      <c r="AG908" t="str">
        <f t="shared" si="164"/>
        <v/>
      </c>
    </row>
    <row r="909" spans="1:33" x14ac:dyDescent="0.25">
      <c r="A909" s="5" t="str">
        <f>IF(AND(COUNTBLANK(Инвестиционные_проекты!H914:Q914)+COUNTBLANK(Инвестиционные_проекты!S914:T914)+COUNTBLANK(Инвестиционные_проекты!Z914)+COUNTBLANK(Инвестиционные_проекты!B914:E914)&lt;&gt;17,COUNTBLANK(Инвестиционные_проекты!H914:Q914)+COUNTBLANK(Инвестиционные_проекты!S914:T914)+COUNTBLANK(Инвестиционные_проекты!Z914)+COUNTBLANK(Инвестиционные_проекты!B914:E914)&lt;&gt;0),"Ошибка!","")</f>
        <v/>
      </c>
      <c r="B909" s="4" t="str">
        <f>IF(A909="","",CONCATENATE(ROW(Инвестиционные_проекты!$A914),", ",))</f>
        <v/>
      </c>
      <c r="C909" t="str">
        <f t="shared" si="154"/>
        <v xml:space="preserve">8, </v>
      </c>
      <c r="D909" s="5" t="str">
        <f>IF(AND(COUNTBLANK(Инвестиционные_проекты!AB914)=0,COUNTBLANK(Инвестиционные_проекты!W914:Y914)&lt;&gt;0),"Ошибка!","")</f>
        <v/>
      </c>
      <c r="E909" s="4" t="str">
        <f>IF(D909="","",CONCATENATE(ROW(Инвестиционные_проекты!$A914),", ",))</f>
        <v/>
      </c>
      <c r="F909" t="str">
        <f t="shared" si="155"/>
        <v xml:space="preserve">8, </v>
      </c>
      <c r="G909" s="8" t="str">
        <f>IF(AND(Инвестиционные_проекты!J914="создание нового",Инвестиционные_проекты!S914=""),"Ошибка!","")</f>
        <v/>
      </c>
      <c r="H909" s="4" t="str">
        <f>IF(Техлист!G909="","",CONCATENATE(ROW(Инвестиционные_проекты!$A914),", ",))</f>
        <v/>
      </c>
      <c r="I909" t="str">
        <f t="shared" si="156"/>
        <v/>
      </c>
      <c r="J909" s="5" t="str">
        <f>IF(Инвестиционные_проекты!J914="модернизация",IF(COUNTBLANK(Инвестиционные_проекты!R914:S914)&lt;&gt;0,"Ошибка!",""),"")</f>
        <v/>
      </c>
      <c r="K909" s="9" t="str">
        <f>IF(Техлист!J909="","",CONCATENATE(ROW(Инвестиционные_проекты!$A914),", ",))</f>
        <v/>
      </c>
      <c r="L909" t="str">
        <f t="shared" si="157"/>
        <v/>
      </c>
      <c r="M909" s="5" t="str">
        <f>IF(Инвестиционные_проекты!S914&lt;Инвестиционные_проекты!R914,"Ошибка!","")</f>
        <v/>
      </c>
      <c r="N909" s="4" t="str">
        <f>IF(Техлист!M909="","",CONCATENATE(ROW(Инвестиционные_проекты!$A914),", ",))</f>
        <v/>
      </c>
      <c r="O909" t="str">
        <f t="shared" si="158"/>
        <v/>
      </c>
      <c r="P909" s="5" t="str">
        <f>IF(Инвестиционные_проекты!Z914&lt;&gt;SUM(Инвестиционные_проекты!AA914:AB914),"Ошибка!","")</f>
        <v/>
      </c>
      <c r="Q909" s="4" t="str">
        <f>IF(Техлист!P909="","",CONCATENATE(ROW(Инвестиционные_проекты!$A914),", ",))</f>
        <v/>
      </c>
      <c r="R909" t="str">
        <f t="shared" si="159"/>
        <v/>
      </c>
      <c r="S909" s="5" t="str">
        <f>IF(Инвестиционные_проекты!Y914&gt;Инвестиционные_проекты!AB914,"Ошибка!","")</f>
        <v/>
      </c>
      <c r="T909" s="4" t="str">
        <f>IF(Техлист!S909="","",CONCATENATE(ROW(Инвестиционные_проекты!$A914),", ",))</f>
        <v/>
      </c>
      <c r="U909" t="str">
        <f t="shared" si="160"/>
        <v/>
      </c>
      <c r="V909" s="5" t="str">
        <f>IF(Инвестиционные_проекты!O914&lt;Инвестиционные_проекты!N914,"Ошибка!","")</f>
        <v/>
      </c>
      <c r="W909" s="4" t="str">
        <f>IF(Техлист!V909="","",CONCATENATE(ROW(Инвестиционные_проекты!$A914),", ",))</f>
        <v/>
      </c>
      <c r="X909" t="str">
        <f t="shared" si="161"/>
        <v xml:space="preserve">8, </v>
      </c>
      <c r="Y909" s="5" t="str">
        <f>IF(Инвестиционные_проекты!N914&lt;Инвестиционные_проекты!M914,"Ошибка!","")</f>
        <v/>
      </c>
      <c r="Z909" s="4" t="str">
        <f>IF(Техлист!Y909="","",CONCATENATE(ROW(Инвестиционные_проекты!$A914),", ",))</f>
        <v/>
      </c>
      <c r="AA909" t="str">
        <f t="shared" si="162"/>
        <v/>
      </c>
      <c r="AB909" s="5" t="str">
        <f ca="1">IF(Инвестиционные_проекты!K914="реализация",IF(Инвестиционные_проекты!M914&gt;TODAY(),"Ошибка!",""),"")</f>
        <v/>
      </c>
      <c r="AC909" s="4" t="str">
        <f ca="1">IF(Техлист!AB909="","",CONCATENATE(ROW(Инвестиционные_проекты!$A914),", ",))</f>
        <v/>
      </c>
      <c r="AD909" t="str">
        <f t="shared" ca="1" si="163"/>
        <v/>
      </c>
      <c r="AE909" s="5" t="str">
        <f>IFERROR(IF(OR(Инвестиционные_проекты!K914="идея",Инвестиционные_проекты!K914="проектная стадия"),IF(Инвестиционные_проекты!M914&gt;DATEVALUE(ФЛК!CV908),"","Ошибка!"),""),"")</f>
        <v/>
      </c>
      <c r="AF909" s="4" t="str">
        <f>IF(Техлист!AE909="","",CONCATENATE(ROW(Инвестиционные_проекты!$A914),", ",))</f>
        <v/>
      </c>
      <c r="AG909" t="str">
        <f t="shared" si="164"/>
        <v/>
      </c>
    </row>
    <row r="910" spans="1:33" x14ac:dyDescent="0.25">
      <c r="A910" s="5" t="str">
        <f>IF(AND(COUNTBLANK(Инвестиционные_проекты!H915:Q915)+COUNTBLANK(Инвестиционные_проекты!S915:T915)+COUNTBLANK(Инвестиционные_проекты!Z915)+COUNTBLANK(Инвестиционные_проекты!B915:E915)&lt;&gt;17,COUNTBLANK(Инвестиционные_проекты!H915:Q915)+COUNTBLANK(Инвестиционные_проекты!S915:T915)+COUNTBLANK(Инвестиционные_проекты!Z915)+COUNTBLANK(Инвестиционные_проекты!B915:E915)&lt;&gt;0),"Ошибка!","")</f>
        <v/>
      </c>
      <c r="B910" s="4" t="str">
        <f>IF(A910="","",CONCATENATE(ROW(Инвестиционные_проекты!$A915),", ",))</f>
        <v/>
      </c>
      <c r="C910" t="str">
        <f t="shared" si="154"/>
        <v xml:space="preserve">8, </v>
      </c>
      <c r="D910" s="5" t="str">
        <f>IF(AND(COUNTBLANK(Инвестиционные_проекты!AB915)=0,COUNTBLANK(Инвестиционные_проекты!W915:Y915)&lt;&gt;0),"Ошибка!","")</f>
        <v/>
      </c>
      <c r="E910" s="4" t="str">
        <f>IF(D910="","",CONCATENATE(ROW(Инвестиционные_проекты!$A915),", ",))</f>
        <v/>
      </c>
      <c r="F910" t="str">
        <f t="shared" si="155"/>
        <v xml:space="preserve">8, </v>
      </c>
      <c r="G910" s="8" t="str">
        <f>IF(AND(Инвестиционные_проекты!J915="создание нового",Инвестиционные_проекты!S915=""),"Ошибка!","")</f>
        <v/>
      </c>
      <c r="H910" s="4" t="str">
        <f>IF(Техлист!G910="","",CONCATENATE(ROW(Инвестиционные_проекты!$A915),", ",))</f>
        <v/>
      </c>
      <c r="I910" t="str">
        <f t="shared" si="156"/>
        <v/>
      </c>
      <c r="J910" s="5" t="str">
        <f>IF(Инвестиционные_проекты!J915="модернизация",IF(COUNTBLANK(Инвестиционные_проекты!R915:S915)&lt;&gt;0,"Ошибка!",""),"")</f>
        <v/>
      </c>
      <c r="K910" s="9" t="str">
        <f>IF(Техлист!J910="","",CONCATENATE(ROW(Инвестиционные_проекты!$A915),", ",))</f>
        <v/>
      </c>
      <c r="L910" t="str">
        <f t="shared" si="157"/>
        <v/>
      </c>
      <c r="M910" s="5" t="str">
        <f>IF(Инвестиционные_проекты!S915&lt;Инвестиционные_проекты!R915,"Ошибка!","")</f>
        <v/>
      </c>
      <c r="N910" s="4" t="str">
        <f>IF(Техлист!M910="","",CONCATENATE(ROW(Инвестиционные_проекты!$A915),", ",))</f>
        <v/>
      </c>
      <c r="O910" t="str">
        <f t="shared" si="158"/>
        <v/>
      </c>
      <c r="P910" s="5" t="str">
        <f>IF(Инвестиционные_проекты!Z915&lt;&gt;SUM(Инвестиционные_проекты!AA915:AB915),"Ошибка!","")</f>
        <v/>
      </c>
      <c r="Q910" s="4" t="str">
        <f>IF(Техлист!P910="","",CONCATENATE(ROW(Инвестиционные_проекты!$A915),", ",))</f>
        <v/>
      </c>
      <c r="R910" t="str">
        <f t="shared" si="159"/>
        <v/>
      </c>
      <c r="S910" s="5" t="str">
        <f>IF(Инвестиционные_проекты!Y915&gt;Инвестиционные_проекты!AB915,"Ошибка!","")</f>
        <v/>
      </c>
      <c r="T910" s="4" t="str">
        <f>IF(Техлист!S910="","",CONCATENATE(ROW(Инвестиционные_проекты!$A915),", ",))</f>
        <v/>
      </c>
      <c r="U910" t="str">
        <f t="shared" si="160"/>
        <v/>
      </c>
      <c r="V910" s="5" t="str">
        <f>IF(Инвестиционные_проекты!O915&lt;Инвестиционные_проекты!N915,"Ошибка!","")</f>
        <v/>
      </c>
      <c r="W910" s="4" t="str">
        <f>IF(Техлист!V910="","",CONCATENATE(ROW(Инвестиционные_проекты!$A915),", ",))</f>
        <v/>
      </c>
      <c r="X910" t="str">
        <f t="shared" si="161"/>
        <v xml:space="preserve">8, </v>
      </c>
      <c r="Y910" s="5" t="str">
        <f>IF(Инвестиционные_проекты!N915&lt;Инвестиционные_проекты!M915,"Ошибка!","")</f>
        <v/>
      </c>
      <c r="Z910" s="4" t="str">
        <f>IF(Техлист!Y910="","",CONCATENATE(ROW(Инвестиционные_проекты!$A915),", ",))</f>
        <v/>
      </c>
      <c r="AA910" t="str">
        <f t="shared" si="162"/>
        <v/>
      </c>
      <c r="AB910" s="5" t="str">
        <f ca="1">IF(Инвестиционные_проекты!K915="реализация",IF(Инвестиционные_проекты!M915&gt;TODAY(),"Ошибка!",""),"")</f>
        <v/>
      </c>
      <c r="AC910" s="4" t="str">
        <f ca="1">IF(Техлист!AB910="","",CONCATENATE(ROW(Инвестиционные_проекты!$A915),", ",))</f>
        <v/>
      </c>
      <c r="AD910" t="str">
        <f t="shared" ca="1" si="163"/>
        <v/>
      </c>
      <c r="AE910" s="5" t="str">
        <f>IFERROR(IF(OR(Инвестиционные_проекты!K915="идея",Инвестиционные_проекты!K915="проектная стадия"),IF(Инвестиционные_проекты!M915&gt;DATEVALUE(ФЛК!CV909),"","Ошибка!"),""),"")</f>
        <v/>
      </c>
      <c r="AF910" s="4" t="str">
        <f>IF(Техлист!AE910="","",CONCATENATE(ROW(Инвестиционные_проекты!$A915),", ",))</f>
        <v/>
      </c>
      <c r="AG910" t="str">
        <f t="shared" si="164"/>
        <v/>
      </c>
    </row>
    <row r="911" spans="1:33" x14ac:dyDescent="0.25">
      <c r="A911" s="5" t="str">
        <f>IF(AND(COUNTBLANK(Инвестиционные_проекты!H916:Q916)+COUNTBLANK(Инвестиционные_проекты!S916:T916)+COUNTBLANK(Инвестиционные_проекты!Z916)+COUNTBLANK(Инвестиционные_проекты!B916:E916)&lt;&gt;17,COUNTBLANK(Инвестиционные_проекты!H916:Q916)+COUNTBLANK(Инвестиционные_проекты!S916:T916)+COUNTBLANK(Инвестиционные_проекты!Z916)+COUNTBLANK(Инвестиционные_проекты!B916:E916)&lt;&gt;0),"Ошибка!","")</f>
        <v/>
      </c>
      <c r="B911" s="4" t="str">
        <f>IF(A911="","",CONCATENATE(ROW(Инвестиционные_проекты!$A916),", ",))</f>
        <v/>
      </c>
      <c r="C911" t="str">
        <f t="shared" si="154"/>
        <v xml:space="preserve">8, </v>
      </c>
      <c r="D911" s="5" t="str">
        <f>IF(AND(COUNTBLANK(Инвестиционные_проекты!AB916)=0,COUNTBLANK(Инвестиционные_проекты!W916:Y916)&lt;&gt;0),"Ошибка!","")</f>
        <v/>
      </c>
      <c r="E911" s="4" t="str">
        <f>IF(D911="","",CONCATENATE(ROW(Инвестиционные_проекты!$A916),", ",))</f>
        <v/>
      </c>
      <c r="F911" t="str">
        <f t="shared" si="155"/>
        <v xml:space="preserve">8, </v>
      </c>
      <c r="G911" s="8" t="str">
        <f>IF(AND(Инвестиционные_проекты!J916="создание нового",Инвестиционные_проекты!S916=""),"Ошибка!","")</f>
        <v/>
      </c>
      <c r="H911" s="4" t="str">
        <f>IF(Техлист!G911="","",CONCATENATE(ROW(Инвестиционные_проекты!$A916),", ",))</f>
        <v/>
      </c>
      <c r="I911" t="str">
        <f t="shared" si="156"/>
        <v/>
      </c>
      <c r="J911" s="5" t="str">
        <f>IF(Инвестиционные_проекты!J916="модернизация",IF(COUNTBLANK(Инвестиционные_проекты!R916:S916)&lt;&gt;0,"Ошибка!",""),"")</f>
        <v/>
      </c>
      <c r="K911" s="9" t="str">
        <f>IF(Техлист!J911="","",CONCATENATE(ROW(Инвестиционные_проекты!$A916),", ",))</f>
        <v/>
      </c>
      <c r="L911" t="str">
        <f t="shared" si="157"/>
        <v/>
      </c>
      <c r="M911" s="5" t="str">
        <f>IF(Инвестиционные_проекты!S916&lt;Инвестиционные_проекты!R916,"Ошибка!","")</f>
        <v/>
      </c>
      <c r="N911" s="4" t="str">
        <f>IF(Техлист!M911="","",CONCATENATE(ROW(Инвестиционные_проекты!$A916),", ",))</f>
        <v/>
      </c>
      <c r="O911" t="str">
        <f t="shared" si="158"/>
        <v/>
      </c>
      <c r="P911" s="5" t="str">
        <f>IF(Инвестиционные_проекты!Z916&lt;&gt;SUM(Инвестиционные_проекты!AA916:AB916),"Ошибка!","")</f>
        <v/>
      </c>
      <c r="Q911" s="4" t="str">
        <f>IF(Техлист!P911="","",CONCATENATE(ROW(Инвестиционные_проекты!$A916),", ",))</f>
        <v/>
      </c>
      <c r="R911" t="str">
        <f t="shared" si="159"/>
        <v/>
      </c>
      <c r="S911" s="5" t="str">
        <f>IF(Инвестиционные_проекты!Y916&gt;Инвестиционные_проекты!AB916,"Ошибка!","")</f>
        <v/>
      </c>
      <c r="T911" s="4" t="str">
        <f>IF(Техлист!S911="","",CONCATENATE(ROW(Инвестиционные_проекты!$A916),", ",))</f>
        <v/>
      </c>
      <c r="U911" t="str">
        <f t="shared" si="160"/>
        <v/>
      </c>
      <c r="V911" s="5" t="str">
        <f>IF(Инвестиционные_проекты!O916&lt;Инвестиционные_проекты!N916,"Ошибка!","")</f>
        <v/>
      </c>
      <c r="W911" s="4" t="str">
        <f>IF(Техлист!V911="","",CONCATENATE(ROW(Инвестиционные_проекты!$A916),", ",))</f>
        <v/>
      </c>
      <c r="X911" t="str">
        <f t="shared" si="161"/>
        <v xml:space="preserve">8, </v>
      </c>
      <c r="Y911" s="5" t="str">
        <f>IF(Инвестиционные_проекты!N916&lt;Инвестиционные_проекты!M916,"Ошибка!","")</f>
        <v/>
      </c>
      <c r="Z911" s="4" t="str">
        <f>IF(Техлист!Y911="","",CONCATENATE(ROW(Инвестиционные_проекты!$A916),", ",))</f>
        <v/>
      </c>
      <c r="AA911" t="str">
        <f t="shared" si="162"/>
        <v/>
      </c>
      <c r="AB911" s="5" t="str">
        <f ca="1">IF(Инвестиционные_проекты!K916="реализация",IF(Инвестиционные_проекты!M916&gt;TODAY(),"Ошибка!",""),"")</f>
        <v/>
      </c>
      <c r="AC911" s="4" t="str">
        <f ca="1">IF(Техлист!AB911="","",CONCATENATE(ROW(Инвестиционные_проекты!$A916),", ",))</f>
        <v/>
      </c>
      <c r="AD911" t="str">
        <f t="shared" ca="1" si="163"/>
        <v/>
      </c>
      <c r="AE911" s="5" t="str">
        <f>IFERROR(IF(OR(Инвестиционные_проекты!K916="идея",Инвестиционные_проекты!K916="проектная стадия"),IF(Инвестиционные_проекты!M916&gt;DATEVALUE(ФЛК!CV910),"","Ошибка!"),""),"")</f>
        <v/>
      </c>
      <c r="AF911" s="4" t="str">
        <f>IF(Техлист!AE911="","",CONCATENATE(ROW(Инвестиционные_проекты!$A916),", ",))</f>
        <v/>
      </c>
      <c r="AG911" t="str">
        <f t="shared" si="164"/>
        <v/>
      </c>
    </row>
    <row r="912" spans="1:33" x14ac:dyDescent="0.25">
      <c r="A912" s="5" t="str">
        <f>IF(AND(COUNTBLANK(Инвестиционные_проекты!H917:Q917)+COUNTBLANK(Инвестиционные_проекты!S917:T917)+COUNTBLANK(Инвестиционные_проекты!Z917)+COUNTBLANK(Инвестиционные_проекты!B917:E917)&lt;&gt;17,COUNTBLANK(Инвестиционные_проекты!H917:Q917)+COUNTBLANK(Инвестиционные_проекты!S917:T917)+COUNTBLANK(Инвестиционные_проекты!Z917)+COUNTBLANK(Инвестиционные_проекты!B917:E917)&lt;&gt;0),"Ошибка!","")</f>
        <v/>
      </c>
      <c r="B912" s="4" t="str">
        <f>IF(A912="","",CONCATENATE(ROW(Инвестиционные_проекты!$A917),", ",))</f>
        <v/>
      </c>
      <c r="C912" t="str">
        <f t="shared" si="154"/>
        <v xml:space="preserve">8, </v>
      </c>
      <c r="D912" s="5" t="str">
        <f>IF(AND(COUNTBLANK(Инвестиционные_проекты!AB917)=0,COUNTBLANK(Инвестиционные_проекты!W917:Y917)&lt;&gt;0),"Ошибка!","")</f>
        <v/>
      </c>
      <c r="E912" s="4" t="str">
        <f>IF(D912="","",CONCATENATE(ROW(Инвестиционные_проекты!$A917),", ",))</f>
        <v/>
      </c>
      <c r="F912" t="str">
        <f t="shared" si="155"/>
        <v xml:space="preserve">8, </v>
      </c>
      <c r="G912" s="8" t="str">
        <f>IF(AND(Инвестиционные_проекты!J917="создание нового",Инвестиционные_проекты!S917=""),"Ошибка!","")</f>
        <v/>
      </c>
      <c r="H912" s="4" t="str">
        <f>IF(Техлист!G912="","",CONCATENATE(ROW(Инвестиционные_проекты!$A917),", ",))</f>
        <v/>
      </c>
      <c r="I912" t="str">
        <f t="shared" si="156"/>
        <v/>
      </c>
      <c r="J912" s="5" t="str">
        <f>IF(Инвестиционные_проекты!J917="модернизация",IF(COUNTBLANK(Инвестиционные_проекты!R917:S917)&lt;&gt;0,"Ошибка!",""),"")</f>
        <v/>
      </c>
      <c r="K912" s="9" t="str">
        <f>IF(Техлист!J912="","",CONCATENATE(ROW(Инвестиционные_проекты!$A917),", ",))</f>
        <v/>
      </c>
      <c r="L912" t="str">
        <f t="shared" si="157"/>
        <v/>
      </c>
      <c r="M912" s="5" t="str">
        <f>IF(Инвестиционные_проекты!S917&lt;Инвестиционные_проекты!R917,"Ошибка!","")</f>
        <v/>
      </c>
      <c r="N912" s="4" t="str">
        <f>IF(Техлист!M912="","",CONCATENATE(ROW(Инвестиционные_проекты!$A917),", ",))</f>
        <v/>
      </c>
      <c r="O912" t="str">
        <f t="shared" si="158"/>
        <v/>
      </c>
      <c r="P912" s="5" t="str">
        <f>IF(Инвестиционные_проекты!Z917&lt;&gt;SUM(Инвестиционные_проекты!AA917:AB917),"Ошибка!","")</f>
        <v/>
      </c>
      <c r="Q912" s="4" t="str">
        <f>IF(Техлист!P912="","",CONCATENATE(ROW(Инвестиционные_проекты!$A917),", ",))</f>
        <v/>
      </c>
      <c r="R912" t="str">
        <f t="shared" si="159"/>
        <v/>
      </c>
      <c r="S912" s="5" t="str">
        <f>IF(Инвестиционные_проекты!Y917&gt;Инвестиционные_проекты!AB917,"Ошибка!","")</f>
        <v/>
      </c>
      <c r="T912" s="4" t="str">
        <f>IF(Техлист!S912="","",CONCATENATE(ROW(Инвестиционные_проекты!$A917),", ",))</f>
        <v/>
      </c>
      <c r="U912" t="str">
        <f t="shared" si="160"/>
        <v/>
      </c>
      <c r="V912" s="5" t="str">
        <f>IF(Инвестиционные_проекты!O917&lt;Инвестиционные_проекты!N917,"Ошибка!","")</f>
        <v/>
      </c>
      <c r="W912" s="4" t="str">
        <f>IF(Техлист!V912="","",CONCATENATE(ROW(Инвестиционные_проекты!$A917),", ",))</f>
        <v/>
      </c>
      <c r="X912" t="str">
        <f t="shared" si="161"/>
        <v xml:space="preserve">8, </v>
      </c>
      <c r="Y912" s="5" t="str">
        <f>IF(Инвестиционные_проекты!N917&lt;Инвестиционные_проекты!M917,"Ошибка!","")</f>
        <v/>
      </c>
      <c r="Z912" s="4" t="str">
        <f>IF(Техлист!Y912="","",CONCATENATE(ROW(Инвестиционные_проекты!$A917),", ",))</f>
        <v/>
      </c>
      <c r="AA912" t="str">
        <f t="shared" si="162"/>
        <v/>
      </c>
      <c r="AB912" s="5" t="str">
        <f ca="1">IF(Инвестиционные_проекты!K917="реализация",IF(Инвестиционные_проекты!M917&gt;TODAY(),"Ошибка!",""),"")</f>
        <v/>
      </c>
      <c r="AC912" s="4" t="str">
        <f ca="1">IF(Техлист!AB912="","",CONCATENATE(ROW(Инвестиционные_проекты!$A917),", ",))</f>
        <v/>
      </c>
      <c r="AD912" t="str">
        <f t="shared" ca="1" si="163"/>
        <v/>
      </c>
      <c r="AE912" s="5" t="str">
        <f>IFERROR(IF(OR(Инвестиционные_проекты!K917="идея",Инвестиционные_проекты!K917="проектная стадия"),IF(Инвестиционные_проекты!M917&gt;DATEVALUE(ФЛК!CV911),"","Ошибка!"),""),"")</f>
        <v/>
      </c>
      <c r="AF912" s="4" t="str">
        <f>IF(Техлист!AE912="","",CONCATENATE(ROW(Инвестиционные_проекты!$A917),", ",))</f>
        <v/>
      </c>
      <c r="AG912" t="str">
        <f t="shared" si="164"/>
        <v/>
      </c>
    </row>
    <row r="913" spans="1:33" x14ac:dyDescent="0.25">
      <c r="A913" s="5" t="str">
        <f>IF(AND(COUNTBLANK(Инвестиционные_проекты!H918:Q918)+COUNTBLANK(Инвестиционные_проекты!S918:T918)+COUNTBLANK(Инвестиционные_проекты!Z918)+COUNTBLANK(Инвестиционные_проекты!B918:E918)&lt;&gt;17,COUNTBLANK(Инвестиционные_проекты!H918:Q918)+COUNTBLANK(Инвестиционные_проекты!S918:T918)+COUNTBLANK(Инвестиционные_проекты!Z918)+COUNTBLANK(Инвестиционные_проекты!B918:E918)&lt;&gt;0),"Ошибка!","")</f>
        <v/>
      </c>
      <c r="B913" s="4" t="str">
        <f>IF(A913="","",CONCATENATE(ROW(Инвестиционные_проекты!$A918),", ",))</f>
        <v/>
      </c>
      <c r="C913" t="str">
        <f t="shared" si="154"/>
        <v xml:space="preserve">8, </v>
      </c>
      <c r="D913" s="5" t="str">
        <f>IF(AND(COUNTBLANK(Инвестиционные_проекты!AB918)=0,COUNTBLANK(Инвестиционные_проекты!W918:Y918)&lt;&gt;0),"Ошибка!","")</f>
        <v/>
      </c>
      <c r="E913" s="4" t="str">
        <f>IF(D913="","",CONCATENATE(ROW(Инвестиционные_проекты!$A918),", ",))</f>
        <v/>
      </c>
      <c r="F913" t="str">
        <f t="shared" si="155"/>
        <v xml:space="preserve">8, </v>
      </c>
      <c r="G913" s="8" t="str">
        <f>IF(AND(Инвестиционные_проекты!J918="создание нового",Инвестиционные_проекты!S918=""),"Ошибка!","")</f>
        <v/>
      </c>
      <c r="H913" s="4" t="str">
        <f>IF(Техлист!G913="","",CONCATENATE(ROW(Инвестиционные_проекты!$A918),", ",))</f>
        <v/>
      </c>
      <c r="I913" t="str">
        <f t="shared" si="156"/>
        <v/>
      </c>
      <c r="J913" s="5" t="str">
        <f>IF(Инвестиционные_проекты!J918="модернизация",IF(COUNTBLANK(Инвестиционные_проекты!R918:S918)&lt;&gt;0,"Ошибка!",""),"")</f>
        <v/>
      </c>
      <c r="K913" s="9" t="str">
        <f>IF(Техлист!J913="","",CONCATENATE(ROW(Инвестиционные_проекты!$A918),", ",))</f>
        <v/>
      </c>
      <c r="L913" t="str">
        <f t="shared" si="157"/>
        <v/>
      </c>
      <c r="M913" s="5" t="str">
        <f>IF(Инвестиционные_проекты!S918&lt;Инвестиционные_проекты!R918,"Ошибка!","")</f>
        <v/>
      </c>
      <c r="N913" s="4" t="str">
        <f>IF(Техлист!M913="","",CONCATENATE(ROW(Инвестиционные_проекты!$A918),", ",))</f>
        <v/>
      </c>
      <c r="O913" t="str">
        <f t="shared" si="158"/>
        <v/>
      </c>
      <c r="P913" s="5" t="str">
        <f>IF(Инвестиционные_проекты!Z918&lt;&gt;SUM(Инвестиционные_проекты!AA918:AB918),"Ошибка!","")</f>
        <v/>
      </c>
      <c r="Q913" s="4" t="str">
        <f>IF(Техлист!P913="","",CONCATENATE(ROW(Инвестиционные_проекты!$A918),", ",))</f>
        <v/>
      </c>
      <c r="R913" t="str">
        <f t="shared" si="159"/>
        <v/>
      </c>
      <c r="S913" s="5" t="str">
        <f>IF(Инвестиционные_проекты!Y918&gt;Инвестиционные_проекты!AB918,"Ошибка!","")</f>
        <v/>
      </c>
      <c r="T913" s="4" t="str">
        <f>IF(Техлист!S913="","",CONCATENATE(ROW(Инвестиционные_проекты!$A918),", ",))</f>
        <v/>
      </c>
      <c r="U913" t="str">
        <f t="shared" si="160"/>
        <v/>
      </c>
      <c r="V913" s="5" t="str">
        <f>IF(Инвестиционные_проекты!O918&lt;Инвестиционные_проекты!N918,"Ошибка!","")</f>
        <v/>
      </c>
      <c r="W913" s="4" t="str">
        <f>IF(Техлист!V913="","",CONCATENATE(ROW(Инвестиционные_проекты!$A918),", ",))</f>
        <v/>
      </c>
      <c r="X913" t="str">
        <f t="shared" si="161"/>
        <v xml:space="preserve">8, </v>
      </c>
      <c r="Y913" s="5" t="str">
        <f>IF(Инвестиционные_проекты!N918&lt;Инвестиционные_проекты!M918,"Ошибка!","")</f>
        <v/>
      </c>
      <c r="Z913" s="4" t="str">
        <f>IF(Техлист!Y913="","",CONCATENATE(ROW(Инвестиционные_проекты!$A918),", ",))</f>
        <v/>
      </c>
      <c r="AA913" t="str">
        <f t="shared" si="162"/>
        <v/>
      </c>
      <c r="AB913" s="5" t="str">
        <f ca="1">IF(Инвестиционные_проекты!K918="реализация",IF(Инвестиционные_проекты!M918&gt;TODAY(),"Ошибка!",""),"")</f>
        <v/>
      </c>
      <c r="AC913" s="4" t="str">
        <f ca="1">IF(Техлист!AB913="","",CONCATENATE(ROW(Инвестиционные_проекты!$A918),", ",))</f>
        <v/>
      </c>
      <c r="AD913" t="str">
        <f t="shared" ca="1" si="163"/>
        <v/>
      </c>
      <c r="AE913" s="5" t="str">
        <f>IFERROR(IF(OR(Инвестиционные_проекты!K918="идея",Инвестиционные_проекты!K918="проектная стадия"),IF(Инвестиционные_проекты!M918&gt;DATEVALUE(ФЛК!CV912),"","Ошибка!"),""),"")</f>
        <v/>
      </c>
      <c r="AF913" s="4" t="str">
        <f>IF(Техлист!AE913="","",CONCATENATE(ROW(Инвестиционные_проекты!$A918),", ",))</f>
        <v/>
      </c>
      <c r="AG913" t="str">
        <f t="shared" si="164"/>
        <v/>
      </c>
    </row>
    <row r="914" spans="1:33" x14ac:dyDescent="0.25">
      <c r="A914" s="5" t="str">
        <f>IF(AND(COUNTBLANK(Инвестиционные_проекты!H919:Q919)+COUNTBLANK(Инвестиционные_проекты!S919:T919)+COUNTBLANK(Инвестиционные_проекты!Z919)+COUNTBLANK(Инвестиционные_проекты!B919:E919)&lt;&gt;17,COUNTBLANK(Инвестиционные_проекты!H919:Q919)+COUNTBLANK(Инвестиционные_проекты!S919:T919)+COUNTBLANK(Инвестиционные_проекты!Z919)+COUNTBLANK(Инвестиционные_проекты!B919:E919)&lt;&gt;0),"Ошибка!","")</f>
        <v/>
      </c>
      <c r="B914" s="4" t="str">
        <f>IF(A914="","",CONCATENATE(ROW(Инвестиционные_проекты!$A919),", ",))</f>
        <v/>
      </c>
      <c r="C914" t="str">
        <f t="shared" si="154"/>
        <v xml:space="preserve">8, </v>
      </c>
      <c r="D914" s="5" t="str">
        <f>IF(AND(COUNTBLANK(Инвестиционные_проекты!AB919)=0,COUNTBLANK(Инвестиционные_проекты!W919:Y919)&lt;&gt;0),"Ошибка!","")</f>
        <v/>
      </c>
      <c r="E914" s="4" t="str">
        <f>IF(D914="","",CONCATENATE(ROW(Инвестиционные_проекты!$A919),", ",))</f>
        <v/>
      </c>
      <c r="F914" t="str">
        <f t="shared" si="155"/>
        <v xml:space="preserve">8, </v>
      </c>
      <c r="G914" s="8" t="str">
        <f>IF(AND(Инвестиционные_проекты!J919="создание нового",Инвестиционные_проекты!S919=""),"Ошибка!","")</f>
        <v/>
      </c>
      <c r="H914" s="4" t="str">
        <f>IF(Техлист!G914="","",CONCATENATE(ROW(Инвестиционные_проекты!$A919),", ",))</f>
        <v/>
      </c>
      <c r="I914" t="str">
        <f t="shared" si="156"/>
        <v/>
      </c>
      <c r="J914" s="5" t="str">
        <f>IF(Инвестиционные_проекты!J919="модернизация",IF(COUNTBLANK(Инвестиционные_проекты!R919:S919)&lt;&gt;0,"Ошибка!",""),"")</f>
        <v/>
      </c>
      <c r="K914" s="9" t="str">
        <f>IF(Техлист!J914="","",CONCATENATE(ROW(Инвестиционные_проекты!$A919),", ",))</f>
        <v/>
      </c>
      <c r="L914" t="str">
        <f t="shared" si="157"/>
        <v/>
      </c>
      <c r="M914" s="5" t="str">
        <f>IF(Инвестиционные_проекты!S919&lt;Инвестиционные_проекты!R919,"Ошибка!","")</f>
        <v/>
      </c>
      <c r="N914" s="4" t="str">
        <f>IF(Техлист!M914="","",CONCATENATE(ROW(Инвестиционные_проекты!$A919),", ",))</f>
        <v/>
      </c>
      <c r="O914" t="str">
        <f t="shared" si="158"/>
        <v/>
      </c>
      <c r="P914" s="5" t="str">
        <f>IF(Инвестиционные_проекты!Z919&lt;&gt;SUM(Инвестиционные_проекты!AA919:AB919),"Ошибка!","")</f>
        <v/>
      </c>
      <c r="Q914" s="4" t="str">
        <f>IF(Техлист!P914="","",CONCATENATE(ROW(Инвестиционные_проекты!$A919),", ",))</f>
        <v/>
      </c>
      <c r="R914" t="str">
        <f t="shared" si="159"/>
        <v/>
      </c>
      <c r="S914" s="5" t="str">
        <f>IF(Инвестиционные_проекты!Y919&gt;Инвестиционные_проекты!AB919,"Ошибка!","")</f>
        <v/>
      </c>
      <c r="T914" s="4" t="str">
        <f>IF(Техлист!S914="","",CONCATENATE(ROW(Инвестиционные_проекты!$A919),", ",))</f>
        <v/>
      </c>
      <c r="U914" t="str">
        <f t="shared" si="160"/>
        <v/>
      </c>
      <c r="V914" s="5" t="str">
        <f>IF(Инвестиционные_проекты!O919&lt;Инвестиционные_проекты!N919,"Ошибка!","")</f>
        <v/>
      </c>
      <c r="W914" s="4" t="str">
        <f>IF(Техлист!V914="","",CONCATENATE(ROW(Инвестиционные_проекты!$A919),", ",))</f>
        <v/>
      </c>
      <c r="X914" t="str">
        <f t="shared" si="161"/>
        <v xml:space="preserve">8, </v>
      </c>
      <c r="Y914" s="5" t="str">
        <f>IF(Инвестиционные_проекты!N919&lt;Инвестиционные_проекты!M919,"Ошибка!","")</f>
        <v/>
      </c>
      <c r="Z914" s="4" t="str">
        <f>IF(Техлист!Y914="","",CONCATENATE(ROW(Инвестиционные_проекты!$A919),", ",))</f>
        <v/>
      </c>
      <c r="AA914" t="str">
        <f t="shared" si="162"/>
        <v/>
      </c>
      <c r="AB914" s="5" t="str">
        <f ca="1">IF(Инвестиционные_проекты!K919="реализация",IF(Инвестиционные_проекты!M919&gt;TODAY(),"Ошибка!",""),"")</f>
        <v/>
      </c>
      <c r="AC914" s="4" t="str">
        <f ca="1">IF(Техлист!AB914="","",CONCATENATE(ROW(Инвестиционные_проекты!$A919),", ",))</f>
        <v/>
      </c>
      <c r="AD914" t="str">
        <f t="shared" ca="1" si="163"/>
        <v/>
      </c>
      <c r="AE914" s="5" t="str">
        <f>IFERROR(IF(OR(Инвестиционные_проекты!K919="идея",Инвестиционные_проекты!K919="проектная стадия"),IF(Инвестиционные_проекты!M919&gt;DATEVALUE(ФЛК!CV913),"","Ошибка!"),""),"")</f>
        <v/>
      </c>
      <c r="AF914" s="4" t="str">
        <f>IF(Техлист!AE914="","",CONCATENATE(ROW(Инвестиционные_проекты!$A919),", ",))</f>
        <v/>
      </c>
      <c r="AG914" t="str">
        <f t="shared" si="164"/>
        <v/>
      </c>
    </row>
    <row r="915" spans="1:33" x14ac:dyDescent="0.25">
      <c r="A915" s="5" t="str">
        <f>IF(AND(COUNTBLANK(Инвестиционные_проекты!H920:Q920)+COUNTBLANK(Инвестиционные_проекты!S920:T920)+COUNTBLANK(Инвестиционные_проекты!Z920)+COUNTBLANK(Инвестиционные_проекты!B920:E920)&lt;&gt;17,COUNTBLANK(Инвестиционные_проекты!H920:Q920)+COUNTBLANK(Инвестиционные_проекты!S920:T920)+COUNTBLANK(Инвестиционные_проекты!Z920)+COUNTBLANK(Инвестиционные_проекты!B920:E920)&lt;&gt;0),"Ошибка!","")</f>
        <v/>
      </c>
      <c r="B915" s="4" t="str">
        <f>IF(A915="","",CONCATENATE(ROW(Инвестиционные_проекты!$A920),", ",))</f>
        <v/>
      </c>
      <c r="C915" t="str">
        <f t="shared" si="154"/>
        <v xml:space="preserve">8, </v>
      </c>
      <c r="D915" s="5" t="str">
        <f>IF(AND(COUNTBLANK(Инвестиционные_проекты!AB920)=0,COUNTBLANK(Инвестиционные_проекты!W920:Y920)&lt;&gt;0),"Ошибка!","")</f>
        <v/>
      </c>
      <c r="E915" s="4" t="str">
        <f>IF(D915="","",CONCATENATE(ROW(Инвестиционные_проекты!$A920),", ",))</f>
        <v/>
      </c>
      <c r="F915" t="str">
        <f t="shared" si="155"/>
        <v xml:space="preserve">8, </v>
      </c>
      <c r="G915" s="8" t="str">
        <f>IF(AND(Инвестиционные_проекты!J920="создание нового",Инвестиционные_проекты!S920=""),"Ошибка!","")</f>
        <v/>
      </c>
      <c r="H915" s="4" t="str">
        <f>IF(Техлист!G915="","",CONCATENATE(ROW(Инвестиционные_проекты!$A920),", ",))</f>
        <v/>
      </c>
      <c r="I915" t="str">
        <f t="shared" si="156"/>
        <v/>
      </c>
      <c r="J915" s="5" t="str">
        <f>IF(Инвестиционные_проекты!J920="модернизация",IF(COUNTBLANK(Инвестиционные_проекты!R920:S920)&lt;&gt;0,"Ошибка!",""),"")</f>
        <v/>
      </c>
      <c r="K915" s="9" t="str">
        <f>IF(Техлист!J915="","",CONCATENATE(ROW(Инвестиционные_проекты!$A920),", ",))</f>
        <v/>
      </c>
      <c r="L915" t="str">
        <f t="shared" si="157"/>
        <v/>
      </c>
      <c r="M915" s="5" t="str">
        <f>IF(Инвестиционные_проекты!S920&lt;Инвестиционные_проекты!R920,"Ошибка!","")</f>
        <v/>
      </c>
      <c r="N915" s="4" t="str">
        <f>IF(Техлист!M915="","",CONCATENATE(ROW(Инвестиционные_проекты!$A920),", ",))</f>
        <v/>
      </c>
      <c r="O915" t="str">
        <f t="shared" si="158"/>
        <v/>
      </c>
      <c r="P915" s="5" t="str">
        <f>IF(Инвестиционные_проекты!Z920&lt;&gt;SUM(Инвестиционные_проекты!AA920:AB920),"Ошибка!","")</f>
        <v/>
      </c>
      <c r="Q915" s="4" t="str">
        <f>IF(Техлист!P915="","",CONCATENATE(ROW(Инвестиционные_проекты!$A920),", ",))</f>
        <v/>
      </c>
      <c r="R915" t="str">
        <f t="shared" si="159"/>
        <v/>
      </c>
      <c r="S915" s="5" t="str">
        <f>IF(Инвестиционные_проекты!Y920&gt;Инвестиционные_проекты!AB920,"Ошибка!","")</f>
        <v/>
      </c>
      <c r="T915" s="4" t="str">
        <f>IF(Техлист!S915="","",CONCATENATE(ROW(Инвестиционные_проекты!$A920),", ",))</f>
        <v/>
      </c>
      <c r="U915" t="str">
        <f t="shared" si="160"/>
        <v/>
      </c>
      <c r="V915" s="5" t="str">
        <f>IF(Инвестиционные_проекты!O920&lt;Инвестиционные_проекты!N920,"Ошибка!","")</f>
        <v/>
      </c>
      <c r="W915" s="4" t="str">
        <f>IF(Техлист!V915="","",CONCATENATE(ROW(Инвестиционные_проекты!$A920),", ",))</f>
        <v/>
      </c>
      <c r="X915" t="str">
        <f t="shared" si="161"/>
        <v xml:space="preserve">8, </v>
      </c>
      <c r="Y915" s="5" t="str">
        <f>IF(Инвестиционные_проекты!N920&lt;Инвестиционные_проекты!M920,"Ошибка!","")</f>
        <v/>
      </c>
      <c r="Z915" s="4" t="str">
        <f>IF(Техлист!Y915="","",CONCATENATE(ROW(Инвестиционные_проекты!$A920),", ",))</f>
        <v/>
      </c>
      <c r="AA915" t="str">
        <f t="shared" si="162"/>
        <v/>
      </c>
      <c r="AB915" s="5" t="str">
        <f ca="1">IF(Инвестиционные_проекты!K920="реализация",IF(Инвестиционные_проекты!M920&gt;TODAY(),"Ошибка!",""),"")</f>
        <v/>
      </c>
      <c r="AC915" s="4" t="str">
        <f ca="1">IF(Техлист!AB915="","",CONCATENATE(ROW(Инвестиционные_проекты!$A920),", ",))</f>
        <v/>
      </c>
      <c r="AD915" t="str">
        <f t="shared" ca="1" si="163"/>
        <v/>
      </c>
      <c r="AE915" s="5" t="str">
        <f>IFERROR(IF(OR(Инвестиционные_проекты!K920="идея",Инвестиционные_проекты!K920="проектная стадия"),IF(Инвестиционные_проекты!M920&gt;DATEVALUE(ФЛК!CV914),"","Ошибка!"),""),"")</f>
        <v/>
      </c>
      <c r="AF915" s="4" t="str">
        <f>IF(Техлист!AE915="","",CONCATENATE(ROW(Инвестиционные_проекты!$A920),", ",))</f>
        <v/>
      </c>
      <c r="AG915" t="str">
        <f t="shared" si="164"/>
        <v/>
      </c>
    </row>
    <row r="916" spans="1:33" x14ac:dyDescent="0.25">
      <c r="A916" s="5" t="str">
        <f>IF(AND(COUNTBLANK(Инвестиционные_проекты!H921:Q921)+COUNTBLANK(Инвестиционные_проекты!S921:T921)+COUNTBLANK(Инвестиционные_проекты!Z921)+COUNTBLANK(Инвестиционные_проекты!B921:E921)&lt;&gt;17,COUNTBLANK(Инвестиционные_проекты!H921:Q921)+COUNTBLANK(Инвестиционные_проекты!S921:T921)+COUNTBLANK(Инвестиционные_проекты!Z921)+COUNTBLANK(Инвестиционные_проекты!B921:E921)&lt;&gt;0),"Ошибка!","")</f>
        <v/>
      </c>
      <c r="B916" s="4" t="str">
        <f>IF(A916="","",CONCATENATE(ROW(Инвестиционные_проекты!$A921),", ",))</f>
        <v/>
      </c>
      <c r="C916" t="str">
        <f t="shared" si="154"/>
        <v xml:space="preserve">8, </v>
      </c>
      <c r="D916" s="5" t="str">
        <f>IF(AND(COUNTBLANK(Инвестиционные_проекты!AB921)=0,COUNTBLANK(Инвестиционные_проекты!W921:Y921)&lt;&gt;0),"Ошибка!","")</f>
        <v/>
      </c>
      <c r="E916" s="4" t="str">
        <f>IF(D916="","",CONCATENATE(ROW(Инвестиционные_проекты!$A921),", ",))</f>
        <v/>
      </c>
      <c r="F916" t="str">
        <f t="shared" si="155"/>
        <v xml:space="preserve">8, </v>
      </c>
      <c r="G916" s="8" t="str">
        <f>IF(AND(Инвестиционные_проекты!J921="создание нового",Инвестиционные_проекты!S921=""),"Ошибка!","")</f>
        <v/>
      </c>
      <c r="H916" s="4" t="str">
        <f>IF(Техлист!G916="","",CONCATENATE(ROW(Инвестиционные_проекты!$A921),", ",))</f>
        <v/>
      </c>
      <c r="I916" t="str">
        <f t="shared" si="156"/>
        <v/>
      </c>
      <c r="J916" s="5" t="str">
        <f>IF(Инвестиционные_проекты!J921="модернизация",IF(COUNTBLANK(Инвестиционные_проекты!R921:S921)&lt;&gt;0,"Ошибка!",""),"")</f>
        <v/>
      </c>
      <c r="K916" s="9" t="str">
        <f>IF(Техлист!J916="","",CONCATENATE(ROW(Инвестиционные_проекты!$A921),", ",))</f>
        <v/>
      </c>
      <c r="L916" t="str">
        <f t="shared" si="157"/>
        <v/>
      </c>
      <c r="M916" s="5" t="str">
        <f>IF(Инвестиционные_проекты!S921&lt;Инвестиционные_проекты!R921,"Ошибка!","")</f>
        <v/>
      </c>
      <c r="N916" s="4" t="str">
        <f>IF(Техлист!M916="","",CONCATENATE(ROW(Инвестиционные_проекты!$A921),", ",))</f>
        <v/>
      </c>
      <c r="O916" t="str">
        <f t="shared" si="158"/>
        <v/>
      </c>
      <c r="P916" s="5" t="str">
        <f>IF(Инвестиционные_проекты!Z921&lt;&gt;SUM(Инвестиционные_проекты!AA921:AB921),"Ошибка!","")</f>
        <v/>
      </c>
      <c r="Q916" s="4" t="str">
        <f>IF(Техлист!P916="","",CONCATENATE(ROW(Инвестиционные_проекты!$A921),", ",))</f>
        <v/>
      </c>
      <c r="R916" t="str">
        <f t="shared" si="159"/>
        <v/>
      </c>
      <c r="S916" s="5" t="str">
        <f>IF(Инвестиционные_проекты!Y921&gt;Инвестиционные_проекты!AB921,"Ошибка!","")</f>
        <v/>
      </c>
      <c r="T916" s="4" t="str">
        <f>IF(Техлист!S916="","",CONCATENATE(ROW(Инвестиционные_проекты!$A921),", ",))</f>
        <v/>
      </c>
      <c r="U916" t="str">
        <f t="shared" si="160"/>
        <v/>
      </c>
      <c r="V916" s="5" t="str">
        <f>IF(Инвестиционные_проекты!O921&lt;Инвестиционные_проекты!N921,"Ошибка!","")</f>
        <v/>
      </c>
      <c r="W916" s="4" t="str">
        <f>IF(Техлист!V916="","",CONCATENATE(ROW(Инвестиционные_проекты!$A921),", ",))</f>
        <v/>
      </c>
      <c r="X916" t="str">
        <f t="shared" si="161"/>
        <v xml:space="preserve">8, </v>
      </c>
      <c r="Y916" s="5" t="str">
        <f>IF(Инвестиционные_проекты!N921&lt;Инвестиционные_проекты!M921,"Ошибка!","")</f>
        <v/>
      </c>
      <c r="Z916" s="4" t="str">
        <f>IF(Техлист!Y916="","",CONCATENATE(ROW(Инвестиционные_проекты!$A921),", ",))</f>
        <v/>
      </c>
      <c r="AA916" t="str">
        <f t="shared" si="162"/>
        <v/>
      </c>
      <c r="AB916" s="5" t="str">
        <f ca="1">IF(Инвестиционные_проекты!K921="реализация",IF(Инвестиционные_проекты!M921&gt;TODAY(),"Ошибка!",""),"")</f>
        <v/>
      </c>
      <c r="AC916" s="4" t="str">
        <f ca="1">IF(Техлист!AB916="","",CONCATENATE(ROW(Инвестиционные_проекты!$A921),", ",))</f>
        <v/>
      </c>
      <c r="AD916" t="str">
        <f t="shared" ca="1" si="163"/>
        <v/>
      </c>
      <c r="AE916" s="5" t="str">
        <f>IFERROR(IF(OR(Инвестиционные_проекты!K921="идея",Инвестиционные_проекты!K921="проектная стадия"),IF(Инвестиционные_проекты!M921&gt;DATEVALUE(ФЛК!CV915),"","Ошибка!"),""),"")</f>
        <v/>
      </c>
      <c r="AF916" s="4" t="str">
        <f>IF(Техлист!AE916="","",CONCATENATE(ROW(Инвестиционные_проекты!$A921),", ",))</f>
        <v/>
      </c>
      <c r="AG916" t="str">
        <f t="shared" si="164"/>
        <v/>
      </c>
    </row>
    <row r="917" spans="1:33" x14ac:dyDescent="0.25">
      <c r="A917" s="5" t="str">
        <f>IF(AND(COUNTBLANK(Инвестиционные_проекты!H922:Q922)+COUNTBLANK(Инвестиционные_проекты!S922:T922)+COUNTBLANK(Инвестиционные_проекты!Z922)+COUNTBLANK(Инвестиционные_проекты!B922:E922)&lt;&gt;17,COUNTBLANK(Инвестиционные_проекты!H922:Q922)+COUNTBLANK(Инвестиционные_проекты!S922:T922)+COUNTBLANK(Инвестиционные_проекты!Z922)+COUNTBLANK(Инвестиционные_проекты!B922:E922)&lt;&gt;0),"Ошибка!","")</f>
        <v/>
      </c>
      <c r="B917" s="4" t="str">
        <f>IF(A917="","",CONCATENATE(ROW(Инвестиционные_проекты!$A922),", ",))</f>
        <v/>
      </c>
      <c r="C917" t="str">
        <f t="shared" si="154"/>
        <v xml:space="preserve">8, </v>
      </c>
      <c r="D917" s="5" t="str">
        <f>IF(AND(COUNTBLANK(Инвестиционные_проекты!AB922)=0,COUNTBLANK(Инвестиционные_проекты!W922:Y922)&lt;&gt;0),"Ошибка!","")</f>
        <v/>
      </c>
      <c r="E917" s="4" t="str">
        <f>IF(D917="","",CONCATENATE(ROW(Инвестиционные_проекты!$A922),", ",))</f>
        <v/>
      </c>
      <c r="F917" t="str">
        <f t="shared" si="155"/>
        <v xml:space="preserve">8, </v>
      </c>
      <c r="G917" s="8" t="str">
        <f>IF(AND(Инвестиционные_проекты!J922="создание нового",Инвестиционные_проекты!S922=""),"Ошибка!","")</f>
        <v/>
      </c>
      <c r="H917" s="4" t="str">
        <f>IF(Техлист!G917="","",CONCATENATE(ROW(Инвестиционные_проекты!$A922),", ",))</f>
        <v/>
      </c>
      <c r="I917" t="str">
        <f t="shared" si="156"/>
        <v/>
      </c>
      <c r="J917" s="5" t="str">
        <f>IF(Инвестиционные_проекты!J922="модернизация",IF(COUNTBLANK(Инвестиционные_проекты!R922:S922)&lt;&gt;0,"Ошибка!",""),"")</f>
        <v/>
      </c>
      <c r="K917" s="9" t="str">
        <f>IF(Техлист!J917="","",CONCATENATE(ROW(Инвестиционные_проекты!$A922),", ",))</f>
        <v/>
      </c>
      <c r="L917" t="str">
        <f t="shared" si="157"/>
        <v/>
      </c>
      <c r="M917" s="5" t="str">
        <f>IF(Инвестиционные_проекты!S922&lt;Инвестиционные_проекты!R922,"Ошибка!","")</f>
        <v/>
      </c>
      <c r="N917" s="4" t="str">
        <f>IF(Техлист!M917="","",CONCATENATE(ROW(Инвестиционные_проекты!$A922),", ",))</f>
        <v/>
      </c>
      <c r="O917" t="str">
        <f t="shared" si="158"/>
        <v/>
      </c>
      <c r="P917" s="5" t="str">
        <f>IF(Инвестиционные_проекты!Z922&lt;&gt;SUM(Инвестиционные_проекты!AA922:AB922),"Ошибка!","")</f>
        <v/>
      </c>
      <c r="Q917" s="4" t="str">
        <f>IF(Техлист!P917="","",CONCATENATE(ROW(Инвестиционные_проекты!$A922),", ",))</f>
        <v/>
      </c>
      <c r="R917" t="str">
        <f t="shared" si="159"/>
        <v/>
      </c>
      <c r="S917" s="5" t="str">
        <f>IF(Инвестиционные_проекты!Y922&gt;Инвестиционные_проекты!AB922,"Ошибка!","")</f>
        <v/>
      </c>
      <c r="T917" s="4" t="str">
        <f>IF(Техлист!S917="","",CONCATENATE(ROW(Инвестиционные_проекты!$A922),", ",))</f>
        <v/>
      </c>
      <c r="U917" t="str">
        <f t="shared" si="160"/>
        <v/>
      </c>
      <c r="V917" s="5" t="str">
        <f>IF(Инвестиционные_проекты!O922&lt;Инвестиционные_проекты!N922,"Ошибка!","")</f>
        <v/>
      </c>
      <c r="W917" s="4" t="str">
        <f>IF(Техлист!V917="","",CONCATENATE(ROW(Инвестиционные_проекты!$A922),", ",))</f>
        <v/>
      </c>
      <c r="X917" t="str">
        <f t="shared" si="161"/>
        <v xml:space="preserve">8, </v>
      </c>
      <c r="Y917" s="5" t="str">
        <f>IF(Инвестиционные_проекты!N922&lt;Инвестиционные_проекты!M922,"Ошибка!","")</f>
        <v/>
      </c>
      <c r="Z917" s="4" t="str">
        <f>IF(Техлист!Y917="","",CONCATENATE(ROW(Инвестиционные_проекты!$A922),", ",))</f>
        <v/>
      </c>
      <c r="AA917" t="str">
        <f t="shared" si="162"/>
        <v/>
      </c>
      <c r="AB917" s="5" t="str">
        <f ca="1">IF(Инвестиционные_проекты!K922="реализация",IF(Инвестиционные_проекты!M922&gt;TODAY(),"Ошибка!",""),"")</f>
        <v/>
      </c>
      <c r="AC917" s="4" t="str">
        <f ca="1">IF(Техлист!AB917="","",CONCATENATE(ROW(Инвестиционные_проекты!$A922),", ",))</f>
        <v/>
      </c>
      <c r="AD917" t="str">
        <f t="shared" ca="1" si="163"/>
        <v/>
      </c>
      <c r="AE917" s="5" t="str">
        <f>IFERROR(IF(OR(Инвестиционные_проекты!K922="идея",Инвестиционные_проекты!K922="проектная стадия"),IF(Инвестиционные_проекты!M922&gt;DATEVALUE(ФЛК!CV916),"","Ошибка!"),""),"")</f>
        <v/>
      </c>
      <c r="AF917" s="4" t="str">
        <f>IF(Техлист!AE917="","",CONCATENATE(ROW(Инвестиционные_проекты!$A922),", ",))</f>
        <v/>
      </c>
      <c r="AG917" t="str">
        <f t="shared" si="164"/>
        <v/>
      </c>
    </row>
    <row r="918" spans="1:33" x14ac:dyDescent="0.25">
      <c r="A918" s="5" t="str">
        <f>IF(AND(COUNTBLANK(Инвестиционные_проекты!H923:Q923)+COUNTBLANK(Инвестиционные_проекты!S923:T923)+COUNTBLANK(Инвестиционные_проекты!Z923)+COUNTBLANK(Инвестиционные_проекты!B923:E923)&lt;&gt;17,COUNTBLANK(Инвестиционные_проекты!H923:Q923)+COUNTBLANK(Инвестиционные_проекты!S923:T923)+COUNTBLANK(Инвестиционные_проекты!Z923)+COUNTBLANK(Инвестиционные_проекты!B923:E923)&lt;&gt;0),"Ошибка!","")</f>
        <v/>
      </c>
      <c r="B918" s="4" t="str">
        <f>IF(A918="","",CONCATENATE(ROW(Инвестиционные_проекты!$A923),", ",))</f>
        <v/>
      </c>
      <c r="C918" t="str">
        <f t="shared" si="154"/>
        <v xml:space="preserve">8, </v>
      </c>
      <c r="D918" s="5" t="str">
        <f>IF(AND(COUNTBLANK(Инвестиционные_проекты!AB923)=0,COUNTBLANK(Инвестиционные_проекты!W923:Y923)&lt;&gt;0),"Ошибка!","")</f>
        <v/>
      </c>
      <c r="E918" s="4" t="str">
        <f>IF(D918="","",CONCATENATE(ROW(Инвестиционные_проекты!$A923),", ",))</f>
        <v/>
      </c>
      <c r="F918" t="str">
        <f t="shared" si="155"/>
        <v xml:space="preserve">8, </v>
      </c>
      <c r="G918" s="8" t="str">
        <f>IF(AND(Инвестиционные_проекты!J923="создание нового",Инвестиционные_проекты!S923=""),"Ошибка!","")</f>
        <v/>
      </c>
      <c r="H918" s="4" t="str">
        <f>IF(Техлист!G918="","",CONCATENATE(ROW(Инвестиционные_проекты!$A923),", ",))</f>
        <v/>
      </c>
      <c r="I918" t="str">
        <f t="shared" si="156"/>
        <v/>
      </c>
      <c r="J918" s="5" t="str">
        <f>IF(Инвестиционные_проекты!J923="модернизация",IF(COUNTBLANK(Инвестиционные_проекты!R923:S923)&lt;&gt;0,"Ошибка!",""),"")</f>
        <v/>
      </c>
      <c r="K918" s="9" t="str">
        <f>IF(Техлист!J918="","",CONCATENATE(ROW(Инвестиционные_проекты!$A923),", ",))</f>
        <v/>
      </c>
      <c r="L918" t="str">
        <f t="shared" si="157"/>
        <v/>
      </c>
      <c r="M918" s="5" t="str">
        <f>IF(Инвестиционные_проекты!S923&lt;Инвестиционные_проекты!R923,"Ошибка!","")</f>
        <v/>
      </c>
      <c r="N918" s="4" t="str">
        <f>IF(Техлист!M918="","",CONCATENATE(ROW(Инвестиционные_проекты!$A923),", ",))</f>
        <v/>
      </c>
      <c r="O918" t="str">
        <f t="shared" si="158"/>
        <v/>
      </c>
      <c r="P918" s="5" t="str">
        <f>IF(Инвестиционные_проекты!Z923&lt;&gt;SUM(Инвестиционные_проекты!AA923:AB923),"Ошибка!","")</f>
        <v/>
      </c>
      <c r="Q918" s="4" t="str">
        <f>IF(Техлист!P918="","",CONCATENATE(ROW(Инвестиционные_проекты!$A923),", ",))</f>
        <v/>
      </c>
      <c r="R918" t="str">
        <f t="shared" si="159"/>
        <v/>
      </c>
      <c r="S918" s="5" t="str">
        <f>IF(Инвестиционные_проекты!Y923&gt;Инвестиционные_проекты!AB923,"Ошибка!","")</f>
        <v/>
      </c>
      <c r="T918" s="4" t="str">
        <f>IF(Техлист!S918="","",CONCATENATE(ROW(Инвестиционные_проекты!$A923),", ",))</f>
        <v/>
      </c>
      <c r="U918" t="str">
        <f t="shared" si="160"/>
        <v/>
      </c>
      <c r="V918" s="5" t="str">
        <f>IF(Инвестиционные_проекты!O923&lt;Инвестиционные_проекты!N923,"Ошибка!","")</f>
        <v/>
      </c>
      <c r="W918" s="4" t="str">
        <f>IF(Техлист!V918="","",CONCATENATE(ROW(Инвестиционные_проекты!$A923),", ",))</f>
        <v/>
      </c>
      <c r="X918" t="str">
        <f t="shared" si="161"/>
        <v xml:space="preserve">8, </v>
      </c>
      <c r="Y918" s="5" t="str">
        <f>IF(Инвестиционные_проекты!N923&lt;Инвестиционные_проекты!M923,"Ошибка!","")</f>
        <v/>
      </c>
      <c r="Z918" s="4" t="str">
        <f>IF(Техлист!Y918="","",CONCATENATE(ROW(Инвестиционные_проекты!$A923),", ",))</f>
        <v/>
      </c>
      <c r="AA918" t="str">
        <f t="shared" si="162"/>
        <v/>
      </c>
      <c r="AB918" s="5" t="str">
        <f ca="1">IF(Инвестиционные_проекты!K923="реализация",IF(Инвестиционные_проекты!M923&gt;TODAY(),"Ошибка!",""),"")</f>
        <v/>
      </c>
      <c r="AC918" s="4" t="str">
        <f ca="1">IF(Техлист!AB918="","",CONCATENATE(ROW(Инвестиционные_проекты!$A923),", ",))</f>
        <v/>
      </c>
      <c r="AD918" t="str">
        <f t="shared" ca="1" si="163"/>
        <v/>
      </c>
      <c r="AE918" s="5" t="str">
        <f>IFERROR(IF(OR(Инвестиционные_проекты!K923="идея",Инвестиционные_проекты!K923="проектная стадия"),IF(Инвестиционные_проекты!M923&gt;DATEVALUE(ФЛК!CV917),"","Ошибка!"),""),"")</f>
        <v/>
      </c>
      <c r="AF918" s="4" t="str">
        <f>IF(Техлист!AE918="","",CONCATENATE(ROW(Инвестиционные_проекты!$A923),", ",))</f>
        <v/>
      </c>
      <c r="AG918" t="str">
        <f t="shared" si="164"/>
        <v/>
      </c>
    </row>
    <row r="919" spans="1:33" x14ac:dyDescent="0.25">
      <c r="A919" s="5" t="str">
        <f>IF(AND(COUNTBLANK(Инвестиционные_проекты!H924:Q924)+COUNTBLANK(Инвестиционные_проекты!S924:T924)+COUNTBLANK(Инвестиционные_проекты!Z924)+COUNTBLANK(Инвестиционные_проекты!B924:E924)&lt;&gt;17,COUNTBLANK(Инвестиционные_проекты!H924:Q924)+COUNTBLANK(Инвестиционные_проекты!S924:T924)+COUNTBLANK(Инвестиционные_проекты!Z924)+COUNTBLANK(Инвестиционные_проекты!B924:E924)&lt;&gt;0),"Ошибка!","")</f>
        <v/>
      </c>
      <c r="B919" s="4" t="str">
        <f>IF(A919="","",CONCATENATE(ROW(Инвестиционные_проекты!$A924),", ",))</f>
        <v/>
      </c>
      <c r="C919" t="str">
        <f t="shared" si="154"/>
        <v xml:space="preserve">8, </v>
      </c>
      <c r="D919" s="5" t="str">
        <f>IF(AND(COUNTBLANK(Инвестиционные_проекты!AB924)=0,COUNTBLANK(Инвестиционные_проекты!W924:Y924)&lt;&gt;0),"Ошибка!","")</f>
        <v/>
      </c>
      <c r="E919" s="4" t="str">
        <f>IF(D919="","",CONCATENATE(ROW(Инвестиционные_проекты!$A924),", ",))</f>
        <v/>
      </c>
      <c r="F919" t="str">
        <f t="shared" si="155"/>
        <v xml:space="preserve">8, </v>
      </c>
      <c r="G919" s="8" t="str">
        <f>IF(AND(Инвестиционные_проекты!J924="создание нового",Инвестиционные_проекты!S924=""),"Ошибка!","")</f>
        <v/>
      </c>
      <c r="H919" s="4" t="str">
        <f>IF(Техлист!G919="","",CONCATENATE(ROW(Инвестиционные_проекты!$A924),", ",))</f>
        <v/>
      </c>
      <c r="I919" t="str">
        <f t="shared" si="156"/>
        <v/>
      </c>
      <c r="J919" s="5" t="str">
        <f>IF(Инвестиционные_проекты!J924="модернизация",IF(COUNTBLANK(Инвестиционные_проекты!R924:S924)&lt;&gt;0,"Ошибка!",""),"")</f>
        <v/>
      </c>
      <c r="K919" s="9" t="str">
        <f>IF(Техлист!J919="","",CONCATENATE(ROW(Инвестиционные_проекты!$A924),", ",))</f>
        <v/>
      </c>
      <c r="L919" t="str">
        <f t="shared" si="157"/>
        <v/>
      </c>
      <c r="M919" s="5" t="str">
        <f>IF(Инвестиционные_проекты!S924&lt;Инвестиционные_проекты!R924,"Ошибка!","")</f>
        <v/>
      </c>
      <c r="N919" s="4" t="str">
        <f>IF(Техлист!M919="","",CONCATENATE(ROW(Инвестиционные_проекты!$A924),", ",))</f>
        <v/>
      </c>
      <c r="O919" t="str">
        <f t="shared" si="158"/>
        <v/>
      </c>
      <c r="P919" s="5" t="str">
        <f>IF(Инвестиционные_проекты!Z924&lt;&gt;SUM(Инвестиционные_проекты!AA924:AB924),"Ошибка!","")</f>
        <v/>
      </c>
      <c r="Q919" s="4" t="str">
        <f>IF(Техлист!P919="","",CONCATENATE(ROW(Инвестиционные_проекты!$A924),", ",))</f>
        <v/>
      </c>
      <c r="R919" t="str">
        <f t="shared" si="159"/>
        <v/>
      </c>
      <c r="S919" s="5" t="str">
        <f>IF(Инвестиционные_проекты!Y924&gt;Инвестиционные_проекты!AB924,"Ошибка!","")</f>
        <v/>
      </c>
      <c r="T919" s="4" t="str">
        <f>IF(Техлист!S919="","",CONCATENATE(ROW(Инвестиционные_проекты!$A924),", ",))</f>
        <v/>
      </c>
      <c r="U919" t="str">
        <f t="shared" si="160"/>
        <v/>
      </c>
      <c r="V919" s="5" t="str">
        <f>IF(Инвестиционные_проекты!O924&lt;Инвестиционные_проекты!N924,"Ошибка!","")</f>
        <v/>
      </c>
      <c r="W919" s="4" t="str">
        <f>IF(Техлист!V919="","",CONCATENATE(ROW(Инвестиционные_проекты!$A924),", ",))</f>
        <v/>
      </c>
      <c r="X919" t="str">
        <f t="shared" si="161"/>
        <v xml:space="preserve">8, </v>
      </c>
      <c r="Y919" s="5" t="str">
        <f>IF(Инвестиционные_проекты!N924&lt;Инвестиционные_проекты!M924,"Ошибка!","")</f>
        <v/>
      </c>
      <c r="Z919" s="4" t="str">
        <f>IF(Техлист!Y919="","",CONCATENATE(ROW(Инвестиционные_проекты!$A924),", ",))</f>
        <v/>
      </c>
      <c r="AA919" t="str">
        <f t="shared" si="162"/>
        <v/>
      </c>
      <c r="AB919" s="5" t="str">
        <f ca="1">IF(Инвестиционные_проекты!K924="реализация",IF(Инвестиционные_проекты!M924&gt;TODAY(),"Ошибка!",""),"")</f>
        <v/>
      </c>
      <c r="AC919" s="4" t="str">
        <f ca="1">IF(Техлист!AB919="","",CONCATENATE(ROW(Инвестиционные_проекты!$A924),", ",))</f>
        <v/>
      </c>
      <c r="AD919" t="str">
        <f t="shared" ca="1" si="163"/>
        <v/>
      </c>
      <c r="AE919" s="5" t="str">
        <f>IFERROR(IF(OR(Инвестиционные_проекты!K924="идея",Инвестиционные_проекты!K924="проектная стадия"),IF(Инвестиционные_проекты!M924&gt;DATEVALUE(ФЛК!CV918),"","Ошибка!"),""),"")</f>
        <v/>
      </c>
      <c r="AF919" s="4" t="str">
        <f>IF(Техлист!AE919="","",CONCATENATE(ROW(Инвестиционные_проекты!$A924),", ",))</f>
        <v/>
      </c>
      <c r="AG919" t="str">
        <f t="shared" si="164"/>
        <v/>
      </c>
    </row>
    <row r="920" spans="1:33" x14ac:dyDescent="0.25">
      <c r="A920" s="5" t="str">
        <f>IF(AND(COUNTBLANK(Инвестиционные_проекты!H925:Q925)+COUNTBLANK(Инвестиционные_проекты!S925:T925)+COUNTBLANK(Инвестиционные_проекты!Z925)+COUNTBLANK(Инвестиционные_проекты!B925:E925)&lt;&gt;17,COUNTBLANK(Инвестиционные_проекты!H925:Q925)+COUNTBLANK(Инвестиционные_проекты!S925:T925)+COUNTBLANK(Инвестиционные_проекты!Z925)+COUNTBLANK(Инвестиционные_проекты!B925:E925)&lt;&gt;0),"Ошибка!","")</f>
        <v/>
      </c>
      <c r="B920" s="4" t="str">
        <f>IF(A920="","",CONCATENATE(ROW(Инвестиционные_проекты!$A925),", ",))</f>
        <v/>
      </c>
      <c r="C920" t="str">
        <f t="shared" si="154"/>
        <v xml:space="preserve">8, </v>
      </c>
      <c r="D920" s="5" t="str">
        <f>IF(AND(COUNTBLANK(Инвестиционные_проекты!AB925)=0,COUNTBLANK(Инвестиционные_проекты!W925:Y925)&lt;&gt;0),"Ошибка!","")</f>
        <v/>
      </c>
      <c r="E920" s="4" t="str">
        <f>IF(D920="","",CONCATENATE(ROW(Инвестиционные_проекты!$A925),", ",))</f>
        <v/>
      </c>
      <c r="F920" t="str">
        <f t="shared" si="155"/>
        <v xml:space="preserve">8, </v>
      </c>
      <c r="G920" s="8" t="str">
        <f>IF(AND(Инвестиционные_проекты!J925="создание нового",Инвестиционные_проекты!S925=""),"Ошибка!","")</f>
        <v/>
      </c>
      <c r="H920" s="4" t="str">
        <f>IF(Техлист!G920="","",CONCATENATE(ROW(Инвестиционные_проекты!$A925),", ",))</f>
        <v/>
      </c>
      <c r="I920" t="str">
        <f t="shared" si="156"/>
        <v/>
      </c>
      <c r="J920" s="5" t="str">
        <f>IF(Инвестиционные_проекты!J925="модернизация",IF(COUNTBLANK(Инвестиционные_проекты!R925:S925)&lt;&gt;0,"Ошибка!",""),"")</f>
        <v/>
      </c>
      <c r="K920" s="9" t="str">
        <f>IF(Техлист!J920="","",CONCATENATE(ROW(Инвестиционные_проекты!$A925),", ",))</f>
        <v/>
      </c>
      <c r="L920" t="str">
        <f t="shared" si="157"/>
        <v/>
      </c>
      <c r="M920" s="5" t="str">
        <f>IF(Инвестиционные_проекты!S925&lt;Инвестиционные_проекты!R925,"Ошибка!","")</f>
        <v/>
      </c>
      <c r="N920" s="4" t="str">
        <f>IF(Техлист!M920="","",CONCATENATE(ROW(Инвестиционные_проекты!$A925),", ",))</f>
        <v/>
      </c>
      <c r="O920" t="str">
        <f t="shared" si="158"/>
        <v/>
      </c>
      <c r="P920" s="5" t="str">
        <f>IF(Инвестиционные_проекты!Z925&lt;&gt;SUM(Инвестиционные_проекты!AA925:AB925),"Ошибка!","")</f>
        <v/>
      </c>
      <c r="Q920" s="4" t="str">
        <f>IF(Техлист!P920="","",CONCATENATE(ROW(Инвестиционные_проекты!$A925),", ",))</f>
        <v/>
      </c>
      <c r="R920" t="str">
        <f t="shared" si="159"/>
        <v/>
      </c>
      <c r="S920" s="5" t="str">
        <f>IF(Инвестиционные_проекты!Y925&gt;Инвестиционные_проекты!AB925,"Ошибка!","")</f>
        <v/>
      </c>
      <c r="T920" s="4" t="str">
        <f>IF(Техлист!S920="","",CONCATENATE(ROW(Инвестиционные_проекты!$A925),", ",))</f>
        <v/>
      </c>
      <c r="U920" t="str">
        <f t="shared" si="160"/>
        <v/>
      </c>
      <c r="V920" s="5" t="str">
        <f>IF(Инвестиционные_проекты!O925&lt;Инвестиционные_проекты!N925,"Ошибка!","")</f>
        <v/>
      </c>
      <c r="W920" s="4" t="str">
        <f>IF(Техлист!V920="","",CONCATENATE(ROW(Инвестиционные_проекты!$A925),", ",))</f>
        <v/>
      </c>
      <c r="X920" t="str">
        <f t="shared" si="161"/>
        <v xml:space="preserve">8, </v>
      </c>
      <c r="Y920" s="5" t="str">
        <f>IF(Инвестиционные_проекты!N925&lt;Инвестиционные_проекты!M925,"Ошибка!","")</f>
        <v/>
      </c>
      <c r="Z920" s="4" t="str">
        <f>IF(Техлист!Y920="","",CONCATENATE(ROW(Инвестиционные_проекты!$A925),", ",))</f>
        <v/>
      </c>
      <c r="AA920" t="str">
        <f t="shared" si="162"/>
        <v/>
      </c>
      <c r="AB920" s="5" t="str">
        <f ca="1">IF(Инвестиционные_проекты!K925="реализация",IF(Инвестиционные_проекты!M925&gt;TODAY(),"Ошибка!",""),"")</f>
        <v/>
      </c>
      <c r="AC920" s="4" t="str">
        <f ca="1">IF(Техлист!AB920="","",CONCATENATE(ROW(Инвестиционные_проекты!$A925),", ",))</f>
        <v/>
      </c>
      <c r="AD920" t="str">
        <f t="shared" ca="1" si="163"/>
        <v/>
      </c>
      <c r="AE920" s="5" t="str">
        <f>IFERROR(IF(OR(Инвестиционные_проекты!K925="идея",Инвестиционные_проекты!K925="проектная стадия"),IF(Инвестиционные_проекты!M925&gt;DATEVALUE(ФЛК!CV919),"","Ошибка!"),""),"")</f>
        <v/>
      </c>
      <c r="AF920" s="4" t="str">
        <f>IF(Техлист!AE920="","",CONCATENATE(ROW(Инвестиционные_проекты!$A925),", ",))</f>
        <v/>
      </c>
      <c r="AG920" t="str">
        <f t="shared" si="164"/>
        <v/>
      </c>
    </row>
    <row r="921" spans="1:33" x14ac:dyDescent="0.25">
      <c r="A921" s="5" t="str">
        <f>IF(AND(COUNTBLANK(Инвестиционные_проекты!H926:Q926)+COUNTBLANK(Инвестиционные_проекты!S926:T926)+COUNTBLANK(Инвестиционные_проекты!Z926)+COUNTBLANK(Инвестиционные_проекты!B926:E926)&lt;&gt;17,COUNTBLANK(Инвестиционные_проекты!H926:Q926)+COUNTBLANK(Инвестиционные_проекты!S926:T926)+COUNTBLANK(Инвестиционные_проекты!Z926)+COUNTBLANK(Инвестиционные_проекты!B926:E926)&lt;&gt;0),"Ошибка!","")</f>
        <v/>
      </c>
      <c r="B921" s="4" t="str">
        <f>IF(A921="","",CONCATENATE(ROW(Инвестиционные_проекты!$A926),", ",))</f>
        <v/>
      </c>
      <c r="C921" t="str">
        <f t="shared" si="154"/>
        <v xml:space="preserve">8, </v>
      </c>
      <c r="D921" s="5" t="str">
        <f>IF(AND(COUNTBLANK(Инвестиционные_проекты!AB926)=0,COUNTBLANK(Инвестиционные_проекты!W926:Y926)&lt;&gt;0),"Ошибка!","")</f>
        <v/>
      </c>
      <c r="E921" s="4" t="str">
        <f>IF(D921="","",CONCATENATE(ROW(Инвестиционные_проекты!$A926),", ",))</f>
        <v/>
      </c>
      <c r="F921" t="str">
        <f t="shared" si="155"/>
        <v xml:space="preserve">8, </v>
      </c>
      <c r="G921" s="8" t="str">
        <f>IF(AND(Инвестиционные_проекты!J926="создание нового",Инвестиционные_проекты!S926=""),"Ошибка!","")</f>
        <v/>
      </c>
      <c r="H921" s="4" t="str">
        <f>IF(Техлист!G921="","",CONCATENATE(ROW(Инвестиционные_проекты!$A926),", ",))</f>
        <v/>
      </c>
      <c r="I921" t="str">
        <f t="shared" si="156"/>
        <v/>
      </c>
      <c r="J921" s="5" t="str">
        <f>IF(Инвестиционные_проекты!J926="модернизация",IF(COUNTBLANK(Инвестиционные_проекты!R926:S926)&lt;&gt;0,"Ошибка!",""),"")</f>
        <v/>
      </c>
      <c r="K921" s="9" t="str">
        <f>IF(Техлист!J921="","",CONCATENATE(ROW(Инвестиционные_проекты!$A926),", ",))</f>
        <v/>
      </c>
      <c r="L921" t="str">
        <f t="shared" si="157"/>
        <v/>
      </c>
      <c r="M921" s="5" t="str">
        <f>IF(Инвестиционные_проекты!S926&lt;Инвестиционные_проекты!R926,"Ошибка!","")</f>
        <v/>
      </c>
      <c r="N921" s="4" t="str">
        <f>IF(Техлист!M921="","",CONCATENATE(ROW(Инвестиционные_проекты!$A926),", ",))</f>
        <v/>
      </c>
      <c r="O921" t="str">
        <f t="shared" si="158"/>
        <v/>
      </c>
      <c r="P921" s="5" t="str">
        <f>IF(Инвестиционные_проекты!Z926&lt;&gt;SUM(Инвестиционные_проекты!AA926:AB926),"Ошибка!","")</f>
        <v/>
      </c>
      <c r="Q921" s="4" t="str">
        <f>IF(Техлист!P921="","",CONCATENATE(ROW(Инвестиционные_проекты!$A926),", ",))</f>
        <v/>
      </c>
      <c r="R921" t="str">
        <f t="shared" si="159"/>
        <v/>
      </c>
      <c r="S921" s="5" t="str">
        <f>IF(Инвестиционные_проекты!Y926&gt;Инвестиционные_проекты!AB926,"Ошибка!","")</f>
        <v/>
      </c>
      <c r="T921" s="4" t="str">
        <f>IF(Техлист!S921="","",CONCATENATE(ROW(Инвестиционные_проекты!$A926),", ",))</f>
        <v/>
      </c>
      <c r="U921" t="str">
        <f t="shared" si="160"/>
        <v/>
      </c>
      <c r="V921" s="5" t="str">
        <f>IF(Инвестиционные_проекты!O926&lt;Инвестиционные_проекты!N926,"Ошибка!","")</f>
        <v/>
      </c>
      <c r="W921" s="4" t="str">
        <f>IF(Техлист!V921="","",CONCATENATE(ROW(Инвестиционные_проекты!$A926),", ",))</f>
        <v/>
      </c>
      <c r="X921" t="str">
        <f t="shared" si="161"/>
        <v xml:space="preserve">8, </v>
      </c>
      <c r="Y921" s="5" t="str">
        <f>IF(Инвестиционные_проекты!N926&lt;Инвестиционные_проекты!M926,"Ошибка!","")</f>
        <v/>
      </c>
      <c r="Z921" s="4" t="str">
        <f>IF(Техлист!Y921="","",CONCATENATE(ROW(Инвестиционные_проекты!$A926),", ",))</f>
        <v/>
      </c>
      <c r="AA921" t="str">
        <f t="shared" si="162"/>
        <v/>
      </c>
      <c r="AB921" s="5" t="str">
        <f ca="1">IF(Инвестиционные_проекты!K926="реализация",IF(Инвестиционные_проекты!M926&gt;TODAY(),"Ошибка!",""),"")</f>
        <v/>
      </c>
      <c r="AC921" s="4" t="str">
        <f ca="1">IF(Техлист!AB921="","",CONCATENATE(ROW(Инвестиционные_проекты!$A926),", ",))</f>
        <v/>
      </c>
      <c r="AD921" t="str">
        <f t="shared" ca="1" si="163"/>
        <v/>
      </c>
      <c r="AE921" s="5" t="str">
        <f>IFERROR(IF(OR(Инвестиционные_проекты!K926="идея",Инвестиционные_проекты!K926="проектная стадия"),IF(Инвестиционные_проекты!M926&gt;DATEVALUE(ФЛК!CV920),"","Ошибка!"),""),"")</f>
        <v/>
      </c>
      <c r="AF921" s="4" t="str">
        <f>IF(Техлист!AE921="","",CONCATENATE(ROW(Инвестиционные_проекты!$A926),", ",))</f>
        <v/>
      </c>
      <c r="AG921" t="str">
        <f t="shared" si="164"/>
        <v/>
      </c>
    </row>
    <row r="922" spans="1:33" x14ac:dyDescent="0.25">
      <c r="A922" s="5" t="str">
        <f>IF(AND(COUNTBLANK(Инвестиционные_проекты!H927:Q927)+COUNTBLANK(Инвестиционные_проекты!S927:T927)+COUNTBLANK(Инвестиционные_проекты!Z927)+COUNTBLANK(Инвестиционные_проекты!B927:E927)&lt;&gt;17,COUNTBLANK(Инвестиционные_проекты!H927:Q927)+COUNTBLANK(Инвестиционные_проекты!S927:T927)+COUNTBLANK(Инвестиционные_проекты!Z927)+COUNTBLANK(Инвестиционные_проекты!B927:E927)&lt;&gt;0),"Ошибка!","")</f>
        <v/>
      </c>
      <c r="B922" s="4" t="str">
        <f>IF(A922="","",CONCATENATE(ROW(Инвестиционные_проекты!$A927),", ",))</f>
        <v/>
      </c>
      <c r="C922" t="str">
        <f t="shared" si="154"/>
        <v xml:space="preserve">8, </v>
      </c>
      <c r="D922" s="5" t="str">
        <f>IF(AND(COUNTBLANK(Инвестиционные_проекты!AB927)=0,COUNTBLANK(Инвестиционные_проекты!W927:Y927)&lt;&gt;0),"Ошибка!","")</f>
        <v/>
      </c>
      <c r="E922" s="4" t="str">
        <f>IF(D922="","",CONCATENATE(ROW(Инвестиционные_проекты!$A927),", ",))</f>
        <v/>
      </c>
      <c r="F922" t="str">
        <f t="shared" si="155"/>
        <v xml:space="preserve">8, </v>
      </c>
      <c r="G922" s="8" t="str">
        <f>IF(AND(Инвестиционные_проекты!J927="создание нового",Инвестиционные_проекты!S927=""),"Ошибка!","")</f>
        <v/>
      </c>
      <c r="H922" s="4" t="str">
        <f>IF(Техлист!G922="","",CONCATENATE(ROW(Инвестиционные_проекты!$A927),", ",))</f>
        <v/>
      </c>
      <c r="I922" t="str">
        <f t="shared" si="156"/>
        <v/>
      </c>
      <c r="J922" s="5" t="str">
        <f>IF(Инвестиционные_проекты!J927="модернизация",IF(COUNTBLANK(Инвестиционные_проекты!R927:S927)&lt;&gt;0,"Ошибка!",""),"")</f>
        <v/>
      </c>
      <c r="K922" s="9" t="str">
        <f>IF(Техлист!J922="","",CONCATENATE(ROW(Инвестиционные_проекты!$A927),", ",))</f>
        <v/>
      </c>
      <c r="L922" t="str">
        <f t="shared" si="157"/>
        <v/>
      </c>
      <c r="M922" s="5" t="str">
        <f>IF(Инвестиционные_проекты!S927&lt;Инвестиционные_проекты!R927,"Ошибка!","")</f>
        <v/>
      </c>
      <c r="N922" s="4" t="str">
        <f>IF(Техлист!M922="","",CONCATENATE(ROW(Инвестиционные_проекты!$A927),", ",))</f>
        <v/>
      </c>
      <c r="O922" t="str">
        <f t="shared" si="158"/>
        <v/>
      </c>
      <c r="P922" s="5" t="str">
        <f>IF(Инвестиционные_проекты!Z927&lt;&gt;SUM(Инвестиционные_проекты!AA927:AB927),"Ошибка!","")</f>
        <v/>
      </c>
      <c r="Q922" s="4" t="str">
        <f>IF(Техлист!P922="","",CONCATENATE(ROW(Инвестиционные_проекты!$A927),", ",))</f>
        <v/>
      </c>
      <c r="R922" t="str">
        <f t="shared" si="159"/>
        <v/>
      </c>
      <c r="S922" s="5" t="str">
        <f>IF(Инвестиционные_проекты!Y927&gt;Инвестиционные_проекты!AB927,"Ошибка!","")</f>
        <v/>
      </c>
      <c r="T922" s="4" t="str">
        <f>IF(Техлист!S922="","",CONCATENATE(ROW(Инвестиционные_проекты!$A927),", ",))</f>
        <v/>
      </c>
      <c r="U922" t="str">
        <f t="shared" si="160"/>
        <v/>
      </c>
      <c r="V922" s="5" t="str">
        <f>IF(Инвестиционные_проекты!O927&lt;Инвестиционные_проекты!N927,"Ошибка!","")</f>
        <v/>
      </c>
      <c r="W922" s="4" t="str">
        <f>IF(Техлист!V922="","",CONCATENATE(ROW(Инвестиционные_проекты!$A927),", ",))</f>
        <v/>
      </c>
      <c r="X922" t="str">
        <f t="shared" si="161"/>
        <v xml:space="preserve">8, </v>
      </c>
      <c r="Y922" s="5" t="str">
        <f>IF(Инвестиционные_проекты!N927&lt;Инвестиционные_проекты!M927,"Ошибка!","")</f>
        <v/>
      </c>
      <c r="Z922" s="4" t="str">
        <f>IF(Техлист!Y922="","",CONCATENATE(ROW(Инвестиционные_проекты!$A927),", ",))</f>
        <v/>
      </c>
      <c r="AA922" t="str">
        <f t="shared" si="162"/>
        <v/>
      </c>
      <c r="AB922" s="5" t="str">
        <f ca="1">IF(Инвестиционные_проекты!K927="реализация",IF(Инвестиционные_проекты!M927&gt;TODAY(),"Ошибка!",""),"")</f>
        <v/>
      </c>
      <c r="AC922" s="4" t="str">
        <f ca="1">IF(Техлист!AB922="","",CONCATENATE(ROW(Инвестиционные_проекты!$A927),", ",))</f>
        <v/>
      </c>
      <c r="AD922" t="str">
        <f t="shared" ca="1" si="163"/>
        <v/>
      </c>
      <c r="AE922" s="5" t="str">
        <f>IFERROR(IF(OR(Инвестиционные_проекты!K927="идея",Инвестиционные_проекты!K927="проектная стадия"),IF(Инвестиционные_проекты!M927&gt;DATEVALUE(ФЛК!CV921),"","Ошибка!"),""),"")</f>
        <v/>
      </c>
      <c r="AF922" s="4" t="str">
        <f>IF(Техлист!AE922="","",CONCATENATE(ROW(Инвестиционные_проекты!$A927),", ",))</f>
        <v/>
      </c>
      <c r="AG922" t="str">
        <f t="shared" si="164"/>
        <v/>
      </c>
    </row>
    <row r="923" spans="1:33" x14ac:dyDescent="0.25">
      <c r="A923" s="5" t="str">
        <f>IF(AND(COUNTBLANK(Инвестиционные_проекты!H928:Q928)+COUNTBLANK(Инвестиционные_проекты!S928:T928)+COUNTBLANK(Инвестиционные_проекты!Z928)+COUNTBLANK(Инвестиционные_проекты!B928:E928)&lt;&gt;17,COUNTBLANK(Инвестиционные_проекты!H928:Q928)+COUNTBLANK(Инвестиционные_проекты!S928:T928)+COUNTBLANK(Инвестиционные_проекты!Z928)+COUNTBLANK(Инвестиционные_проекты!B928:E928)&lt;&gt;0),"Ошибка!","")</f>
        <v/>
      </c>
      <c r="B923" s="4" t="str">
        <f>IF(A923="","",CONCATENATE(ROW(Инвестиционные_проекты!$A928),", ",))</f>
        <v/>
      </c>
      <c r="C923" t="str">
        <f t="shared" si="154"/>
        <v xml:space="preserve">8, </v>
      </c>
      <c r="D923" s="5" t="str">
        <f>IF(AND(COUNTBLANK(Инвестиционные_проекты!AB928)=0,COUNTBLANK(Инвестиционные_проекты!W928:Y928)&lt;&gt;0),"Ошибка!","")</f>
        <v/>
      </c>
      <c r="E923" s="4" t="str">
        <f>IF(D923="","",CONCATENATE(ROW(Инвестиционные_проекты!$A928),", ",))</f>
        <v/>
      </c>
      <c r="F923" t="str">
        <f t="shared" si="155"/>
        <v xml:space="preserve">8, </v>
      </c>
      <c r="G923" s="8" t="str">
        <f>IF(AND(Инвестиционные_проекты!J928="создание нового",Инвестиционные_проекты!S928=""),"Ошибка!","")</f>
        <v/>
      </c>
      <c r="H923" s="4" t="str">
        <f>IF(Техлист!G923="","",CONCATENATE(ROW(Инвестиционные_проекты!$A928),", ",))</f>
        <v/>
      </c>
      <c r="I923" t="str">
        <f t="shared" si="156"/>
        <v/>
      </c>
      <c r="J923" s="5" t="str">
        <f>IF(Инвестиционные_проекты!J928="модернизация",IF(COUNTBLANK(Инвестиционные_проекты!R928:S928)&lt;&gt;0,"Ошибка!",""),"")</f>
        <v/>
      </c>
      <c r="K923" s="9" t="str">
        <f>IF(Техлист!J923="","",CONCATENATE(ROW(Инвестиционные_проекты!$A928),", ",))</f>
        <v/>
      </c>
      <c r="L923" t="str">
        <f t="shared" si="157"/>
        <v/>
      </c>
      <c r="M923" s="5" t="str">
        <f>IF(Инвестиционные_проекты!S928&lt;Инвестиционные_проекты!R928,"Ошибка!","")</f>
        <v/>
      </c>
      <c r="N923" s="4" t="str">
        <f>IF(Техлист!M923="","",CONCATENATE(ROW(Инвестиционные_проекты!$A928),", ",))</f>
        <v/>
      </c>
      <c r="O923" t="str">
        <f t="shared" si="158"/>
        <v/>
      </c>
      <c r="P923" s="5" t="str">
        <f>IF(Инвестиционные_проекты!Z928&lt;&gt;SUM(Инвестиционные_проекты!AA928:AB928),"Ошибка!","")</f>
        <v/>
      </c>
      <c r="Q923" s="4" t="str">
        <f>IF(Техлист!P923="","",CONCATENATE(ROW(Инвестиционные_проекты!$A928),", ",))</f>
        <v/>
      </c>
      <c r="R923" t="str">
        <f t="shared" si="159"/>
        <v/>
      </c>
      <c r="S923" s="5" t="str">
        <f>IF(Инвестиционные_проекты!Y928&gt;Инвестиционные_проекты!AB928,"Ошибка!","")</f>
        <v/>
      </c>
      <c r="T923" s="4" t="str">
        <f>IF(Техлист!S923="","",CONCATENATE(ROW(Инвестиционные_проекты!$A928),", ",))</f>
        <v/>
      </c>
      <c r="U923" t="str">
        <f t="shared" si="160"/>
        <v/>
      </c>
      <c r="V923" s="5" t="str">
        <f>IF(Инвестиционные_проекты!O928&lt;Инвестиционные_проекты!N928,"Ошибка!","")</f>
        <v/>
      </c>
      <c r="W923" s="4" t="str">
        <f>IF(Техлист!V923="","",CONCATENATE(ROW(Инвестиционные_проекты!$A928),", ",))</f>
        <v/>
      </c>
      <c r="X923" t="str">
        <f t="shared" si="161"/>
        <v xml:space="preserve">8, </v>
      </c>
      <c r="Y923" s="5" t="str">
        <f>IF(Инвестиционные_проекты!N928&lt;Инвестиционные_проекты!M928,"Ошибка!","")</f>
        <v/>
      </c>
      <c r="Z923" s="4" t="str">
        <f>IF(Техлист!Y923="","",CONCATENATE(ROW(Инвестиционные_проекты!$A928),", ",))</f>
        <v/>
      </c>
      <c r="AA923" t="str">
        <f t="shared" si="162"/>
        <v/>
      </c>
      <c r="AB923" s="5" t="str">
        <f ca="1">IF(Инвестиционные_проекты!K928="реализация",IF(Инвестиционные_проекты!M928&gt;TODAY(),"Ошибка!",""),"")</f>
        <v/>
      </c>
      <c r="AC923" s="4" t="str">
        <f ca="1">IF(Техлист!AB923="","",CONCATENATE(ROW(Инвестиционные_проекты!$A928),", ",))</f>
        <v/>
      </c>
      <c r="AD923" t="str">
        <f t="shared" ca="1" si="163"/>
        <v/>
      </c>
      <c r="AE923" s="5" t="str">
        <f>IFERROR(IF(OR(Инвестиционные_проекты!K928="идея",Инвестиционные_проекты!K928="проектная стадия"),IF(Инвестиционные_проекты!M928&gt;DATEVALUE(ФЛК!CV922),"","Ошибка!"),""),"")</f>
        <v/>
      </c>
      <c r="AF923" s="4" t="str">
        <f>IF(Техлист!AE923="","",CONCATENATE(ROW(Инвестиционные_проекты!$A928),", ",))</f>
        <v/>
      </c>
      <c r="AG923" t="str">
        <f t="shared" si="164"/>
        <v/>
      </c>
    </row>
    <row r="924" spans="1:33" x14ac:dyDescent="0.25">
      <c r="A924" s="5" t="str">
        <f>IF(AND(COUNTBLANK(Инвестиционные_проекты!H929:Q929)+COUNTBLANK(Инвестиционные_проекты!S929:T929)+COUNTBLANK(Инвестиционные_проекты!Z929)+COUNTBLANK(Инвестиционные_проекты!B929:E929)&lt;&gt;17,COUNTBLANK(Инвестиционные_проекты!H929:Q929)+COUNTBLANK(Инвестиционные_проекты!S929:T929)+COUNTBLANK(Инвестиционные_проекты!Z929)+COUNTBLANK(Инвестиционные_проекты!B929:E929)&lt;&gt;0),"Ошибка!","")</f>
        <v/>
      </c>
      <c r="B924" s="4" t="str">
        <f>IF(A924="","",CONCATENATE(ROW(Инвестиционные_проекты!$A929),", ",))</f>
        <v/>
      </c>
      <c r="C924" t="str">
        <f t="shared" si="154"/>
        <v xml:space="preserve">8, </v>
      </c>
      <c r="D924" s="5" t="str">
        <f>IF(AND(COUNTBLANK(Инвестиционные_проекты!AB929)=0,COUNTBLANK(Инвестиционные_проекты!W929:Y929)&lt;&gt;0),"Ошибка!","")</f>
        <v/>
      </c>
      <c r="E924" s="4" t="str">
        <f>IF(D924="","",CONCATENATE(ROW(Инвестиционные_проекты!$A929),", ",))</f>
        <v/>
      </c>
      <c r="F924" t="str">
        <f t="shared" si="155"/>
        <v xml:space="preserve">8, </v>
      </c>
      <c r="G924" s="8" t="str">
        <f>IF(AND(Инвестиционные_проекты!J929="создание нового",Инвестиционные_проекты!S929=""),"Ошибка!","")</f>
        <v/>
      </c>
      <c r="H924" s="4" t="str">
        <f>IF(Техлист!G924="","",CONCATENATE(ROW(Инвестиционные_проекты!$A929),", ",))</f>
        <v/>
      </c>
      <c r="I924" t="str">
        <f t="shared" si="156"/>
        <v/>
      </c>
      <c r="J924" s="5" t="str">
        <f>IF(Инвестиционные_проекты!J929="модернизация",IF(COUNTBLANK(Инвестиционные_проекты!R929:S929)&lt;&gt;0,"Ошибка!",""),"")</f>
        <v/>
      </c>
      <c r="K924" s="9" t="str">
        <f>IF(Техлист!J924="","",CONCATENATE(ROW(Инвестиционные_проекты!$A929),", ",))</f>
        <v/>
      </c>
      <c r="L924" t="str">
        <f t="shared" si="157"/>
        <v/>
      </c>
      <c r="M924" s="5" t="str">
        <f>IF(Инвестиционные_проекты!S929&lt;Инвестиционные_проекты!R929,"Ошибка!","")</f>
        <v/>
      </c>
      <c r="N924" s="4" t="str">
        <f>IF(Техлист!M924="","",CONCATENATE(ROW(Инвестиционные_проекты!$A929),", ",))</f>
        <v/>
      </c>
      <c r="O924" t="str">
        <f t="shared" si="158"/>
        <v/>
      </c>
      <c r="P924" s="5" t="str">
        <f>IF(Инвестиционные_проекты!Z929&lt;&gt;SUM(Инвестиционные_проекты!AA929:AB929),"Ошибка!","")</f>
        <v/>
      </c>
      <c r="Q924" s="4" t="str">
        <f>IF(Техлист!P924="","",CONCATENATE(ROW(Инвестиционные_проекты!$A929),", ",))</f>
        <v/>
      </c>
      <c r="R924" t="str">
        <f t="shared" si="159"/>
        <v/>
      </c>
      <c r="S924" s="5" t="str">
        <f>IF(Инвестиционные_проекты!Y929&gt;Инвестиционные_проекты!AB929,"Ошибка!","")</f>
        <v/>
      </c>
      <c r="T924" s="4" t="str">
        <f>IF(Техлист!S924="","",CONCATENATE(ROW(Инвестиционные_проекты!$A929),", ",))</f>
        <v/>
      </c>
      <c r="U924" t="str">
        <f t="shared" si="160"/>
        <v/>
      </c>
      <c r="V924" s="5" t="str">
        <f>IF(Инвестиционные_проекты!O929&lt;Инвестиционные_проекты!N929,"Ошибка!","")</f>
        <v/>
      </c>
      <c r="W924" s="4" t="str">
        <f>IF(Техлист!V924="","",CONCATENATE(ROW(Инвестиционные_проекты!$A929),", ",))</f>
        <v/>
      </c>
      <c r="X924" t="str">
        <f t="shared" si="161"/>
        <v xml:space="preserve">8, </v>
      </c>
      <c r="Y924" s="5" t="str">
        <f>IF(Инвестиционные_проекты!N929&lt;Инвестиционные_проекты!M929,"Ошибка!","")</f>
        <v/>
      </c>
      <c r="Z924" s="4" t="str">
        <f>IF(Техлист!Y924="","",CONCATENATE(ROW(Инвестиционные_проекты!$A929),", ",))</f>
        <v/>
      </c>
      <c r="AA924" t="str">
        <f t="shared" si="162"/>
        <v/>
      </c>
      <c r="AB924" s="5" t="str">
        <f ca="1">IF(Инвестиционные_проекты!K929="реализация",IF(Инвестиционные_проекты!M929&gt;TODAY(),"Ошибка!",""),"")</f>
        <v/>
      </c>
      <c r="AC924" s="4" t="str">
        <f ca="1">IF(Техлист!AB924="","",CONCATENATE(ROW(Инвестиционные_проекты!$A929),", ",))</f>
        <v/>
      </c>
      <c r="AD924" t="str">
        <f t="shared" ca="1" si="163"/>
        <v/>
      </c>
      <c r="AE924" s="5" t="str">
        <f>IFERROR(IF(OR(Инвестиционные_проекты!K929="идея",Инвестиционные_проекты!K929="проектная стадия"),IF(Инвестиционные_проекты!M929&gt;DATEVALUE(ФЛК!CV923),"","Ошибка!"),""),"")</f>
        <v/>
      </c>
      <c r="AF924" s="4" t="str">
        <f>IF(Техлист!AE924="","",CONCATENATE(ROW(Инвестиционные_проекты!$A929),", ",))</f>
        <v/>
      </c>
      <c r="AG924" t="str">
        <f t="shared" si="164"/>
        <v/>
      </c>
    </row>
    <row r="925" spans="1:33" x14ac:dyDescent="0.25">
      <c r="A925" s="5" t="str">
        <f>IF(AND(COUNTBLANK(Инвестиционные_проекты!H930:Q930)+COUNTBLANK(Инвестиционные_проекты!S930:T930)+COUNTBLANK(Инвестиционные_проекты!Z930)+COUNTBLANK(Инвестиционные_проекты!B930:E930)&lt;&gt;17,COUNTBLANK(Инвестиционные_проекты!H930:Q930)+COUNTBLANK(Инвестиционные_проекты!S930:T930)+COUNTBLANK(Инвестиционные_проекты!Z930)+COUNTBLANK(Инвестиционные_проекты!B930:E930)&lt;&gt;0),"Ошибка!","")</f>
        <v/>
      </c>
      <c r="B925" s="4" t="str">
        <f>IF(A925="","",CONCATENATE(ROW(Инвестиционные_проекты!$A930),", ",))</f>
        <v/>
      </c>
      <c r="C925" t="str">
        <f t="shared" si="154"/>
        <v xml:space="preserve">8, </v>
      </c>
      <c r="D925" s="5" t="str">
        <f>IF(AND(COUNTBLANK(Инвестиционные_проекты!AB930)=0,COUNTBLANK(Инвестиционные_проекты!W930:Y930)&lt;&gt;0),"Ошибка!","")</f>
        <v/>
      </c>
      <c r="E925" s="4" t="str">
        <f>IF(D925="","",CONCATENATE(ROW(Инвестиционные_проекты!$A930),", ",))</f>
        <v/>
      </c>
      <c r="F925" t="str">
        <f t="shared" si="155"/>
        <v xml:space="preserve">8, </v>
      </c>
      <c r="G925" s="8" t="str">
        <f>IF(AND(Инвестиционные_проекты!J930="создание нового",Инвестиционные_проекты!S930=""),"Ошибка!","")</f>
        <v/>
      </c>
      <c r="H925" s="4" t="str">
        <f>IF(Техлист!G925="","",CONCATENATE(ROW(Инвестиционные_проекты!$A930),", ",))</f>
        <v/>
      </c>
      <c r="I925" t="str">
        <f t="shared" si="156"/>
        <v/>
      </c>
      <c r="J925" s="5" t="str">
        <f>IF(Инвестиционные_проекты!J930="модернизация",IF(COUNTBLANK(Инвестиционные_проекты!R930:S930)&lt;&gt;0,"Ошибка!",""),"")</f>
        <v/>
      </c>
      <c r="K925" s="9" t="str">
        <f>IF(Техлист!J925="","",CONCATENATE(ROW(Инвестиционные_проекты!$A930),", ",))</f>
        <v/>
      </c>
      <c r="L925" t="str">
        <f t="shared" si="157"/>
        <v/>
      </c>
      <c r="M925" s="5" t="str">
        <f>IF(Инвестиционные_проекты!S930&lt;Инвестиционные_проекты!R930,"Ошибка!","")</f>
        <v/>
      </c>
      <c r="N925" s="4" t="str">
        <f>IF(Техлист!M925="","",CONCATENATE(ROW(Инвестиционные_проекты!$A930),", ",))</f>
        <v/>
      </c>
      <c r="O925" t="str">
        <f t="shared" si="158"/>
        <v/>
      </c>
      <c r="P925" s="5" t="str">
        <f>IF(Инвестиционные_проекты!Z930&lt;&gt;SUM(Инвестиционные_проекты!AA930:AB930),"Ошибка!","")</f>
        <v/>
      </c>
      <c r="Q925" s="4" t="str">
        <f>IF(Техлист!P925="","",CONCATENATE(ROW(Инвестиционные_проекты!$A930),", ",))</f>
        <v/>
      </c>
      <c r="R925" t="str">
        <f t="shared" si="159"/>
        <v/>
      </c>
      <c r="S925" s="5" t="str">
        <f>IF(Инвестиционные_проекты!Y930&gt;Инвестиционные_проекты!AB930,"Ошибка!","")</f>
        <v/>
      </c>
      <c r="T925" s="4" t="str">
        <f>IF(Техлист!S925="","",CONCATENATE(ROW(Инвестиционные_проекты!$A930),", ",))</f>
        <v/>
      </c>
      <c r="U925" t="str">
        <f t="shared" si="160"/>
        <v/>
      </c>
      <c r="V925" s="5" t="str">
        <f>IF(Инвестиционные_проекты!O930&lt;Инвестиционные_проекты!N930,"Ошибка!","")</f>
        <v/>
      </c>
      <c r="W925" s="4" t="str">
        <f>IF(Техлист!V925="","",CONCATENATE(ROW(Инвестиционные_проекты!$A930),", ",))</f>
        <v/>
      </c>
      <c r="X925" t="str">
        <f t="shared" si="161"/>
        <v xml:space="preserve">8, </v>
      </c>
      <c r="Y925" s="5" t="str">
        <f>IF(Инвестиционные_проекты!N930&lt;Инвестиционные_проекты!M930,"Ошибка!","")</f>
        <v/>
      </c>
      <c r="Z925" s="4" t="str">
        <f>IF(Техлист!Y925="","",CONCATENATE(ROW(Инвестиционные_проекты!$A930),", ",))</f>
        <v/>
      </c>
      <c r="AA925" t="str">
        <f t="shared" si="162"/>
        <v/>
      </c>
      <c r="AB925" s="5" t="str">
        <f ca="1">IF(Инвестиционные_проекты!K930="реализация",IF(Инвестиционные_проекты!M930&gt;TODAY(),"Ошибка!",""),"")</f>
        <v/>
      </c>
      <c r="AC925" s="4" t="str">
        <f ca="1">IF(Техлист!AB925="","",CONCATENATE(ROW(Инвестиционные_проекты!$A930),", ",))</f>
        <v/>
      </c>
      <c r="AD925" t="str">
        <f t="shared" ca="1" si="163"/>
        <v/>
      </c>
      <c r="AE925" s="5" t="str">
        <f>IFERROR(IF(OR(Инвестиционные_проекты!K930="идея",Инвестиционные_проекты!K930="проектная стадия"),IF(Инвестиционные_проекты!M930&gt;DATEVALUE(ФЛК!CV924),"","Ошибка!"),""),"")</f>
        <v/>
      </c>
      <c r="AF925" s="4" t="str">
        <f>IF(Техлист!AE925="","",CONCATENATE(ROW(Инвестиционные_проекты!$A930),", ",))</f>
        <v/>
      </c>
      <c r="AG925" t="str">
        <f t="shared" si="164"/>
        <v/>
      </c>
    </row>
    <row r="926" spans="1:33" x14ac:dyDescent="0.25">
      <c r="A926" s="5" t="str">
        <f>IF(AND(COUNTBLANK(Инвестиционные_проекты!H931:Q931)+COUNTBLANK(Инвестиционные_проекты!S931:T931)+COUNTBLANK(Инвестиционные_проекты!Z931)+COUNTBLANK(Инвестиционные_проекты!B931:E931)&lt;&gt;17,COUNTBLANK(Инвестиционные_проекты!H931:Q931)+COUNTBLANK(Инвестиционные_проекты!S931:T931)+COUNTBLANK(Инвестиционные_проекты!Z931)+COUNTBLANK(Инвестиционные_проекты!B931:E931)&lt;&gt;0),"Ошибка!","")</f>
        <v/>
      </c>
      <c r="B926" s="4" t="str">
        <f>IF(A926="","",CONCATENATE(ROW(Инвестиционные_проекты!$A931),", ",))</f>
        <v/>
      </c>
      <c r="C926" t="str">
        <f t="shared" si="154"/>
        <v xml:space="preserve">8, </v>
      </c>
      <c r="D926" s="5" t="str">
        <f>IF(AND(COUNTBLANK(Инвестиционные_проекты!AB931)=0,COUNTBLANK(Инвестиционные_проекты!W931:Y931)&lt;&gt;0),"Ошибка!","")</f>
        <v/>
      </c>
      <c r="E926" s="4" t="str">
        <f>IF(D926="","",CONCATENATE(ROW(Инвестиционные_проекты!$A931),", ",))</f>
        <v/>
      </c>
      <c r="F926" t="str">
        <f t="shared" si="155"/>
        <v xml:space="preserve">8, </v>
      </c>
      <c r="G926" s="8" t="str">
        <f>IF(AND(Инвестиционные_проекты!J931="создание нового",Инвестиционные_проекты!S931=""),"Ошибка!","")</f>
        <v/>
      </c>
      <c r="H926" s="4" t="str">
        <f>IF(Техлист!G926="","",CONCATENATE(ROW(Инвестиционные_проекты!$A931),", ",))</f>
        <v/>
      </c>
      <c r="I926" t="str">
        <f t="shared" si="156"/>
        <v/>
      </c>
      <c r="J926" s="5" t="str">
        <f>IF(Инвестиционные_проекты!J931="модернизация",IF(COUNTBLANK(Инвестиционные_проекты!R931:S931)&lt;&gt;0,"Ошибка!",""),"")</f>
        <v/>
      </c>
      <c r="K926" s="9" t="str">
        <f>IF(Техлист!J926="","",CONCATENATE(ROW(Инвестиционные_проекты!$A931),", ",))</f>
        <v/>
      </c>
      <c r="L926" t="str">
        <f t="shared" si="157"/>
        <v/>
      </c>
      <c r="M926" s="5" t="str">
        <f>IF(Инвестиционные_проекты!S931&lt;Инвестиционные_проекты!R931,"Ошибка!","")</f>
        <v/>
      </c>
      <c r="N926" s="4" t="str">
        <f>IF(Техлист!M926="","",CONCATENATE(ROW(Инвестиционные_проекты!$A931),", ",))</f>
        <v/>
      </c>
      <c r="O926" t="str">
        <f t="shared" si="158"/>
        <v/>
      </c>
      <c r="P926" s="5" t="str">
        <f>IF(Инвестиционные_проекты!Z931&lt;&gt;SUM(Инвестиционные_проекты!AA931:AB931),"Ошибка!","")</f>
        <v/>
      </c>
      <c r="Q926" s="4" t="str">
        <f>IF(Техлист!P926="","",CONCATENATE(ROW(Инвестиционные_проекты!$A931),", ",))</f>
        <v/>
      </c>
      <c r="R926" t="str">
        <f t="shared" si="159"/>
        <v/>
      </c>
      <c r="S926" s="5" t="str">
        <f>IF(Инвестиционные_проекты!Y931&gt;Инвестиционные_проекты!AB931,"Ошибка!","")</f>
        <v/>
      </c>
      <c r="T926" s="4" t="str">
        <f>IF(Техлист!S926="","",CONCATENATE(ROW(Инвестиционные_проекты!$A931),", ",))</f>
        <v/>
      </c>
      <c r="U926" t="str">
        <f t="shared" si="160"/>
        <v/>
      </c>
      <c r="V926" s="5" t="str">
        <f>IF(Инвестиционные_проекты!O931&lt;Инвестиционные_проекты!N931,"Ошибка!","")</f>
        <v/>
      </c>
      <c r="W926" s="4" t="str">
        <f>IF(Техлист!V926="","",CONCATENATE(ROW(Инвестиционные_проекты!$A931),", ",))</f>
        <v/>
      </c>
      <c r="X926" t="str">
        <f t="shared" si="161"/>
        <v xml:space="preserve">8, </v>
      </c>
      <c r="Y926" s="5" t="str">
        <f>IF(Инвестиционные_проекты!N931&lt;Инвестиционные_проекты!M931,"Ошибка!","")</f>
        <v/>
      </c>
      <c r="Z926" s="4" t="str">
        <f>IF(Техлист!Y926="","",CONCATENATE(ROW(Инвестиционные_проекты!$A931),", ",))</f>
        <v/>
      </c>
      <c r="AA926" t="str">
        <f t="shared" si="162"/>
        <v/>
      </c>
      <c r="AB926" s="5" t="str">
        <f ca="1">IF(Инвестиционные_проекты!K931="реализация",IF(Инвестиционные_проекты!M931&gt;TODAY(),"Ошибка!",""),"")</f>
        <v/>
      </c>
      <c r="AC926" s="4" t="str">
        <f ca="1">IF(Техлист!AB926="","",CONCATENATE(ROW(Инвестиционные_проекты!$A931),", ",))</f>
        <v/>
      </c>
      <c r="AD926" t="str">
        <f t="shared" ca="1" si="163"/>
        <v/>
      </c>
      <c r="AE926" s="5" t="str">
        <f>IFERROR(IF(OR(Инвестиционные_проекты!K931="идея",Инвестиционные_проекты!K931="проектная стадия"),IF(Инвестиционные_проекты!M931&gt;DATEVALUE(ФЛК!CV925),"","Ошибка!"),""),"")</f>
        <v/>
      </c>
      <c r="AF926" s="4" t="str">
        <f>IF(Техлист!AE926="","",CONCATENATE(ROW(Инвестиционные_проекты!$A931),", ",))</f>
        <v/>
      </c>
      <c r="AG926" t="str">
        <f t="shared" si="164"/>
        <v/>
      </c>
    </row>
    <row r="927" spans="1:33" x14ac:dyDescent="0.25">
      <c r="A927" s="5" t="str">
        <f>IF(AND(COUNTBLANK(Инвестиционные_проекты!H932:Q932)+COUNTBLANK(Инвестиционные_проекты!S932:T932)+COUNTBLANK(Инвестиционные_проекты!Z932)+COUNTBLANK(Инвестиционные_проекты!B932:E932)&lt;&gt;17,COUNTBLANK(Инвестиционные_проекты!H932:Q932)+COUNTBLANK(Инвестиционные_проекты!S932:T932)+COUNTBLANK(Инвестиционные_проекты!Z932)+COUNTBLANK(Инвестиционные_проекты!B932:E932)&lt;&gt;0),"Ошибка!","")</f>
        <v/>
      </c>
      <c r="B927" s="4" t="str">
        <f>IF(A927="","",CONCATENATE(ROW(Инвестиционные_проекты!$A932),", ",))</f>
        <v/>
      </c>
      <c r="C927" t="str">
        <f t="shared" si="154"/>
        <v xml:space="preserve">8, </v>
      </c>
      <c r="D927" s="5" t="str">
        <f>IF(AND(COUNTBLANK(Инвестиционные_проекты!AB932)=0,COUNTBLANK(Инвестиционные_проекты!W932:Y932)&lt;&gt;0),"Ошибка!","")</f>
        <v/>
      </c>
      <c r="E927" s="4" t="str">
        <f>IF(D927="","",CONCATENATE(ROW(Инвестиционные_проекты!$A932),", ",))</f>
        <v/>
      </c>
      <c r="F927" t="str">
        <f t="shared" si="155"/>
        <v xml:space="preserve">8, </v>
      </c>
      <c r="G927" s="8" t="str">
        <f>IF(AND(Инвестиционные_проекты!J932="создание нового",Инвестиционные_проекты!S932=""),"Ошибка!","")</f>
        <v/>
      </c>
      <c r="H927" s="4" t="str">
        <f>IF(Техлист!G927="","",CONCATENATE(ROW(Инвестиционные_проекты!$A932),", ",))</f>
        <v/>
      </c>
      <c r="I927" t="str">
        <f t="shared" si="156"/>
        <v/>
      </c>
      <c r="J927" s="5" t="str">
        <f>IF(Инвестиционные_проекты!J932="модернизация",IF(COUNTBLANK(Инвестиционные_проекты!R932:S932)&lt;&gt;0,"Ошибка!",""),"")</f>
        <v/>
      </c>
      <c r="K927" s="9" t="str">
        <f>IF(Техлист!J927="","",CONCATENATE(ROW(Инвестиционные_проекты!$A932),", ",))</f>
        <v/>
      </c>
      <c r="L927" t="str">
        <f t="shared" si="157"/>
        <v/>
      </c>
      <c r="M927" s="5" t="str">
        <f>IF(Инвестиционные_проекты!S932&lt;Инвестиционные_проекты!R932,"Ошибка!","")</f>
        <v/>
      </c>
      <c r="N927" s="4" t="str">
        <f>IF(Техлист!M927="","",CONCATENATE(ROW(Инвестиционные_проекты!$A932),", ",))</f>
        <v/>
      </c>
      <c r="O927" t="str">
        <f t="shared" si="158"/>
        <v/>
      </c>
      <c r="P927" s="5" t="str">
        <f>IF(Инвестиционные_проекты!Z932&lt;&gt;SUM(Инвестиционные_проекты!AA932:AB932),"Ошибка!","")</f>
        <v/>
      </c>
      <c r="Q927" s="4" t="str">
        <f>IF(Техлист!P927="","",CONCATENATE(ROW(Инвестиционные_проекты!$A932),", ",))</f>
        <v/>
      </c>
      <c r="R927" t="str">
        <f t="shared" si="159"/>
        <v/>
      </c>
      <c r="S927" s="5" t="str">
        <f>IF(Инвестиционные_проекты!Y932&gt;Инвестиционные_проекты!AB932,"Ошибка!","")</f>
        <v/>
      </c>
      <c r="T927" s="4" t="str">
        <f>IF(Техлист!S927="","",CONCATENATE(ROW(Инвестиционные_проекты!$A932),", ",))</f>
        <v/>
      </c>
      <c r="U927" t="str">
        <f t="shared" si="160"/>
        <v/>
      </c>
      <c r="V927" s="5" t="str">
        <f>IF(Инвестиционные_проекты!O932&lt;Инвестиционные_проекты!N932,"Ошибка!","")</f>
        <v/>
      </c>
      <c r="W927" s="4" t="str">
        <f>IF(Техлист!V927="","",CONCATENATE(ROW(Инвестиционные_проекты!$A932),", ",))</f>
        <v/>
      </c>
      <c r="X927" t="str">
        <f t="shared" si="161"/>
        <v xml:space="preserve">8, </v>
      </c>
      <c r="Y927" s="5" t="str">
        <f>IF(Инвестиционные_проекты!N932&lt;Инвестиционные_проекты!M932,"Ошибка!","")</f>
        <v/>
      </c>
      <c r="Z927" s="4" t="str">
        <f>IF(Техлист!Y927="","",CONCATENATE(ROW(Инвестиционные_проекты!$A932),", ",))</f>
        <v/>
      </c>
      <c r="AA927" t="str">
        <f t="shared" si="162"/>
        <v/>
      </c>
      <c r="AB927" s="5" t="str">
        <f ca="1">IF(Инвестиционные_проекты!K932="реализация",IF(Инвестиционные_проекты!M932&gt;TODAY(),"Ошибка!",""),"")</f>
        <v/>
      </c>
      <c r="AC927" s="4" t="str">
        <f ca="1">IF(Техлист!AB927="","",CONCATENATE(ROW(Инвестиционные_проекты!$A932),", ",))</f>
        <v/>
      </c>
      <c r="AD927" t="str">
        <f t="shared" ca="1" si="163"/>
        <v/>
      </c>
      <c r="AE927" s="5" t="str">
        <f>IFERROR(IF(OR(Инвестиционные_проекты!K932="идея",Инвестиционные_проекты!K932="проектная стадия"),IF(Инвестиционные_проекты!M932&gt;DATEVALUE(ФЛК!CV926),"","Ошибка!"),""),"")</f>
        <v/>
      </c>
      <c r="AF927" s="4" t="str">
        <f>IF(Техлист!AE927="","",CONCATENATE(ROW(Инвестиционные_проекты!$A932),", ",))</f>
        <v/>
      </c>
      <c r="AG927" t="str">
        <f t="shared" si="164"/>
        <v/>
      </c>
    </row>
    <row r="928" spans="1:33" x14ac:dyDescent="0.25">
      <c r="A928" s="5" t="str">
        <f>IF(AND(COUNTBLANK(Инвестиционные_проекты!H933:Q933)+COUNTBLANK(Инвестиционные_проекты!S933:T933)+COUNTBLANK(Инвестиционные_проекты!Z933)+COUNTBLANK(Инвестиционные_проекты!B933:E933)&lt;&gt;17,COUNTBLANK(Инвестиционные_проекты!H933:Q933)+COUNTBLANK(Инвестиционные_проекты!S933:T933)+COUNTBLANK(Инвестиционные_проекты!Z933)+COUNTBLANK(Инвестиционные_проекты!B933:E933)&lt;&gt;0),"Ошибка!","")</f>
        <v/>
      </c>
      <c r="B928" s="4" t="str">
        <f>IF(A928="","",CONCATENATE(ROW(Инвестиционные_проекты!$A933),", ",))</f>
        <v/>
      </c>
      <c r="C928" t="str">
        <f t="shared" si="154"/>
        <v xml:space="preserve">8, </v>
      </c>
      <c r="D928" s="5" t="str">
        <f>IF(AND(COUNTBLANK(Инвестиционные_проекты!AB933)=0,COUNTBLANK(Инвестиционные_проекты!W933:Y933)&lt;&gt;0),"Ошибка!","")</f>
        <v/>
      </c>
      <c r="E928" s="4" t="str">
        <f>IF(D928="","",CONCATENATE(ROW(Инвестиционные_проекты!$A933),", ",))</f>
        <v/>
      </c>
      <c r="F928" t="str">
        <f t="shared" si="155"/>
        <v xml:space="preserve">8, </v>
      </c>
      <c r="G928" s="8" t="str">
        <f>IF(AND(Инвестиционные_проекты!J933="создание нового",Инвестиционные_проекты!S933=""),"Ошибка!","")</f>
        <v/>
      </c>
      <c r="H928" s="4" t="str">
        <f>IF(Техлист!G928="","",CONCATENATE(ROW(Инвестиционные_проекты!$A933),", ",))</f>
        <v/>
      </c>
      <c r="I928" t="str">
        <f t="shared" si="156"/>
        <v/>
      </c>
      <c r="J928" s="5" t="str">
        <f>IF(Инвестиционные_проекты!J933="модернизация",IF(COUNTBLANK(Инвестиционные_проекты!R933:S933)&lt;&gt;0,"Ошибка!",""),"")</f>
        <v/>
      </c>
      <c r="K928" s="9" t="str">
        <f>IF(Техлист!J928="","",CONCATENATE(ROW(Инвестиционные_проекты!$A933),", ",))</f>
        <v/>
      </c>
      <c r="L928" t="str">
        <f t="shared" si="157"/>
        <v/>
      </c>
      <c r="M928" s="5" t="str">
        <f>IF(Инвестиционные_проекты!S933&lt;Инвестиционные_проекты!R933,"Ошибка!","")</f>
        <v/>
      </c>
      <c r="N928" s="4" t="str">
        <f>IF(Техлист!M928="","",CONCATENATE(ROW(Инвестиционные_проекты!$A933),", ",))</f>
        <v/>
      </c>
      <c r="O928" t="str">
        <f t="shared" si="158"/>
        <v/>
      </c>
      <c r="P928" s="5" t="str">
        <f>IF(Инвестиционные_проекты!Z933&lt;&gt;SUM(Инвестиционные_проекты!AA933:AB933),"Ошибка!","")</f>
        <v/>
      </c>
      <c r="Q928" s="4" t="str">
        <f>IF(Техлист!P928="","",CONCATENATE(ROW(Инвестиционные_проекты!$A933),", ",))</f>
        <v/>
      </c>
      <c r="R928" t="str">
        <f t="shared" si="159"/>
        <v/>
      </c>
      <c r="S928" s="5" t="str">
        <f>IF(Инвестиционные_проекты!Y933&gt;Инвестиционные_проекты!AB933,"Ошибка!","")</f>
        <v/>
      </c>
      <c r="T928" s="4" t="str">
        <f>IF(Техлист!S928="","",CONCATENATE(ROW(Инвестиционные_проекты!$A933),", ",))</f>
        <v/>
      </c>
      <c r="U928" t="str">
        <f t="shared" si="160"/>
        <v/>
      </c>
      <c r="V928" s="5" t="str">
        <f>IF(Инвестиционные_проекты!O933&lt;Инвестиционные_проекты!N933,"Ошибка!","")</f>
        <v/>
      </c>
      <c r="W928" s="4" t="str">
        <f>IF(Техлист!V928="","",CONCATENATE(ROW(Инвестиционные_проекты!$A933),", ",))</f>
        <v/>
      </c>
      <c r="X928" t="str">
        <f t="shared" si="161"/>
        <v xml:space="preserve">8, </v>
      </c>
      <c r="Y928" s="5" t="str">
        <f>IF(Инвестиционные_проекты!N933&lt;Инвестиционные_проекты!M933,"Ошибка!","")</f>
        <v/>
      </c>
      <c r="Z928" s="4" t="str">
        <f>IF(Техлист!Y928="","",CONCATENATE(ROW(Инвестиционные_проекты!$A933),", ",))</f>
        <v/>
      </c>
      <c r="AA928" t="str">
        <f t="shared" si="162"/>
        <v/>
      </c>
      <c r="AB928" s="5" t="str">
        <f ca="1">IF(Инвестиционные_проекты!K933="реализация",IF(Инвестиционные_проекты!M933&gt;TODAY(),"Ошибка!",""),"")</f>
        <v/>
      </c>
      <c r="AC928" s="4" t="str">
        <f ca="1">IF(Техлист!AB928="","",CONCATENATE(ROW(Инвестиционные_проекты!$A933),", ",))</f>
        <v/>
      </c>
      <c r="AD928" t="str">
        <f t="shared" ca="1" si="163"/>
        <v/>
      </c>
      <c r="AE928" s="5" t="str">
        <f>IFERROR(IF(OR(Инвестиционные_проекты!K933="идея",Инвестиционные_проекты!K933="проектная стадия"),IF(Инвестиционные_проекты!M933&gt;DATEVALUE(ФЛК!CV927),"","Ошибка!"),""),"")</f>
        <v/>
      </c>
      <c r="AF928" s="4" t="str">
        <f>IF(Техлист!AE928="","",CONCATENATE(ROW(Инвестиционные_проекты!$A933),", ",))</f>
        <v/>
      </c>
      <c r="AG928" t="str">
        <f t="shared" si="164"/>
        <v/>
      </c>
    </row>
    <row r="929" spans="1:33" x14ac:dyDescent="0.25">
      <c r="A929" s="5" t="str">
        <f>IF(AND(COUNTBLANK(Инвестиционные_проекты!H934:Q934)+COUNTBLANK(Инвестиционные_проекты!S934:T934)+COUNTBLANK(Инвестиционные_проекты!Z934)+COUNTBLANK(Инвестиционные_проекты!B934:E934)&lt;&gt;17,COUNTBLANK(Инвестиционные_проекты!H934:Q934)+COUNTBLANK(Инвестиционные_проекты!S934:T934)+COUNTBLANK(Инвестиционные_проекты!Z934)+COUNTBLANK(Инвестиционные_проекты!B934:E934)&lt;&gt;0),"Ошибка!","")</f>
        <v/>
      </c>
      <c r="B929" s="4" t="str">
        <f>IF(A929="","",CONCATENATE(ROW(Инвестиционные_проекты!$A934),", ",))</f>
        <v/>
      </c>
      <c r="C929" t="str">
        <f t="shared" si="154"/>
        <v xml:space="preserve">8, </v>
      </c>
      <c r="D929" s="5" t="str">
        <f>IF(AND(COUNTBLANK(Инвестиционные_проекты!AB934)=0,COUNTBLANK(Инвестиционные_проекты!W934:Y934)&lt;&gt;0),"Ошибка!","")</f>
        <v/>
      </c>
      <c r="E929" s="4" t="str">
        <f>IF(D929="","",CONCATENATE(ROW(Инвестиционные_проекты!$A934),", ",))</f>
        <v/>
      </c>
      <c r="F929" t="str">
        <f t="shared" si="155"/>
        <v xml:space="preserve">8, </v>
      </c>
      <c r="G929" s="8" t="str">
        <f>IF(AND(Инвестиционные_проекты!J934="создание нового",Инвестиционные_проекты!S934=""),"Ошибка!","")</f>
        <v/>
      </c>
      <c r="H929" s="4" t="str">
        <f>IF(Техлист!G929="","",CONCATENATE(ROW(Инвестиционные_проекты!$A934),", ",))</f>
        <v/>
      </c>
      <c r="I929" t="str">
        <f t="shared" si="156"/>
        <v/>
      </c>
      <c r="J929" s="5" t="str">
        <f>IF(Инвестиционные_проекты!J934="модернизация",IF(COUNTBLANK(Инвестиционные_проекты!R934:S934)&lt;&gt;0,"Ошибка!",""),"")</f>
        <v/>
      </c>
      <c r="K929" s="9" t="str">
        <f>IF(Техлист!J929="","",CONCATENATE(ROW(Инвестиционные_проекты!$A934),", ",))</f>
        <v/>
      </c>
      <c r="L929" t="str">
        <f t="shared" si="157"/>
        <v/>
      </c>
      <c r="M929" s="5" t="str">
        <f>IF(Инвестиционные_проекты!S934&lt;Инвестиционные_проекты!R934,"Ошибка!","")</f>
        <v/>
      </c>
      <c r="N929" s="4" t="str">
        <f>IF(Техлист!M929="","",CONCATENATE(ROW(Инвестиционные_проекты!$A934),", ",))</f>
        <v/>
      </c>
      <c r="O929" t="str">
        <f t="shared" si="158"/>
        <v/>
      </c>
      <c r="P929" s="5" t="str">
        <f>IF(Инвестиционные_проекты!Z934&lt;&gt;SUM(Инвестиционные_проекты!AA934:AB934),"Ошибка!","")</f>
        <v/>
      </c>
      <c r="Q929" s="4" t="str">
        <f>IF(Техлист!P929="","",CONCATENATE(ROW(Инвестиционные_проекты!$A934),", ",))</f>
        <v/>
      </c>
      <c r="R929" t="str">
        <f t="shared" si="159"/>
        <v/>
      </c>
      <c r="S929" s="5" t="str">
        <f>IF(Инвестиционные_проекты!Y934&gt;Инвестиционные_проекты!AB934,"Ошибка!","")</f>
        <v/>
      </c>
      <c r="T929" s="4" t="str">
        <f>IF(Техлист!S929="","",CONCATENATE(ROW(Инвестиционные_проекты!$A934),", ",))</f>
        <v/>
      </c>
      <c r="U929" t="str">
        <f t="shared" si="160"/>
        <v/>
      </c>
      <c r="V929" s="5" t="str">
        <f>IF(Инвестиционные_проекты!O934&lt;Инвестиционные_проекты!N934,"Ошибка!","")</f>
        <v/>
      </c>
      <c r="W929" s="4" t="str">
        <f>IF(Техлист!V929="","",CONCATENATE(ROW(Инвестиционные_проекты!$A934),", ",))</f>
        <v/>
      </c>
      <c r="X929" t="str">
        <f t="shared" si="161"/>
        <v xml:space="preserve">8, </v>
      </c>
      <c r="Y929" s="5" t="str">
        <f>IF(Инвестиционные_проекты!N934&lt;Инвестиционные_проекты!M934,"Ошибка!","")</f>
        <v/>
      </c>
      <c r="Z929" s="4" t="str">
        <f>IF(Техлист!Y929="","",CONCATENATE(ROW(Инвестиционные_проекты!$A934),", ",))</f>
        <v/>
      </c>
      <c r="AA929" t="str">
        <f t="shared" si="162"/>
        <v/>
      </c>
      <c r="AB929" s="5" t="str">
        <f ca="1">IF(Инвестиционные_проекты!K934="реализация",IF(Инвестиционные_проекты!M934&gt;TODAY(),"Ошибка!",""),"")</f>
        <v/>
      </c>
      <c r="AC929" s="4" t="str">
        <f ca="1">IF(Техлист!AB929="","",CONCATENATE(ROW(Инвестиционные_проекты!$A934),", ",))</f>
        <v/>
      </c>
      <c r="AD929" t="str">
        <f t="shared" ca="1" si="163"/>
        <v/>
      </c>
      <c r="AE929" s="5" t="str">
        <f>IFERROR(IF(OR(Инвестиционные_проекты!K934="идея",Инвестиционные_проекты!K934="проектная стадия"),IF(Инвестиционные_проекты!M934&gt;DATEVALUE(ФЛК!CV928),"","Ошибка!"),""),"")</f>
        <v/>
      </c>
      <c r="AF929" s="4" t="str">
        <f>IF(Техлист!AE929="","",CONCATENATE(ROW(Инвестиционные_проекты!$A934),", ",))</f>
        <v/>
      </c>
      <c r="AG929" t="str">
        <f t="shared" si="164"/>
        <v/>
      </c>
    </row>
    <row r="930" spans="1:33" x14ac:dyDescent="0.25">
      <c r="A930" s="5" t="str">
        <f>IF(AND(COUNTBLANK(Инвестиционные_проекты!H935:Q935)+COUNTBLANK(Инвестиционные_проекты!S935:T935)+COUNTBLANK(Инвестиционные_проекты!Z935)+COUNTBLANK(Инвестиционные_проекты!B935:E935)&lt;&gt;17,COUNTBLANK(Инвестиционные_проекты!H935:Q935)+COUNTBLANK(Инвестиционные_проекты!S935:T935)+COUNTBLANK(Инвестиционные_проекты!Z935)+COUNTBLANK(Инвестиционные_проекты!B935:E935)&lt;&gt;0),"Ошибка!","")</f>
        <v/>
      </c>
      <c r="B930" s="4" t="str">
        <f>IF(A930="","",CONCATENATE(ROW(Инвестиционные_проекты!$A935),", ",))</f>
        <v/>
      </c>
      <c r="C930" t="str">
        <f t="shared" si="154"/>
        <v xml:space="preserve">8, </v>
      </c>
      <c r="D930" s="5" t="str">
        <f>IF(AND(COUNTBLANK(Инвестиционные_проекты!AB935)=0,COUNTBLANK(Инвестиционные_проекты!W935:Y935)&lt;&gt;0),"Ошибка!","")</f>
        <v/>
      </c>
      <c r="E930" s="4" t="str">
        <f>IF(D930="","",CONCATENATE(ROW(Инвестиционные_проекты!$A935),", ",))</f>
        <v/>
      </c>
      <c r="F930" t="str">
        <f t="shared" si="155"/>
        <v xml:space="preserve">8, </v>
      </c>
      <c r="G930" s="8" t="str">
        <f>IF(AND(Инвестиционные_проекты!J935="создание нового",Инвестиционные_проекты!S935=""),"Ошибка!","")</f>
        <v/>
      </c>
      <c r="H930" s="4" t="str">
        <f>IF(Техлист!G930="","",CONCATENATE(ROW(Инвестиционные_проекты!$A935),", ",))</f>
        <v/>
      </c>
      <c r="I930" t="str">
        <f t="shared" si="156"/>
        <v/>
      </c>
      <c r="J930" s="5" t="str">
        <f>IF(Инвестиционные_проекты!J935="модернизация",IF(COUNTBLANK(Инвестиционные_проекты!R935:S935)&lt;&gt;0,"Ошибка!",""),"")</f>
        <v/>
      </c>
      <c r="K930" s="9" t="str">
        <f>IF(Техлист!J930="","",CONCATENATE(ROW(Инвестиционные_проекты!$A935),", ",))</f>
        <v/>
      </c>
      <c r="L930" t="str">
        <f t="shared" si="157"/>
        <v/>
      </c>
      <c r="M930" s="5" t="str">
        <f>IF(Инвестиционные_проекты!S935&lt;Инвестиционные_проекты!R935,"Ошибка!","")</f>
        <v/>
      </c>
      <c r="N930" s="4" t="str">
        <f>IF(Техлист!M930="","",CONCATENATE(ROW(Инвестиционные_проекты!$A935),", ",))</f>
        <v/>
      </c>
      <c r="O930" t="str">
        <f t="shared" si="158"/>
        <v/>
      </c>
      <c r="P930" s="5" t="str">
        <f>IF(Инвестиционные_проекты!Z935&lt;&gt;SUM(Инвестиционные_проекты!AA935:AB935),"Ошибка!","")</f>
        <v/>
      </c>
      <c r="Q930" s="4" t="str">
        <f>IF(Техлист!P930="","",CONCATENATE(ROW(Инвестиционные_проекты!$A935),", ",))</f>
        <v/>
      </c>
      <c r="R930" t="str">
        <f t="shared" si="159"/>
        <v/>
      </c>
      <c r="S930" s="5" t="str">
        <f>IF(Инвестиционные_проекты!Y935&gt;Инвестиционные_проекты!AB935,"Ошибка!","")</f>
        <v/>
      </c>
      <c r="T930" s="4" t="str">
        <f>IF(Техлист!S930="","",CONCATENATE(ROW(Инвестиционные_проекты!$A935),", ",))</f>
        <v/>
      </c>
      <c r="U930" t="str">
        <f t="shared" si="160"/>
        <v/>
      </c>
      <c r="V930" s="5" t="str">
        <f>IF(Инвестиционные_проекты!O935&lt;Инвестиционные_проекты!N935,"Ошибка!","")</f>
        <v/>
      </c>
      <c r="W930" s="4" t="str">
        <f>IF(Техлист!V930="","",CONCATENATE(ROW(Инвестиционные_проекты!$A935),", ",))</f>
        <v/>
      </c>
      <c r="X930" t="str">
        <f t="shared" si="161"/>
        <v xml:space="preserve">8, </v>
      </c>
      <c r="Y930" s="5" t="str">
        <f>IF(Инвестиционные_проекты!N935&lt;Инвестиционные_проекты!M935,"Ошибка!","")</f>
        <v/>
      </c>
      <c r="Z930" s="4" t="str">
        <f>IF(Техлист!Y930="","",CONCATENATE(ROW(Инвестиционные_проекты!$A935),", ",))</f>
        <v/>
      </c>
      <c r="AA930" t="str">
        <f t="shared" si="162"/>
        <v/>
      </c>
      <c r="AB930" s="5" t="str">
        <f ca="1">IF(Инвестиционные_проекты!K935="реализация",IF(Инвестиционные_проекты!M935&gt;TODAY(),"Ошибка!",""),"")</f>
        <v/>
      </c>
      <c r="AC930" s="4" t="str">
        <f ca="1">IF(Техлист!AB930="","",CONCATENATE(ROW(Инвестиционные_проекты!$A935),", ",))</f>
        <v/>
      </c>
      <c r="AD930" t="str">
        <f t="shared" ca="1" si="163"/>
        <v/>
      </c>
      <c r="AE930" s="5" t="str">
        <f>IFERROR(IF(OR(Инвестиционные_проекты!K935="идея",Инвестиционные_проекты!K935="проектная стадия"),IF(Инвестиционные_проекты!M935&gt;DATEVALUE(ФЛК!CV929),"","Ошибка!"),""),"")</f>
        <v/>
      </c>
      <c r="AF930" s="4" t="str">
        <f>IF(Техлист!AE930="","",CONCATENATE(ROW(Инвестиционные_проекты!$A935),", ",))</f>
        <v/>
      </c>
      <c r="AG930" t="str">
        <f t="shared" si="164"/>
        <v/>
      </c>
    </row>
    <row r="931" spans="1:33" x14ac:dyDescent="0.25">
      <c r="A931" s="5" t="str">
        <f>IF(AND(COUNTBLANK(Инвестиционные_проекты!H936:Q936)+COUNTBLANK(Инвестиционные_проекты!S936:T936)+COUNTBLANK(Инвестиционные_проекты!Z936)+COUNTBLANK(Инвестиционные_проекты!B936:E936)&lt;&gt;17,COUNTBLANK(Инвестиционные_проекты!H936:Q936)+COUNTBLANK(Инвестиционные_проекты!S936:T936)+COUNTBLANK(Инвестиционные_проекты!Z936)+COUNTBLANK(Инвестиционные_проекты!B936:E936)&lt;&gt;0),"Ошибка!","")</f>
        <v/>
      </c>
      <c r="B931" s="4" t="str">
        <f>IF(A931="","",CONCATENATE(ROW(Инвестиционные_проекты!$A936),", ",))</f>
        <v/>
      </c>
      <c r="C931" t="str">
        <f t="shared" si="154"/>
        <v xml:space="preserve">8, </v>
      </c>
      <c r="D931" s="5" t="str">
        <f>IF(AND(COUNTBLANK(Инвестиционные_проекты!AB936)=0,COUNTBLANK(Инвестиционные_проекты!W936:Y936)&lt;&gt;0),"Ошибка!","")</f>
        <v/>
      </c>
      <c r="E931" s="4" t="str">
        <f>IF(D931="","",CONCATENATE(ROW(Инвестиционные_проекты!$A936),", ",))</f>
        <v/>
      </c>
      <c r="F931" t="str">
        <f t="shared" si="155"/>
        <v xml:space="preserve">8, </v>
      </c>
      <c r="G931" s="8" t="str">
        <f>IF(AND(Инвестиционные_проекты!J936="создание нового",Инвестиционные_проекты!S936=""),"Ошибка!","")</f>
        <v/>
      </c>
      <c r="H931" s="4" t="str">
        <f>IF(Техлист!G931="","",CONCATENATE(ROW(Инвестиционные_проекты!$A936),", ",))</f>
        <v/>
      </c>
      <c r="I931" t="str">
        <f t="shared" si="156"/>
        <v/>
      </c>
      <c r="J931" s="5" t="str">
        <f>IF(Инвестиционные_проекты!J936="модернизация",IF(COUNTBLANK(Инвестиционные_проекты!R936:S936)&lt;&gt;0,"Ошибка!",""),"")</f>
        <v/>
      </c>
      <c r="K931" s="9" t="str">
        <f>IF(Техлист!J931="","",CONCATENATE(ROW(Инвестиционные_проекты!$A936),", ",))</f>
        <v/>
      </c>
      <c r="L931" t="str">
        <f t="shared" si="157"/>
        <v/>
      </c>
      <c r="M931" s="5" t="str">
        <f>IF(Инвестиционные_проекты!S936&lt;Инвестиционные_проекты!R936,"Ошибка!","")</f>
        <v/>
      </c>
      <c r="N931" s="4" t="str">
        <f>IF(Техлист!M931="","",CONCATENATE(ROW(Инвестиционные_проекты!$A936),", ",))</f>
        <v/>
      </c>
      <c r="O931" t="str">
        <f t="shared" si="158"/>
        <v/>
      </c>
      <c r="P931" s="5" t="str">
        <f>IF(Инвестиционные_проекты!Z936&lt;&gt;SUM(Инвестиционные_проекты!AA936:AB936),"Ошибка!","")</f>
        <v/>
      </c>
      <c r="Q931" s="4" t="str">
        <f>IF(Техлист!P931="","",CONCATENATE(ROW(Инвестиционные_проекты!$A936),", ",))</f>
        <v/>
      </c>
      <c r="R931" t="str">
        <f t="shared" si="159"/>
        <v/>
      </c>
      <c r="S931" s="5" t="str">
        <f>IF(Инвестиционные_проекты!Y936&gt;Инвестиционные_проекты!AB936,"Ошибка!","")</f>
        <v/>
      </c>
      <c r="T931" s="4" t="str">
        <f>IF(Техлист!S931="","",CONCATENATE(ROW(Инвестиционные_проекты!$A936),", ",))</f>
        <v/>
      </c>
      <c r="U931" t="str">
        <f t="shared" si="160"/>
        <v/>
      </c>
      <c r="V931" s="5" t="str">
        <f>IF(Инвестиционные_проекты!O936&lt;Инвестиционные_проекты!N936,"Ошибка!","")</f>
        <v/>
      </c>
      <c r="W931" s="4" t="str">
        <f>IF(Техлист!V931="","",CONCATENATE(ROW(Инвестиционные_проекты!$A936),", ",))</f>
        <v/>
      </c>
      <c r="X931" t="str">
        <f t="shared" si="161"/>
        <v xml:space="preserve">8, </v>
      </c>
      <c r="Y931" s="5" t="str">
        <f>IF(Инвестиционные_проекты!N936&lt;Инвестиционные_проекты!M936,"Ошибка!","")</f>
        <v/>
      </c>
      <c r="Z931" s="4" t="str">
        <f>IF(Техлист!Y931="","",CONCATENATE(ROW(Инвестиционные_проекты!$A936),", ",))</f>
        <v/>
      </c>
      <c r="AA931" t="str">
        <f t="shared" si="162"/>
        <v/>
      </c>
      <c r="AB931" s="5" t="str">
        <f ca="1">IF(Инвестиционные_проекты!K936="реализация",IF(Инвестиционные_проекты!M936&gt;TODAY(),"Ошибка!",""),"")</f>
        <v/>
      </c>
      <c r="AC931" s="4" t="str">
        <f ca="1">IF(Техлист!AB931="","",CONCATENATE(ROW(Инвестиционные_проекты!$A936),", ",))</f>
        <v/>
      </c>
      <c r="AD931" t="str">
        <f t="shared" ca="1" si="163"/>
        <v/>
      </c>
      <c r="AE931" s="5" t="str">
        <f>IFERROR(IF(OR(Инвестиционные_проекты!K936="идея",Инвестиционные_проекты!K936="проектная стадия"),IF(Инвестиционные_проекты!M936&gt;DATEVALUE(ФЛК!CV930),"","Ошибка!"),""),"")</f>
        <v/>
      </c>
      <c r="AF931" s="4" t="str">
        <f>IF(Техлист!AE931="","",CONCATENATE(ROW(Инвестиционные_проекты!$A936),", ",))</f>
        <v/>
      </c>
      <c r="AG931" t="str">
        <f t="shared" si="164"/>
        <v/>
      </c>
    </row>
    <row r="932" spans="1:33" x14ac:dyDescent="0.25">
      <c r="A932" s="5" t="str">
        <f>IF(AND(COUNTBLANK(Инвестиционные_проекты!H937:Q937)+COUNTBLANK(Инвестиционные_проекты!S937:T937)+COUNTBLANK(Инвестиционные_проекты!Z937)+COUNTBLANK(Инвестиционные_проекты!B937:E937)&lt;&gt;17,COUNTBLANK(Инвестиционные_проекты!H937:Q937)+COUNTBLANK(Инвестиционные_проекты!S937:T937)+COUNTBLANK(Инвестиционные_проекты!Z937)+COUNTBLANK(Инвестиционные_проекты!B937:E937)&lt;&gt;0),"Ошибка!","")</f>
        <v/>
      </c>
      <c r="B932" s="4" t="str">
        <f>IF(A932="","",CONCATENATE(ROW(Инвестиционные_проекты!$A937),", ",))</f>
        <v/>
      </c>
      <c r="C932" t="str">
        <f t="shared" si="154"/>
        <v xml:space="preserve">8, </v>
      </c>
      <c r="D932" s="5" t="str">
        <f>IF(AND(COUNTBLANK(Инвестиционные_проекты!AB937)=0,COUNTBLANK(Инвестиционные_проекты!W937:Y937)&lt;&gt;0),"Ошибка!","")</f>
        <v/>
      </c>
      <c r="E932" s="4" t="str">
        <f>IF(D932="","",CONCATENATE(ROW(Инвестиционные_проекты!$A937),", ",))</f>
        <v/>
      </c>
      <c r="F932" t="str">
        <f t="shared" si="155"/>
        <v xml:space="preserve">8, </v>
      </c>
      <c r="G932" s="8" t="str">
        <f>IF(AND(Инвестиционные_проекты!J937="создание нового",Инвестиционные_проекты!S937=""),"Ошибка!","")</f>
        <v/>
      </c>
      <c r="H932" s="4" t="str">
        <f>IF(Техлист!G932="","",CONCATENATE(ROW(Инвестиционные_проекты!$A937),", ",))</f>
        <v/>
      </c>
      <c r="I932" t="str">
        <f t="shared" si="156"/>
        <v/>
      </c>
      <c r="J932" s="5" t="str">
        <f>IF(Инвестиционные_проекты!J937="модернизация",IF(COUNTBLANK(Инвестиционные_проекты!R937:S937)&lt;&gt;0,"Ошибка!",""),"")</f>
        <v/>
      </c>
      <c r="K932" s="9" t="str">
        <f>IF(Техлист!J932="","",CONCATENATE(ROW(Инвестиционные_проекты!$A937),", ",))</f>
        <v/>
      </c>
      <c r="L932" t="str">
        <f t="shared" si="157"/>
        <v/>
      </c>
      <c r="M932" s="5" t="str">
        <f>IF(Инвестиционные_проекты!S937&lt;Инвестиционные_проекты!R937,"Ошибка!","")</f>
        <v/>
      </c>
      <c r="N932" s="4" t="str">
        <f>IF(Техлист!M932="","",CONCATENATE(ROW(Инвестиционные_проекты!$A937),", ",))</f>
        <v/>
      </c>
      <c r="O932" t="str">
        <f t="shared" si="158"/>
        <v/>
      </c>
      <c r="P932" s="5" t="str">
        <f>IF(Инвестиционные_проекты!Z937&lt;&gt;SUM(Инвестиционные_проекты!AA937:AB937),"Ошибка!","")</f>
        <v/>
      </c>
      <c r="Q932" s="4" t="str">
        <f>IF(Техлист!P932="","",CONCATENATE(ROW(Инвестиционные_проекты!$A937),", ",))</f>
        <v/>
      </c>
      <c r="R932" t="str">
        <f t="shared" si="159"/>
        <v/>
      </c>
      <c r="S932" s="5" t="str">
        <f>IF(Инвестиционные_проекты!Y937&gt;Инвестиционные_проекты!AB937,"Ошибка!","")</f>
        <v/>
      </c>
      <c r="T932" s="4" t="str">
        <f>IF(Техлист!S932="","",CONCATENATE(ROW(Инвестиционные_проекты!$A937),", ",))</f>
        <v/>
      </c>
      <c r="U932" t="str">
        <f t="shared" si="160"/>
        <v/>
      </c>
      <c r="V932" s="5" t="str">
        <f>IF(Инвестиционные_проекты!O937&lt;Инвестиционные_проекты!N937,"Ошибка!","")</f>
        <v/>
      </c>
      <c r="W932" s="4" t="str">
        <f>IF(Техлист!V932="","",CONCATENATE(ROW(Инвестиционные_проекты!$A937),", ",))</f>
        <v/>
      </c>
      <c r="X932" t="str">
        <f t="shared" si="161"/>
        <v xml:space="preserve">8, </v>
      </c>
      <c r="Y932" s="5" t="str">
        <f>IF(Инвестиционные_проекты!N937&lt;Инвестиционные_проекты!M937,"Ошибка!","")</f>
        <v/>
      </c>
      <c r="Z932" s="4" t="str">
        <f>IF(Техлист!Y932="","",CONCATENATE(ROW(Инвестиционные_проекты!$A937),", ",))</f>
        <v/>
      </c>
      <c r="AA932" t="str">
        <f t="shared" si="162"/>
        <v/>
      </c>
      <c r="AB932" s="5" t="str">
        <f ca="1">IF(Инвестиционные_проекты!K937="реализация",IF(Инвестиционные_проекты!M937&gt;TODAY(),"Ошибка!",""),"")</f>
        <v/>
      </c>
      <c r="AC932" s="4" t="str">
        <f ca="1">IF(Техлист!AB932="","",CONCATENATE(ROW(Инвестиционные_проекты!$A937),", ",))</f>
        <v/>
      </c>
      <c r="AD932" t="str">
        <f t="shared" ca="1" si="163"/>
        <v/>
      </c>
      <c r="AE932" s="5" t="str">
        <f>IFERROR(IF(OR(Инвестиционные_проекты!K937="идея",Инвестиционные_проекты!K937="проектная стадия"),IF(Инвестиционные_проекты!M937&gt;DATEVALUE(ФЛК!CV931),"","Ошибка!"),""),"")</f>
        <v/>
      </c>
      <c r="AF932" s="4" t="str">
        <f>IF(Техлист!AE932="","",CONCATENATE(ROW(Инвестиционные_проекты!$A937),", ",))</f>
        <v/>
      </c>
      <c r="AG932" t="str">
        <f t="shared" si="164"/>
        <v/>
      </c>
    </row>
    <row r="933" spans="1:33" x14ac:dyDescent="0.25">
      <c r="A933" s="5" t="str">
        <f>IF(AND(COUNTBLANK(Инвестиционные_проекты!H938:Q938)+COUNTBLANK(Инвестиционные_проекты!S938:T938)+COUNTBLANK(Инвестиционные_проекты!Z938)+COUNTBLANK(Инвестиционные_проекты!B938:E938)&lt;&gt;17,COUNTBLANK(Инвестиционные_проекты!H938:Q938)+COUNTBLANK(Инвестиционные_проекты!S938:T938)+COUNTBLANK(Инвестиционные_проекты!Z938)+COUNTBLANK(Инвестиционные_проекты!B938:E938)&lt;&gt;0),"Ошибка!","")</f>
        <v/>
      </c>
      <c r="B933" s="4" t="str">
        <f>IF(A933="","",CONCATENATE(ROW(Инвестиционные_проекты!$A938),", ",))</f>
        <v/>
      </c>
      <c r="C933" t="str">
        <f t="shared" si="154"/>
        <v xml:space="preserve">8, </v>
      </c>
      <c r="D933" s="5" t="str">
        <f>IF(AND(COUNTBLANK(Инвестиционные_проекты!AB938)=0,COUNTBLANK(Инвестиционные_проекты!W938:Y938)&lt;&gt;0),"Ошибка!","")</f>
        <v/>
      </c>
      <c r="E933" s="4" t="str">
        <f>IF(D933="","",CONCATENATE(ROW(Инвестиционные_проекты!$A938),", ",))</f>
        <v/>
      </c>
      <c r="F933" t="str">
        <f t="shared" si="155"/>
        <v xml:space="preserve">8, </v>
      </c>
      <c r="G933" s="8" t="str">
        <f>IF(AND(Инвестиционные_проекты!J938="создание нового",Инвестиционные_проекты!S938=""),"Ошибка!","")</f>
        <v/>
      </c>
      <c r="H933" s="4" t="str">
        <f>IF(Техлист!G933="","",CONCATENATE(ROW(Инвестиционные_проекты!$A938),", ",))</f>
        <v/>
      </c>
      <c r="I933" t="str">
        <f t="shared" si="156"/>
        <v/>
      </c>
      <c r="J933" s="5" t="str">
        <f>IF(Инвестиционные_проекты!J938="модернизация",IF(COUNTBLANK(Инвестиционные_проекты!R938:S938)&lt;&gt;0,"Ошибка!",""),"")</f>
        <v/>
      </c>
      <c r="K933" s="9" t="str">
        <f>IF(Техлист!J933="","",CONCATENATE(ROW(Инвестиционные_проекты!$A938),", ",))</f>
        <v/>
      </c>
      <c r="L933" t="str">
        <f t="shared" si="157"/>
        <v/>
      </c>
      <c r="M933" s="5" t="str">
        <f>IF(Инвестиционные_проекты!S938&lt;Инвестиционные_проекты!R938,"Ошибка!","")</f>
        <v/>
      </c>
      <c r="N933" s="4" t="str">
        <f>IF(Техлист!M933="","",CONCATENATE(ROW(Инвестиционные_проекты!$A938),", ",))</f>
        <v/>
      </c>
      <c r="O933" t="str">
        <f t="shared" si="158"/>
        <v/>
      </c>
      <c r="P933" s="5" t="str">
        <f>IF(Инвестиционные_проекты!Z938&lt;&gt;SUM(Инвестиционные_проекты!AA938:AB938),"Ошибка!","")</f>
        <v/>
      </c>
      <c r="Q933" s="4" t="str">
        <f>IF(Техлист!P933="","",CONCATENATE(ROW(Инвестиционные_проекты!$A938),", ",))</f>
        <v/>
      </c>
      <c r="R933" t="str">
        <f t="shared" si="159"/>
        <v/>
      </c>
      <c r="S933" s="5" t="str">
        <f>IF(Инвестиционные_проекты!Y938&gt;Инвестиционные_проекты!AB938,"Ошибка!","")</f>
        <v/>
      </c>
      <c r="T933" s="4" t="str">
        <f>IF(Техлист!S933="","",CONCATENATE(ROW(Инвестиционные_проекты!$A938),", ",))</f>
        <v/>
      </c>
      <c r="U933" t="str">
        <f t="shared" si="160"/>
        <v/>
      </c>
      <c r="V933" s="5" t="str">
        <f>IF(Инвестиционные_проекты!O938&lt;Инвестиционные_проекты!N938,"Ошибка!","")</f>
        <v/>
      </c>
      <c r="W933" s="4" t="str">
        <f>IF(Техлист!V933="","",CONCATENATE(ROW(Инвестиционные_проекты!$A938),", ",))</f>
        <v/>
      </c>
      <c r="X933" t="str">
        <f t="shared" si="161"/>
        <v xml:space="preserve">8, </v>
      </c>
      <c r="Y933" s="5" t="str">
        <f>IF(Инвестиционные_проекты!N938&lt;Инвестиционные_проекты!M938,"Ошибка!","")</f>
        <v/>
      </c>
      <c r="Z933" s="4" t="str">
        <f>IF(Техлист!Y933="","",CONCATENATE(ROW(Инвестиционные_проекты!$A938),", ",))</f>
        <v/>
      </c>
      <c r="AA933" t="str">
        <f t="shared" si="162"/>
        <v/>
      </c>
      <c r="AB933" s="5" t="str">
        <f ca="1">IF(Инвестиционные_проекты!K938="реализация",IF(Инвестиционные_проекты!M938&gt;TODAY(),"Ошибка!",""),"")</f>
        <v/>
      </c>
      <c r="AC933" s="4" t="str">
        <f ca="1">IF(Техлист!AB933="","",CONCATENATE(ROW(Инвестиционные_проекты!$A938),", ",))</f>
        <v/>
      </c>
      <c r="AD933" t="str">
        <f t="shared" ca="1" si="163"/>
        <v/>
      </c>
      <c r="AE933" s="5" t="str">
        <f>IFERROR(IF(OR(Инвестиционные_проекты!K938="идея",Инвестиционные_проекты!K938="проектная стадия"),IF(Инвестиционные_проекты!M938&gt;DATEVALUE(ФЛК!CV932),"","Ошибка!"),""),"")</f>
        <v/>
      </c>
      <c r="AF933" s="4" t="str">
        <f>IF(Техлист!AE933="","",CONCATENATE(ROW(Инвестиционные_проекты!$A938),", ",))</f>
        <v/>
      </c>
      <c r="AG933" t="str">
        <f t="shared" si="164"/>
        <v/>
      </c>
    </row>
    <row r="934" spans="1:33" x14ac:dyDescent="0.25">
      <c r="A934" s="5" t="str">
        <f>IF(AND(COUNTBLANK(Инвестиционные_проекты!H939:Q939)+COUNTBLANK(Инвестиционные_проекты!S939:T939)+COUNTBLANK(Инвестиционные_проекты!Z939)+COUNTBLANK(Инвестиционные_проекты!B939:E939)&lt;&gt;17,COUNTBLANK(Инвестиционные_проекты!H939:Q939)+COUNTBLANK(Инвестиционные_проекты!S939:T939)+COUNTBLANK(Инвестиционные_проекты!Z939)+COUNTBLANK(Инвестиционные_проекты!B939:E939)&lt;&gt;0),"Ошибка!","")</f>
        <v/>
      </c>
      <c r="B934" s="4" t="str">
        <f>IF(A934="","",CONCATENATE(ROW(Инвестиционные_проекты!$A939),", ",))</f>
        <v/>
      </c>
      <c r="C934" t="str">
        <f t="shared" si="154"/>
        <v xml:space="preserve">8, </v>
      </c>
      <c r="D934" s="5" t="str">
        <f>IF(AND(COUNTBLANK(Инвестиционные_проекты!AB939)=0,COUNTBLANK(Инвестиционные_проекты!W939:Y939)&lt;&gt;0),"Ошибка!","")</f>
        <v/>
      </c>
      <c r="E934" s="4" t="str">
        <f>IF(D934="","",CONCATENATE(ROW(Инвестиционные_проекты!$A939),", ",))</f>
        <v/>
      </c>
      <c r="F934" t="str">
        <f t="shared" si="155"/>
        <v xml:space="preserve">8, </v>
      </c>
      <c r="G934" s="8" t="str">
        <f>IF(AND(Инвестиционные_проекты!J939="создание нового",Инвестиционные_проекты!S939=""),"Ошибка!","")</f>
        <v/>
      </c>
      <c r="H934" s="4" t="str">
        <f>IF(Техлист!G934="","",CONCATENATE(ROW(Инвестиционные_проекты!$A939),", ",))</f>
        <v/>
      </c>
      <c r="I934" t="str">
        <f t="shared" si="156"/>
        <v/>
      </c>
      <c r="J934" s="5" t="str">
        <f>IF(Инвестиционные_проекты!J939="модернизация",IF(COUNTBLANK(Инвестиционные_проекты!R939:S939)&lt;&gt;0,"Ошибка!",""),"")</f>
        <v/>
      </c>
      <c r="K934" s="9" t="str">
        <f>IF(Техлист!J934="","",CONCATENATE(ROW(Инвестиционные_проекты!$A939),", ",))</f>
        <v/>
      </c>
      <c r="L934" t="str">
        <f t="shared" si="157"/>
        <v/>
      </c>
      <c r="M934" s="5" t="str">
        <f>IF(Инвестиционные_проекты!S939&lt;Инвестиционные_проекты!R939,"Ошибка!","")</f>
        <v/>
      </c>
      <c r="N934" s="4" t="str">
        <f>IF(Техлист!M934="","",CONCATENATE(ROW(Инвестиционные_проекты!$A939),", ",))</f>
        <v/>
      </c>
      <c r="O934" t="str">
        <f t="shared" si="158"/>
        <v/>
      </c>
      <c r="P934" s="5" t="str">
        <f>IF(Инвестиционные_проекты!Z939&lt;&gt;SUM(Инвестиционные_проекты!AA939:AB939),"Ошибка!","")</f>
        <v/>
      </c>
      <c r="Q934" s="4" t="str">
        <f>IF(Техлист!P934="","",CONCATENATE(ROW(Инвестиционные_проекты!$A939),", ",))</f>
        <v/>
      </c>
      <c r="R934" t="str">
        <f t="shared" si="159"/>
        <v/>
      </c>
      <c r="S934" s="5" t="str">
        <f>IF(Инвестиционные_проекты!Y939&gt;Инвестиционные_проекты!AB939,"Ошибка!","")</f>
        <v/>
      </c>
      <c r="T934" s="4" t="str">
        <f>IF(Техлист!S934="","",CONCATENATE(ROW(Инвестиционные_проекты!$A939),", ",))</f>
        <v/>
      </c>
      <c r="U934" t="str">
        <f t="shared" si="160"/>
        <v/>
      </c>
      <c r="V934" s="5" t="str">
        <f>IF(Инвестиционные_проекты!O939&lt;Инвестиционные_проекты!N939,"Ошибка!","")</f>
        <v/>
      </c>
      <c r="W934" s="4" t="str">
        <f>IF(Техлист!V934="","",CONCATENATE(ROW(Инвестиционные_проекты!$A939),", ",))</f>
        <v/>
      </c>
      <c r="X934" t="str">
        <f t="shared" si="161"/>
        <v xml:space="preserve">8, </v>
      </c>
      <c r="Y934" s="5" t="str">
        <f>IF(Инвестиционные_проекты!N939&lt;Инвестиционные_проекты!M939,"Ошибка!","")</f>
        <v/>
      </c>
      <c r="Z934" s="4" t="str">
        <f>IF(Техлист!Y934="","",CONCATENATE(ROW(Инвестиционные_проекты!$A939),", ",))</f>
        <v/>
      </c>
      <c r="AA934" t="str">
        <f t="shared" si="162"/>
        <v/>
      </c>
      <c r="AB934" s="5" t="str">
        <f ca="1">IF(Инвестиционные_проекты!K939="реализация",IF(Инвестиционные_проекты!M939&gt;TODAY(),"Ошибка!",""),"")</f>
        <v/>
      </c>
      <c r="AC934" s="4" t="str">
        <f ca="1">IF(Техлист!AB934="","",CONCATENATE(ROW(Инвестиционные_проекты!$A939),", ",))</f>
        <v/>
      </c>
      <c r="AD934" t="str">
        <f t="shared" ca="1" si="163"/>
        <v/>
      </c>
      <c r="AE934" s="5" t="str">
        <f>IFERROR(IF(OR(Инвестиционные_проекты!K939="идея",Инвестиционные_проекты!K939="проектная стадия"),IF(Инвестиционные_проекты!M939&gt;DATEVALUE(ФЛК!CV933),"","Ошибка!"),""),"")</f>
        <v/>
      </c>
      <c r="AF934" s="4" t="str">
        <f>IF(Техлист!AE934="","",CONCATENATE(ROW(Инвестиционные_проекты!$A939),", ",))</f>
        <v/>
      </c>
      <c r="AG934" t="str">
        <f t="shared" si="164"/>
        <v/>
      </c>
    </row>
    <row r="935" spans="1:33" x14ac:dyDescent="0.25">
      <c r="A935" s="5" t="str">
        <f>IF(AND(COUNTBLANK(Инвестиционные_проекты!H940:Q940)+COUNTBLANK(Инвестиционные_проекты!S940:T940)+COUNTBLANK(Инвестиционные_проекты!Z940)+COUNTBLANK(Инвестиционные_проекты!B940:E940)&lt;&gt;17,COUNTBLANK(Инвестиционные_проекты!H940:Q940)+COUNTBLANK(Инвестиционные_проекты!S940:T940)+COUNTBLANK(Инвестиционные_проекты!Z940)+COUNTBLANK(Инвестиционные_проекты!B940:E940)&lt;&gt;0),"Ошибка!","")</f>
        <v/>
      </c>
      <c r="B935" s="4" t="str">
        <f>IF(A935="","",CONCATENATE(ROW(Инвестиционные_проекты!$A940),", ",))</f>
        <v/>
      </c>
      <c r="C935" t="str">
        <f t="shared" si="154"/>
        <v xml:space="preserve">8, </v>
      </c>
      <c r="D935" s="5" t="str">
        <f>IF(AND(COUNTBLANK(Инвестиционные_проекты!AB940)=0,COUNTBLANK(Инвестиционные_проекты!W940:Y940)&lt;&gt;0),"Ошибка!","")</f>
        <v/>
      </c>
      <c r="E935" s="4" t="str">
        <f>IF(D935="","",CONCATENATE(ROW(Инвестиционные_проекты!$A940),", ",))</f>
        <v/>
      </c>
      <c r="F935" t="str">
        <f t="shared" si="155"/>
        <v xml:space="preserve">8, </v>
      </c>
      <c r="G935" s="8" t="str">
        <f>IF(AND(Инвестиционные_проекты!J940="создание нового",Инвестиционные_проекты!S940=""),"Ошибка!","")</f>
        <v/>
      </c>
      <c r="H935" s="4" t="str">
        <f>IF(Техлист!G935="","",CONCATENATE(ROW(Инвестиционные_проекты!$A940),", ",))</f>
        <v/>
      </c>
      <c r="I935" t="str">
        <f t="shared" si="156"/>
        <v/>
      </c>
      <c r="J935" s="5" t="str">
        <f>IF(Инвестиционные_проекты!J940="модернизация",IF(COUNTBLANK(Инвестиционные_проекты!R940:S940)&lt;&gt;0,"Ошибка!",""),"")</f>
        <v/>
      </c>
      <c r="K935" s="9" t="str">
        <f>IF(Техлист!J935="","",CONCATENATE(ROW(Инвестиционные_проекты!$A940),", ",))</f>
        <v/>
      </c>
      <c r="L935" t="str">
        <f t="shared" si="157"/>
        <v/>
      </c>
      <c r="M935" s="5" t="str">
        <f>IF(Инвестиционные_проекты!S940&lt;Инвестиционные_проекты!R940,"Ошибка!","")</f>
        <v/>
      </c>
      <c r="N935" s="4" t="str">
        <f>IF(Техлист!M935="","",CONCATENATE(ROW(Инвестиционные_проекты!$A940),", ",))</f>
        <v/>
      </c>
      <c r="O935" t="str">
        <f t="shared" si="158"/>
        <v/>
      </c>
      <c r="P935" s="5" t="str">
        <f>IF(Инвестиционные_проекты!Z940&lt;&gt;SUM(Инвестиционные_проекты!AA940:AB940),"Ошибка!","")</f>
        <v/>
      </c>
      <c r="Q935" s="4" t="str">
        <f>IF(Техлист!P935="","",CONCATENATE(ROW(Инвестиционные_проекты!$A940),", ",))</f>
        <v/>
      </c>
      <c r="R935" t="str">
        <f t="shared" si="159"/>
        <v/>
      </c>
      <c r="S935" s="5" t="str">
        <f>IF(Инвестиционные_проекты!Y940&gt;Инвестиционные_проекты!AB940,"Ошибка!","")</f>
        <v/>
      </c>
      <c r="T935" s="4" t="str">
        <f>IF(Техлист!S935="","",CONCATENATE(ROW(Инвестиционные_проекты!$A940),", ",))</f>
        <v/>
      </c>
      <c r="U935" t="str">
        <f t="shared" si="160"/>
        <v/>
      </c>
      <c r="V935" s="5" t="str">
        <f>IF(Инвестиционные_проекты!O940&lt;Инвестиционные_проекты!N940,"Ошибка!","")</f>
        <v/>
      </c>
      <c r="W935" s="4" t="str">
        <f>IF(Техлист!V935="","",CONCATENATE(ROW(Инвестиционные_проекты!$A940),", ",))</f>
        <v/>
      </c>
      <c r="X935" t="str">
        <f t="shared" si="161"/>
        <v xml:space="preserve">8, </v>
      </c>
      <c r="Y935" s="5" t="str">
        <f>IF(Инвестиционные_проекты!N940&lt;Инвестиционные_проекты!M940,"Ошибка!","")</f>
        <v/>
      </c>
      <c r="Z935" s="4" t="str">
        <f>IF(Техлист!Y935="","",CONCATENATE(ROW(Инвестиционные_проекты!$A940),", ",))</f>
        <v/>
      </c>
      <c r="AA935" t="str">
        <f t="shared" si="162"/>
        <v/>
      </c>
      <c r="AB935" s="5" t="str">
        <f ca="1">IF(Инвестиционные_проекты!K940="реализация",IF(Инвестиционные_проекты!M940&gt;TODAY(),"Ошибка!",""),"")</f>
        <v/>
      </c>
      <c r="AC935" s="4" t="str">
        <f ca="1">IF(Техлист!AB935="","",CONCATENATE(ROW(Инвестиционные_проекты!$A940),", ",))</f>
        <v/>
      </c>
      <c r="AD935" t="str">
        <f t="shared" ca="1" si="163"/>
        <v/>
      </c>
      <c r="AE935" s="5" t="str">
        <f>IFERROR(IF(OR(Инвестиционные_проекты!K940="идея",Инвестиционные_проекты!K940="проектная стадия"),IF(Инвестиционные_проекты!M940&gt;DATEVALUE(ФЛК!CV934),"","Ошибка!"),""),"")</f>
        <v/>
      </c>
      <c r="AF935" s="4" t="str">
        <f>IF(Техлист!AE935="","",CONCATENATE(ROW(Инвестиционные_проекты!$A940),", ",))</f>
        <v/>
      </c>
      <c r="AG935" t="str">
        <f t="shared" si="164"/>
        <v/>
      </c>
    </row>
    <row r="936" spans="1:33" x14ac:dyDescent="0.25">
      <c r="A936" s="5" t="str">
        <f>IF(AND(COUNTBLANK(Инвестиционные_проекты!H941:Q941)+COUNTBLANK(Инвестиционные_проекты!S941:T941)+COUNTBLANK(Инвестиционные_проекты!Z941)+COUNTBLANK(Инвестиционные_проекты!B941:E941)&lt;&gt;17,COUNTBLANK(Инвестиционные_проекты!H941:Q941)+COUNTBLANK(Инвестиционные_проекты!S941:T941)+COUNTBLANK(Инвестиционные_проекты!Z941)+COUNTBLANK(Инвестиционные_проекты!B941:E941)&lt;&gt;0),"Ошибка!","")</f>
        <v/>
      </c>
      <c r="B936" s="4" t="str">
        <f>IF(A936="","",CONCATENATE(ROW(Инвестиционные_проекты!$A941),", ",))</f>
        <v/>
      </c>
      <c r="C936" t="str">
        <f t="shared" si="154"/>
        <v xml:space="preserve">8, </v>
      </c>
      <c r="D936" s="5" t="str">
        <f>IF(AND(COUNTBLANK(Инвестиционные_проекты!AB941)=0,COUNTBLANK(Инвестиционные_проекты!W941:Y941)&lt;&gt;0),"Ошибка!","")</f>
        <v/>
      </c>
      <c r="E936" s="4" t="str">
        <f>IF(D936="","",CONCATENATE(ROW(Инвестиционные_проекты!$A941),", ",))</f>
        <v/>
      </c>
      <c r="F936" t="str">
        <f t="shared" si="155"/>
        <v xml:space="preserve">8, </v>
      </c>
      <c r="G936" s="8" t="str">
        <f>IF(AND(Инвестиционные_проекты!J941="создание нового",Инвестиционные_проекты!S941=""),"Ошибка!","")</f>
        <v/>
      </c>
      <c r="H936" s="4" t="str">
        <f>IF(Техлист!G936="","",CONCATENATE(ROW(Инвестиционные_проекты!$A941),", ",))</f>
        <v/>
      </c>
      <c r="I936" t="str">
        <f t="shared" si="156"/>
        <v/>
      </c>
      <c r="J936" s="5" t="str">
        <f>IF(Инвестиционные_проекты!J941="модернизация",IF(COUNTBLANK(Инвестиционные_проекты!R941:S941)&lt;&gt;0,"Ошибка!",""),"")</f>
        <v/>
      </c>
      <c r="K936" s="9" t="str">
        <f>IF(Техлист!J936="","",CONCATENATE(ROW(Инвестиционные_проекты!$A941),", ",))</f>
        <v/>
      </c>
      <c r="L936" t="str">
        <f t="shared" si="157"/>
        <v/>
      </c>
      <c r="M936" s="5" t="str">
        <f>IF(Инвестиционные_проекты!S941&lt;Инвестиционные_проекты!R941,"Ошибка!","")</f>
        <v/>
      </c>
      <c r="N936" s="4" t="str">
        <f>IF(Техлист!M936="","",CONCATENATE(ROW(Инвестиционные_проекты!$A941),", ",))</f>
        <v/>
      </c>
      <c r="O936" t="str">
        <f t="shared" si="158"/>
        <v/>
      </c>
      <c r="P936" s="5" t="str">
        <f>IF(Инвестиционные_проекты!Z941&lt;&gt;SUM(Инвестиционные_проекты!AA941:AB941),"Ошибка!","")</f>
        <v/>
      </c>
      <c r="Q936" s="4" t="str">
        <f>IF(Техлист!P936="","",CONCATENATE(ROW(Инвестиционные_проекты!$A941),", ",))</f>
        <v/>
      </c>
      <c r="R936" t="str">
        <f t="shared" si="159"/>
        <v/>
      </c>
      <c r="S936" s="5" t="str">
        <f>IF(Инвестиционные_проекты!Y941&gt;Инвестиционные_проекты!AB941,"Ошибка!","")</f>
        <v/>
      </c>
      <c r="T936" s="4" t="str">
        <f>IF(Техлист!S936="","",CONCATENATE(ROW(Инвестиционные_проекты!$A941),", ",))</f>
        <v/>
      </c>
      <c r="U936" t="str">
        <f t="shared" si="160"/>
        <v/>
      </c>
      <c r="V936" s="5" t="str">
        <f>IF(Инвестиционные_проекты!O941&lt;Инвестиционные_проекты!N941,"Ошибка!","")</f>
        <v/>
      </c>
      <c r="W936" s="4" t="str">
        <f>IF(Техлист!V936="","",CONCATENATE(ROW(Инвестиционные_проекты!$A941),", ",))</f>
        <v/>
      </c>
      <c r="X936" t="str">
        <f t="shared" si="161"/>
        <v xml:space="preserve">8, </v>
      </c>
      <c r="Y936" s="5" t="str">
        <f>IF(Инвестиционные_проекты!N941&lt;Инвестиционные_проекты!M941,"Ошибка!","")</f>
        <v/>
      </c>
      <c r="Z936" s="4" t="str">
        <f>IF(Техлист!Y936="","",CONCATENATE(ROW(Инвестиционные_проекты!$A941),", ",))</f>
        <v/>
      </c>
      <c r="AA936" t="str">
        <f t="shared" si="162"/>
        <v/>
      </c>
      <c r="AB936" s="5" t="str">
        <f ca="1">IF(Инвестиционные_проекты!K941="реализация",IF(Инвестиционные_проекты!M941&gt;TODAY(),"Ошибка!",""),"")</f>
        <v/>
      </c>
      <c r="AC936" s="4" t="str">
        <f ca="1">IF(Техлист!AB936="","",CONCATENATE(ROW(Инвестиционные_проекты!$A941),", ",))</f>
        <v/>
      </c>
      <c r="AD936" t="str">
        <f t="shared" ca="1" si="163"/>
        <v/>
      </c>
      <c r="AE936" s="5" t="str">
        <f>IFERROR(IF(OR(Инвестиционные_проекты!K941="идея",Инвестиционные_проекты!K941="проектная стадия"),IF(Инвестиционные_проекты!M941&gt;DATEVALUE(ФЛК!CV935),"","Ошибка!"),""),"")</f>
        <v/>
      </c>
      <c r="AF936" s="4" t="str">
        <f>IF(Техлист!AE936="","",CONCATENATE(ROW(Инвестиционные_проекты!$A941),", ",))</f>
        <v/>
      </c>
      <c r="AG936" t="str">
        <f t="shared" si="164"/>
        <v/>
      </c>
    </row>
    <row r="937" spans="1:33" x14ac:dyDescent="0.25">
      <c r="A937" s="5" t="str">
        <f>IF(AND(COUNTBLANK(Инвестиционные_проекты!H942:Q942)+COUNTBLANK(Инвестиционные_проекты!S942:T942)+COUNTBLANK(Инвестиционные_проекты!Z942)+COUNTBLANK(Инвестиционные_проекты!B942:E942)&lt;&gt;17,COUNTBLANK(Инвестиционные_проекты!H942:Q942)+COUNTBLANK(Инвестиционные_проекты!S942:T942)+COUNTBLANK(Инвестиционные_проекты!Z942)+COUNTBLANK(Инвестиционные_проекты!B942:E942)&lt;&gt;0),"Ошибка!","")</f>
        <v/>
      </c>
      <c r="B937" s="4" t="str">
        <f>IF(A937="","",CONCATENATE(ROW(Инвестиционные_проекты!$A942),", ",))</f>
        <v/>
      </c>
      <c r="C937" t="str">
        <f t="shared" si="154"/>
        <v xml:space="preserve">8, </v>
      </c>
      <c r="D937" s="5" t="str">
        <f>IF(AND(COUNTBLANK(Инвестиционные_проекты!AB942)=0,COUNTBLANK(Инвестиционные_проекты!W942:Y942)&lt;&gt;0),"Ошибка!","")</f>
        <v/>
      </c>
      <c r="E937" s="4" t="str">
        <f>IF(D937="","",CONCATENATE(ROW(Инвестиционные_проекты!$A942),", ",))</f>
        <v/>
      </c>
      <c r="F937" t="str">
        <f t="shared" si="155"/>
        <v xml:space="preserve">8, </v>
      </c>
      <c r="G937" s="8" t="str">
        <f>IF(AND(Инвестиционные_проекты!J942="создание нового",Инвестиционные_проекты!S942=""),"Ошибка!","")</f>
        <v/>
      </c>
      <c r="H937" s="4" t="str">
        <f>IF(Техлист!G937="","",CONCATENATE(ROW(Инвестиционные_проекты!$A942),", ",))</f>
        <v/>
      </c>
      <c r="I937" t="str">
        <f t="shared" si="156"/>
        <v/>
      </c>
      <c r="J937" s="5" t="str">
        <f>IF(Инвестиционные_проекты!J942="модернизация",IF(COUNTBLANK(Инвестиционные_проекты!R942:S942)&lt;&gt;0,"Ошибка!",""),"")</f>
        <v/>
      </c>
      <c r="K937" s="9" t="str">
        <f>IF(Техлист!J937="","",CONCATENATE(ROW(Инвестиционные_проекты!$A942),", ",))</f>
        <v/>
      </c>
      <c r="L937" t="str">
        <f t="shared" si="157"/>
        <v/>
      </c>
      <c r="M937" s="5" t="str">
        <f>IF(Инвестиционные_проекты!S942&lt;Инвестиционные_проекты!R942,"Ошибка!","")</f>
        <v/>
      </c>
      <c r="N937" s="4" t="str">
        <f>IF(Техлист!M937="","",CONCATENATE(ROW(Инвестиционные_проекты!$A942),", ",))</f>
        <v/>
      </c>
      <c r="O937" t="str">
        <f t="shared" si="158"/>
        <v/>
      </c>
      <c r="P937" s="5" t="str">
        <f>IF(Инвестиционные_проекты!Z942&lt;&gt;SUM(Инвестиционные_проекты!AA942:AB942),"Ошибка!","")</f>
        <v/>
      </c>
      <c r="Q937" s="4" t="str">
        <f>IF(Техлист!P937="","",CONCATENATE(ROW(Инвестиционные_проекты!$A942),", ",))</f>
        <v/>
      </c>
      <c r="R937" t="str">
        <f t="shared" si="159"/>
        <v/>
      </c>
      <c r="S937" s="5" t="str">
        <f>IF(Инвестиционные_проекты!Y942&gt;Инвестиционные_проекты!AB942,"Ошибка!","")</f>
        <v/>
      </c>
      <c r="T937" s="4" t="str">
        <f>IF(Техлист!S937="","",CONCATENATE(ROW(Инвестиционные_проекты!$A942),", ",))</f>
        <v/>
      </c>
      <c r="U937" t="str">
        <f t="shared" si="160"/>
        <v/>
      </c>
      <c r="V937" s="5" t="str">
        <f>IF(Инвестиционные_проекты!O942&lt;Инвестиционные_проекты!N942,"Ошибка!","")</f>
        <v/>
      </c>
      <c r="W937" s="4" t="str">
        <f>IF(Техлист!V937="","",CONCATENATE(ROW(Инвестиционные_проекты!$A942),", ",))</f>
        <v/>
      </c>
      <c r="X937" t="str">
        <f t="shared" si="161"/>
        <v xml:space="preserve">8, </v>
      </c>
      <c r="Y937" s="5" t="str">
        <f>IF(Инвестиционные_проекты!N942&lt;Инвестиционные_проекты!M942,"Ошибка!","")</f>
        <v/>
      </c>
      <c r="Z937" s="4" t="str">
        <f>IF(Техлист!Y937="","",CONCATENATE(ROW(Инвестиционные_проекты!$A942),", ",))</f>
        <v/>
      </c>
      <c r="AA937" t="str">
        <f t="shared" si="162"/>
        <v/>
      </c>
      <c r="AB937" s="5" t="str">
        <f ca="1">IF(Инвестиционные_проекты!K942="реализация",IF(Инвестиционные_проекты!M942&gt;TODAY(),"Ошибка!",""),"")</f>
        <v/>
      </c>
      <c r="AC937" s="4" t="str">
        <f ca="1">IF(Техлист!AB937="","",CONCATENATE(ROW(Инвестиционные_проекты!$A942),", ",))</f>
        <v/>
      </c>
      <c r="AD937" t="str">
        <f t="shared" ca="1" si="163"/>
        <v/>
      </c>
      <c r="AE937" s="5" t="str">
        <f>IFERROR(IF(OR(Инвестиционные_проекты!K942="идея",Инвестиционные_проекты!K942="проектная стадия"),IF(Инвестиционные_проекты!M942&gt;DATEVALUE(ФЛК!CV936),"","Ошибка!"),""),"")</f>
        <v/>
      </c>
      <c r="AF937" s="4" t="str">
        <f>IF(Техлист!AE937="","",CONCATENATE(ROW(Инвестиционные_проекты!$A942),", ",))</f>
        <v/>
      </c>
      <c r="AG937" t="str">
        <f t="shared" si="164"/>
        <v/>
      </c>
    </row>
    <row r="938" spans="1:33" x14ac:dyDescent="0.25">
      <c r="A938" s="5" t="str">
        <f>IF(AND(COUNTBLANK(Инвестиционные_проекты!H943:Q943)+COUNTBLANK(Инвестиционные_проекты!S943:T943)+COUNTBLANK(Инвестиционные_проекты!Z943)+COUNTBLANK(Инвестиционные_проекты!B943:E943)&lt;&gt;17,COUNTBLANK(Инвестиционные_проекты!H943:Q943)+COUNTBLANK(Инвестиционные_проекты!S943:T943)+COUNTBLANK(Инвестиционные_проекты!Z943)+COUNTBLANK(Инвестиционные_проекты!B943:E943)&lt;&gt;0),"Ошибка!","")</f>
        <v/>
      </c>
      <c r="B938" s="4" t="str">
        <f>IF(A938="","",CONCATENATE(ROW(Инвестиционные_проекты!$A943),", ",))</f>
        <v/>
      </c>
      <c r="C938" t="str">
        <f t="shared" si="154"/>
        <v xml:space="preserve">8, </v>
      </c>
      <c r="D938" s="5" t="str">
        <f>IF(AND(COUNTBLANK(Инвестиционные_проекты!AB943)=0,COUNTBLANK(Инвестиционные_проекты!W943:Y943)&lt;&gt;0),"Ошибка!","")</f>
        <v/>
      </c>
      <c r="E938" s="4" t="str">
        <f>IF(D938="","",CONCATENATE(ROW(Инвестиционные_проекты!$A943),", ",))</f>
        <v/>
      </c>
      <c r="F938" t="str">
        <f t="shared" si="155"/>
        <v xml:space="preserve">8, </v>
      </c>
      <c r="G938" s="8" t="str">
        <f>IF(AND(Инвестиционные_проекты!J943="создание нового",Инвестиционные_проекты!S943=""),"Ошибка!","")</f>
        <v/>
      </c>
      <c r="H938" s="4" t="str">
        <f>IF(Техлист!G938="","",CONCATENATE(ROW(Инвестиционные_проекты!$A943),", ",))</f>
        <v/>
      </c>
      <c r="I938" t="str">
        <f t="shared" si="156"/>
        <v/>
      </c>
      <c r="J938" s="5" t="str">
        <f>IF(Инвестиционные_проекты!J943="модернизация",IF(COUNTBLANK(Инвестиционные_проекты!R943:S943)&lt;&gt;0,"Ошибка!",""),"")</f>
        <v/>
      </c>
      <c r="K938" s="9" t="str">
        <f>IF(Техлист!J938="","",CONCATENATE(ROW(Инвестиционные_проекты!$A943),", ",))</f>
        <v/>
      </c>
      <c r="L938" t="str">
        <f t="shared" si="157"/>
        <v/>
      </c>
      <c r="M938" s="5" t="str">
        <f>IF(Инвестиционные_проекты!S943&lt;Инвестиционные_проекты!R943,"Ошибка!","")</f>
        <v/>
      </c>
      <c r="N938" s="4" t="str">
        <f>IF(Техлист!M938="","",CONCATENATE(ROW(Инвестиционные_проекты!$A943),", ",))</f>
        <v/>
      </c>
      <c r="O938" t="str">
        <f t="shared" si="158"/>
        <v/>
      </c>
      <c r="P938" s="5" t="str">
        <f>IF(Инвестиционные_проекты!Z943&lt;&gt;SUM(Инвестиционные_проекты!AA943:AB943),"Ошибка!","")</f>
        <v/>
      </c>
      <c r="Q938" s="4" t="str">
        <f>IF(Техлист!P938="","",CONCATENATE(ROW(Инвестиционные_проекты!$A943),", ",))</f>
        <v/>
      </c>
      <c r="R938" t="str">
        <f t="shared" si="159"/>
        <v/>
      </c>
      <c r="S938" s="5" t="str">
        <f>IF(Инвестиционные_проекты!Y943&gt;Инвестиционные_проекты!AB943,"Ошибка!","")</f>
        <v/>
      </c>
      <c r="T938" s="4" t="str">
        <f>IF(Техлист!S938="","",CONCATENATE(ROW(Инвестиционные_проекты!$A943),", ",))</f>
        <v/>
      </c>
      <c r="U938" t="str">
        <f t="shared" si="160"/>
        <v/>
      </c>
      <c r="V938" s="5" t="str">
        <f>IF(Инвестиционные_проекты!O943&lt;Инвестиционные_проекты!N943,"Ошибка!","")</f>
        <v/>
      </c>
      <c r="W938" s="4" t="str">
        <f>IF(Техлист!V938="","",CONCATENATE(ROW(Инвестиционные_проекты!$A943),", ",))</f>
        <v/>
      </c>
      <c r="X938" t="str">
        <f t="shared" si="161"/>
        <v xml:space="preserve">8, </v>
      </c>
      <c r="Y938" s="5" t="str">
        <f>IF(Инвестиционные_проекты!N943&lt;Инвестиционные_проекты!M943,"Ошибка!","")</f>
        <v/>
      </c>
      <c r="Z938" s="4" t="str">
        <f>IF(Техлист!Y938="","",CONCATENATE(ROW(Инвестиционные_проекты!$A943),", ",))</f>
        <v/>
      </c>
      <c r="AA938" t="str">
        <f t="shared" si="162"/>
        <v/>
      </c>
      <c r="AB938" s="5" t="str">
        <f ca="1">IF(Инвестиционные_проекты!K943="реализация",IF(Инвестиционные_проекты!M943&gt;TODAY(),"Ошибка!",""),"")</f>
        <v/>
      </c>
      <c r="AC938" s="4" t="str">
        <f ca="1">IF(Техлист!AB938="","",CONCATENATE(ROW(Инвестиционные_проекты!$A943),", ",))</f>
        <v/>
      </c>
      <c r="AD938" t="str">
        <f t="shared" ca="1" si="163"/>
        <v/>
      </c>
      <c r="AE938" s="5" t="str">
        <f>IFERROR(IF(OR(Инвестиционные_проекты!K943="идея",Инвестиционные_проекты!K943="проектная стадия"),IF(Инвестиционные_проекты!M943&gt;DATEVALUE(ФЛК!CV937),"","Ошибка!"),""),"")</f>
        <v/>
      </c>
      <c r="AF938" s="4" t="str">
        <f>IF(Техлист!AE938="","",CONCATENATE(ROW(Инвестиционные_проекты!$A943),", ",))</f>
        <v/>
      </c>
      <c r="AG938" t="str">
        <f t="shared" si="164"/>
        <v/>
      </c>
    </row>
    <row r="939" spans="1:33" x14ac:dyDescent="0.25">
      <c r="A939" s="5" t="str">
        <f>IF(AND(COUNTBLANK(Инвестиционные_проекты!H944:Q944)+COUNTBLANK(Инвестиционные_проекты!S944:T944)+COUNTBLANK(Инвестиционные_проекты!Z944)+COUNTBLANK(Инвестиционные_проекты!B944:E944)&lt;&gt;17,COUNTBLANK(Инвестиционные_проекты!H944:Q944)+COUNTBLANK(Инвестиционные_проекты!S944:T944)+COUNTBLANK(Инвестиционные_проекты!Z944)+COUNTBLANK(Инвестиционные_проекты!B944:E944)&lt;&gt;0),"Ошибка!","")</f>
        <v/>
      </c>
      <c r="B939" s="4" t="str">
        <f>IF(A939="","",CONCATENATE(ROW(Инвестиционные_проекты!$A944),", ",))</f>
        <v/>
      </c>
      <c r="C939" t="str">
        <f t="shared" si="154"/>
        <v xml:space="preserve">8, </v>
      </c>
      <c r="D939" s="5" t="str">
        <f>IF(AND(COUNTBLANK(Инвестиционные_проекты!AB944)=0,COUNTBLANK(Инвестиционные_проекты!W944:Y944)&lt;&gt;0),"Ошибка!","")</f>
        <v/>
      </c>
      <c r="E939" s="4" t="str">
        <f>IF(D939="","",CONCATENATE(ROW(Инвестиционные_проекты!$A944),", ",))</f>
        <v/>
      </c>
      <c r="F939" t="str">
        <f t="shared" si="155"/>
        <v xml:space="preserve">8, </v>
      </c>
      <c r="G939" s="8" t="str">
        <f>IF(AND(Инвестиционные_проекты!J944="создание нового",Инвестиционные_проекты!S944=""),"Ошибка!","")</f>
        <v/>
      </c>
      <c r="H939" s="4" t="str">
        <f>IF(Техлист!G939="","",CONCATENATE(ROW(Инвестиционные_проекты!$A944),", ",))</f>
        <v/>
      </c>
      <c r="I939" t="str">
        <f t="shared" si="156"/>
        <v/>
      </c>
      <c r="J939" s="5" t="str">
        <f>IF(Инвестиционные_проекты!J944="модернизация",IF(COUNTBLANK(Инвестиционные_проекты!R944:S944)&lt;&gt;0,"Ошибка!",""),"")</f>
        <v/>
      </c>
      <c r="K939" s="9" t="str">
        <f>IF(Техлист!J939="","",CONCATENATE(ROW(Инвестиционные_проекты!$A944),", ",))</f>
        <v/>
      </c>
      <c r="L939" t="str">
        <f t="shared" si="157"/>
        <v/>
      </c>
      <c r="M939" s="5" t="str">
        <f>IF(Инвестиционные_проекты!S944&lt;Инвестиционные_проекты!R944,"Ошибка!","")</f>
        <v/>
      </c>
      <c r="N939" s="4" t="str">
        <f>IF(Техлист!M939="","",CONCATENATE(ROW(Инвестиционные_проекты!$A944),", ",))</f>
        <v/>
      </c>
      <c r="O939" t="str">
        <f t="shared" si="158"/>
        <v/>
      </c>
      <c r="P939" s="5" t="str">
        <f>IF(Инвестиционные_проекты!Z944&lt;&gt;SUM(Инвестиционные_проекты!AA944:AB944),"Ошибка!","")</f>
        <v/>
      </c>
      <c r="Q939" s="4" t="str">
        <f>IF(Техлист!P939="","",CONCATENATE(ROW(Инвестиционные_проекты!$A944),", ",))</f>
        <v/>
      </c>
      <c r="R939" t="str">
        <f t="shared" si="159"/>
        <v/>
      </c>
      <c r="S939" s="5" t="str">
        <f>IF(Инвестиционные_проекты!Y944&gt;Инвестиционные_проекты!AB944,"Ошибка!","")</f>
        <v/>
      </c>
      <c r="T939" s="4" t="str">
        <f>IF(Техлист!S939="","",CONCATENATE(ROW(Инвестиционные_проекты!$A944),", ",))</f>
        <v/>
      </c>
      <c r="U939" t="str">
        <f t="shared" si="160"/>
        <v/>
      </c>
      <c r="V939" s="5" t="str">
        <f>IF(Инвестиционные_проекты!O944&lt;Инвестиционные_проекты!N944,"Ошибка!","")</f>
        <v/>
      </c>
      <c r="W939" s="4" t="str">
        <f>IF(Техлист!V939="","",CONCATENATE(ROW(Инвестиционные_проекты!$A944),", ",))</f>
        <v/>
      </c>
      <c r="X939" t="str">
        <f t="shared" si="161"/>
        <v xml:space="preserve">8, </v>
      </c>
      <c r="Y939" s="5" t="str">
        <f>IF(Инвестиционные_проекты!N944&lt;Инвестиционные_проекты!M944,"Ошибка!","")</f>
        <v/>
      </c>
      <c r="Z939" s="4" t="str">
        <f>IF(Техлист!Y939="","",CONCATENATE(ROW(Инвестиционные_проекты!$A944),", ",))</f>
        <v/>
      </c>
      <c r="AA939" t="str">
        <f t="shared" si="162"/>
        <v/>
      </c>
      <c r="AB939" s="5" t="str">
        <f ca="1">IF(Инвестиционные_проекты!K944="реализация",IF(Инвестиционные_проекты!M944&gt;TODAY(),"Ошибка!",""),"")</f>
        <v/>
      </c>
      <c r="AC939" s="4" t="str">
        <f ca="1">IF(Техлист!AB939="","",CONCATENATE(ROW(Инвестиционные_проекты!$A944),", ",))</f>
        <v/>
      </c>
      <c r="AD939" t="str">
        <f t="shared" ca="1" si="163"/>
        <v/>
      </c>
      <c r="AE939" s="5" t="str">
        <f>IFERROR(IF(OR(Инвестиционные_проекты!K944="идея",Инвестиционные_проекты!K944="проектная стадия"),IF(Инвестиционные_проекты!M944&gt;DATEVALUE(ФЛК!CV938),"","Ошибка!"),""),"")</f>
        <v/>
      </c>
      <c r="AF939" s="4" t="str">
        <f>IF(Техлист!AE939="","",CONCATENATE(ROW(Инвестиционные_проекты!$A944),", ",))</f>
        <v/>
      </c>
      <c r="AG939" t="str">
        <f t="shared" si="164"/>
        <v/>
      </c>
    </row>
    <row r="940" spans="1:33" x14ac:dyDescent="0.25">
      <c r="A940" s="5" t="str">
        <f>IF(AND(COUNTBLANK(Инвестиционные_проекты!H945:Q945)+COUNTBLANK(Инвестиционные_проекты!S945:T945)+COUNTBLANK(Инвестиционные_проекты!Z945)+COUNTBLANK(Инвестиционные_проекты!B945:E945)&lt;&gt;17,COUNTBLANK(Инвестиционные_проекты!H945:Q945)+COUNTBLANK(Инвестиционные_проекты!S945:T945)+COUNTBLANK(Инвестиционные_проекты!Z945)+COUNTBLANK(Инвестиционные_проекты!B945:E945)&lt;&gt;0),"Ошибка!","")</f>
        <v/>
      </c>
      <c r="B940" s="4" t="str">
        <f>IF(A940="","",CONCATENATE(ROW(Инвестиционные_проекты!$A945),", ",))</f>
        <v/>
      </c>
      <c r="C940" t="str">
        <f t="shared" si="154"/>
        <v xml:space="preserve">8, </v>
      </c>
      <c r="D940" s="5" t="str">
        <f>IF(AND(COUNTBLANK(Инвестиционные_проекты!AB945)=0,COUNTBLANK(Инвестиционные_проекты!W945:Y945)&lt;&gt;0),"Ошибка!","")</f>
        <v/>
      </c>
      <c r="E940" s="4" t="str">
        <f>IF(D940="","",CONCATENATE(ROW(Инвестиционные_проекты!$A945),", ",))</f>
        <v/>
      </c>
      <c r="F940" t="str">
        <f t="shared" si="155"/>
        <v xml:space="preserve">8, </v>
      </c>
      <c r="G940" s="8" t="str">
        <f>IF(AND(Инвестиционные_проекты!J945="создание нового",Инвестиционные_проекты!S945=""),"Ошибка!","")</f>
        <v/>
      </c>
      <c r="H940" s="4" t="str">
        <f>IF(Техлист!G940="","",CONCATENATE(ROW(Инвестиционные_проекты!$A945),", ",))</f>
        <v/>
      </c>
      <c r="I940" t="str">
        <f t="shared" si="156"/>
        <v/>
      </c>
      <c r="J940" s="5" t="str">
        <f>IF(Инвестиционные_проекты!J945="модернизация",IF(COUNTBLANK(Инвестиционные_проекты!R945:S945)&lt;&gt;0,"Ошибка!",""),"")</f>
        <v/>
      </c>
      <c r="K940" s="9" t="str">
        <f>IF(Техлист!J940="","",CONCATENATE(ROW(Инвестиционные_проекты!$A945),", ",))</f>
        <v/>
      </c>
      <c r="L940" t="str">
        <f t="shared" si="157"/>
        <v/>
      </c>
      <c r="M940" s="5" t="str">
        <f>IF(Инвестиционные_проекты!S945&lt;Инвестиционные_проекты!R945,"Ошибка!","")</f>
        <v/>
      </c>
      <c r="N940" s="4" t="str">
        <f>IF(Техлист!M940="","",CONCATENATE(ROW(Инвестиционные_проекты!$A945),", ",))</f>
        <v/>
      </c>
      <c r="O940" t="str">
        <f t="shared" si="158"/>
        <v/>
      </c>
      <c r="P940" s="5" t="str">
        <f>IF(Инвестиционные_проекты!Z945&lt;&gt;SUM(Инвестиционные_проекты!AA945:AB945),"Ошибка!","")</f>
        <v/>
      </c>
      <c r="Q940" s="4" t="str">
        <f>IF(Техлист!P940="","",CONCATENATE(ROW(Инвестиционные_проекты!$A945),", ",))</f>
        <v/>
      </c>
      <c r="R940" t="str">
        <f t="shared" si="159"/>
        <v/>
      </c>
      <c r="S940" s="5" t="str">
        <f>IF(Инвестиционные_проекты!Y945&gt;Инвестиционные_проекты!AB945,"Ошибка!","")</f>
        <v/>
      </c>
      <c r="T940" s="4" t="str">
        <f>IF(Техлист!S940="","",CONCATENATE(ROW(Инвестиционные_проекты!$A945),", ",))</f>
        <v/>
      </c>
      <c r="U940" t="str">
        <f t="shared" si="160"/>
        <v/>
      </c>
      <c r="V940" s="5" t="str">
        <f>IF(Инвестиционные_проекты!O945&lt;Инвестиционные_проекты!N945,"Ошибка!","")</f>
        <v/>
      </c>
      <c r="W940" s="4" t="str">
        <f>IF(Техлист!V940="","",CONCATENATE(ROW(Инвестиционные_проекты!$A945),", ",))</f>
        <v/>
      </c>
      <c r="X940" t="str">
        <f t="shared" si="161"/>
        <v xml:space="preserve">8, </v>
      </c>
      <c r="Y940" s="5" t="str">
        <f>IF(Инвестиционные_проекты!N945&lt;Инвестиционные_проекты!M945,"Ошибка!","")</f>
        <v/>
      </c>
      <c r="Z940" s="4" t="str">
        <f>IF(Техлист!Y940="","",CONCATENATE(ROW(Инвестиционные_проекты!$A945),", ",))</f>
        <v/>
      </c>
      <c r="AA940" t="str">
        <f t="shared" si="162"/>
        <v/>
      </c>
      <c r="AB940" s="5" t="str">
        <f ca="1">IF(Инвестиционные_проекты!K945="реализация",IF(Инвестиционные_проекты!M945&gt;TODAY(),"Ошибка!",""),"")</f>
        <v/>
      </c>
      <c r="AC940" s="4" t="str">
        <f ca="1">IF(Техлист!AB940="","",CONCATENATE(ROW(Инвестиционные_проекты!$A945),", ",))</f>
        <v/>
      </c>
      <c r="AD940" t="str">
        <f t="shared" ca="1" si="163"/>
        <v/>
      </c>
      <c r="AE940" s="5" t="str">
        <f>IFERROR(IF(OR(Инвестиционные_проекты!K945="идея",Инвестиционные_проекты!K945="проектная стадия"),IF(Инвестиционные_проекты!M945&gt;DATEVALUE(ФЛК!CV939),"","Ошибка!"),""),"")</f>
        <v/>
      </c>
      <c r="AF940" s="4" t="str">
        <f>IF(Техлист!AE940="","",CONCATENATE(ROW(Инвестиционные_проекты!$A945),", ",))</f>
        <v/>
      </c>
      <c r="AG940" t="str">
        <f t="shared" si="164"/>
        <v/>
      </c>
    </row>
    <row r="941" spans="1:33" x14ac:dyDescent="0.25">
      <c r="A941" s="5" t="str">
        <f>IF(AND(COUNTBLANK(Инвестиционные_проекты!H946:Q946)+COUNTBLANK(Инвестиционные_проекты!S946:T946)+COUNTBLANK(Инвестиционные_проекты!Z946)+COUNTBLANK(Инвестиционные_проекты!B946:E946)&lt;&gt;17,COUNTBLANK(Инвестиционные_проекты!H946:Q946)+COUNTBLANK(Инвестиционные_проекты!S946:T946)+COUNTBLANK(Инвестиционные_проекты!Z946)+COUNTBLANK(Инвестиционные_проекты!B946:E946)&lt;&gt;0),"Ошибка!","")</f>
        <v/>
      </c>
      <c r="B941" s="4" t="str">
        <f>IF(A941="","",CONCATENATE(ROW(Инвестиционные_проекты!$A946),", ",))</f>
        <v/>
      </c>
      <c r="C941" t="str">
        <f t="shared" si="154"/>
        <v xml:space="preserve">8, </v>
      </c>
      <c r="D941" s="5" t="str">
        <f>IF(AND(COUNTBLANK(Инвестиционные_проекты!AB946)=0,COUNTBLANK(Инвестиционные_проекты!W946:Y946)&lt;&gt;0),"Ошибка!","")</f>
        <v/>
      </c>
      <c r="E941" s="4" t="str">
        <f>IF(D941="","",CONCATENATE(ROW(Инвестиционные_проекты!$A946),", ",))</f>
        <v/>
      </c>
      <c r="F941" t="str">
        <f t="shared" si="155"/>
        <v xml:space="preserve">8, </v>
      </c>
      <c r="G941" s="8" t="str">
        <f>IF(AND(Инвестиционные_проекты!J946="создание нового",Инвестиционные_проекты!S946=""),"Ошибка!","")</f>
        <v/>
      </c>
      <c r="H941" s="4" t="str">
        <f>IF(Техлист!G941="","",CONCATENATE(ROW(Инвестиционные_проекты!$A946),", ",))</f>
        <v/>
      </c>
      <c r="I941" t="str">
        <f t="shared" si="156"/>
        <v/>
      </c>
      <c r="J941" s="5" t="str">
        <f>IF(Инвестиционные_проекты!J946="модернизация",IF(COUNTBLANK(Инвестиционные_проекты!R946:S946)&lt;&gt;0,"Ошибка!",""),"")</f>
        <v/>
      </c>
      <c r="K941" s="9" t="str">
        <f>IF(Техлист!J941="","",CONCATENATE(ROW(Инвестиционные_проекты!$A946),", ",))</f>
        <v/>
      </c>
      <c r="L941" t="str">
        <f t="shared" si="157"/>
        <v/>
      </c>
      <c r="M941" s="5" t="str">
        <f>IF(Инвестиционные_проекты!S946&lt;Инвестиционные_проекты!R946,"Ошибка!","")</f>
        <v/>
      </c>
      <c r="N941" s="4" t="str">
        <f>IF(Техлист!M941="","",CONCATENATE(ROW(Инвестиционные_проекты!$A946),", ",))</f>
        <v/>
      </c>
      <c r="O941" t="str">
        <f t="shared" si="158"/>
        <v/>
      </c>
      <c r="P941" s="5" t="str">
        <f>IF(Инвестиционные_проекты!Z946&lt;&gt;SUM(Инвестиционные_проекты!AA946:AB946),"Ошибка!","")</f>
        <v/>
      </c>
      <c r="Q941" s="4" t="str">
        <f>IF(Техлист!P941="","",CONCATENATE(ROW(Инвестиционные_проекты!$A946),", ",))</f>
        <v/>
      </c>
      <c r="R941" t="str">
        <f t="shared" si="159"/>
        <v/>
      </c>
      <c r="S941" s="5" t="str">
        <f>IF(Инвестиционные_проекты!Y946&gt;Инвестиционные_проекты!AB946,"Ошибка!","")</f>
        <v/>
      </c>
      <c r="T941" s="4" t="str">
        <f>IF(Техлист!S941="","",CONCATENATE(ROW(Инвестиционные_проекты!$A946),", ",))</f>
        <v/>
      </c>
      <c r="U941" t="str">
        <f t="shared" si="160"/>
        <v/>
      </c>
      <c r="V941" s="5" t="str">
        <f>IF(Инвестиционные_проекты!O946&lt;Инвестиционные_проекты!N946,"Ошибка!","")</f>
        <v/>
      </c>
      <c r="W941" s="4" t="str">
        <f>IF(Техлист!V941="","",CONCATENATE(ROW(Инвестиционные_проекты!$A946),", ",))</f>
        <v/>
      </c>
      <c r="X941" t="str">
        <f t="shared" si="161"/>
        <v xml:space="preserve">8, </v>
      </c>
      <c r="Y941" s="5" t="str">
        <f>IF(Инвестиционные_проекты!N946&lt;Инвестиционные_проекты!M946,"Ошибка!","")</f>
        <v/>
      </c>
      <c r="Z941" s="4" t="str">
        <f>IF(Техлист!Y941="","",CONCATENATE(ROW(Инвестиционные_проекты!$A946),", ",))</f>
        <v/>
      </c>
      <c r="AA941" t="str">
        <f t="shared" si="162"/>
        <v/>
      </c>
      <c r="AB941" s="5" t="str">
        <f ca="1">IF(Инвестиционные_проекты!K946="реализация",IF(Инвестиционные_проекты!M946&gt;TODAY(),"Ошибка!",""),"")</f>
        <v/>
      </c>
      <c r="AC941" s="4" t="str">
        <f ca="1">IF(Техлист!AB941="","",CONCATENATE(ROW(Инвестиционные_проекты!$A946),", ",))</f>
        <v/>
      </c>
      <c r="AD941" t="str">
        <f t="shared" ca="1" si="163"/>
        <v/>
      </c>
      <c r="AE941" s="5" t="str">
        <f>IFERROR(IF(OR(Инвестиционные_проекты!K946="идея",Инвестиционные_проекты!K946="проектная стадия"),IF(Инвестиционные_проекты!M946&gt;DATEVALUE(ФЛК!CV940),"","Ошибка!"),""),"")</f>
        <v/>
      </c>
      <c r="AF941" s="4" t="str">
        <f>IF(Техлист!AE941="","",CONCATENATE(ROW(Инвестиционные_проекты!$A946),", ",))</f>
        <v/>
      </c>
      <c r="AG941" t="str">
        <f t="shared" si="164"/>
        <v/>
      </c>
    </row>
    <row r="942" spans="1:33" x14ac:dyDescent="0.25">
      <c r="A942" s="5" t="str">
        <f>IF(AND(COUNTBLANK(Инвестиционные_проекты!H947:Q947)+COUNTBLANK(Инвестиционные_проекты!S947:T947)+COUNTBLANK(Инвестиционные_проекты!Z947)+COUNTBLANK(Инвестиционные_проекты!B947:E947)&lt;&gt;17,COUNTBLANK(Инвестиционные_проекты!H947:Q947)+COUNTBLANK(Инвестиционные_проекты!S947:T947)+COUNTBLANK(Инвестиционные_проекты!Z947)+COUNTBLANK(Инвестиционные_проекты!B947:E947)&lt;&gt;0),"Ошибка!","")</f>
        <v/>
      </c>
      <c r="B942" s="4" t="str">
        <f>IF(A942="","",CONCATENATE(ROW(Инвестиционные_проекты!$A947),", ",))</f>
        <v/>
      </c>
      <c r="C942" t="str">
        <f t="shared" si="154"/>
        <v xml:space="preserve">8, </v>
      </c>
      <c r="D942" s="5" t="str">
        <f>IF(AND(COUNTBLANK(Инвестиционные_проекты!AB947)=0,COUNTBLANK(Инвестиционные_проекты!W947:Y947)&lt;&gt;0),"Ошибка!","")</f>
        <v/>
      </c>
      <c r="E942" s="4" t="str">
        <f>IF(D942="","",CONCATENATE(ROW(Инвестиционные_проекты!$A947),", ",))</f>
        <v/>
      </c>
      <c r="F942" t="str">
        <f t="shared" si="155"/>
        <v xml:space="preserve">8, </v>
      </c>
      <c r="G942" s="8" t="str">
        <f>IF(AND(Инвестиционные_проекты!J947="создание нового",Инвестиционные_проекты!S947=""),"Ошибка!","")</f>
        <v/>
      </c>
      <c r="H942" s="4" t="str">
        <f>IF(Техлист!G942="","",CONCATENATE(ROW(Инвестиционные_проекты!$A947),", ",))</f>
        <v/>
      </c>
      <c r="I942" t="str">
        <f t="shared" si="156"/>
        <v/>
      </c>
      <c r="J942" s="5" t="str">
        <f>IF(Инвестиционные_проекты!J947="модернизация",IF(COUNTBLANK(Инвестиционные_проекты!R947:S947)&lt;&gt;0,"Ошибка!",""),"")</f>
        <v/>
      </c>
      <c r="K942" s="9" t="str">
        <f>IF(Техлист!J942="","",CONCATENATE(ROW(Инвестиционные_проекты!$A947),", ",))</f>
        <v/>
      </c>
      <c r="L942" t="str">
        <f t="shared" si="157"/>
        <v/>
      </c>
      <c r="M942" s="5" t="str">
        <f>IF(Инвестиционные_проекты!S947&lt;Инвестиционные_проекты!R947,"Ошибка!","")</f>
        <v/>
      </c>
      <c r="N942" s="4" t="str">
        <f>IF(Техлист!M942="","",CONCATENATE(ROW(Инвестиционные_проекты!$A947),", ",))</f>
        <v/>
      </c>
      <c r="O942" t="str">
        <f t="shared" si="158"/>
        <v/>
      </c>
      <c r="P942" s="5" t="str">
        <f>IF(Инвестиционные_проекты!Z947&lt;&gt;SUM(Инвестиционные_проекты!AA947:AB947),"Ошибка!","")</f>
        <v/>
      </c>
      <c r="Q942" s="4" t="str">
        <f>IF(Техлист!P942="","",CONCATENATE(ROW(Инвестиционные_проекты!$A947),", ",))</f>
        <v/>
      </c>
      <c r="R942" t="str">
        <f t="shared" si="159"/>
        <v/>
      </c>
      <c r="S942" s="5" t="str">
        <f>IF(Инвестиционные_проекты!Y947&gt;Инвестиционные_проекты!AB947,"Ошибка!","")</f>
        <v/>
      </c>
      <c r="T942" s="4" t="str">
        <f>IF(Техлист!S942="","",CONCATENATE(ROW(Инвестиционные_проекты!$A947),", ",))</f>
        <v/>
      </c>
      <c r="U942" t="str">
        <f t="shared" si="160"/>
        <v/>
      </c>
      <c r="V942" s="5" t="str">
        <f>IF(Инвестиционные_проекты!O947&lt;Инвестиционные_проекты!N947,"Ошибка!","")</f>
        <v/>
      </c>
      <c r="W942" s="4" t="str">
        <f>IF(Техлист!V942="","",CONCATENATE(ROW(Инвестиционные_проекты!$A947),", ",))</f>
        <v/>
      </c>
      <c r="X942" t="str">
        <f t="shared" si="161"/>
        <v xml:space="preserve">8, </v>
      </c>
      <c r="Y942" s="5" t="str">
        <f>IF(Инвестиционные_проекты!N947&lt;Инвестиционные_проекты!M947,"Ошибка!","")</f>
        <v/>
      </c>
      <c r="Z942" s="4" t="str">
        <f>IF(Техлист!Y942="","",CONCATENATE(ROW(Инвестиционные_проекты!$A947),", ",))</f>
        <v/>
      </c>
      <c r="AA942" t="str">
        <f t="shared" si="162"/>
        <v/>
      </c>
      <c r="AB942" s="5" t="str">
        <f ca="1">IF(Инвестиционные_проекты!K947="реализация",IF(Инвестиционные_проекты!M947&gt;TODAY(),"Ошибка!",""),"")</f>
        <v/>
      </c>
      <c r="AC942" s="4" t="str">
        <f ca="1">IF(Техлист!AB942="","",CONCATENATE(ROW(Инвестиционные_проекты!$A947),", ",))</f>
        <v/>
      </c>
      <c r="AD942" t="str">
        <f t="shared" ca="1" si="163"/>
        <v/>
      </c>
      <c r="AE942" s="5" t="str">
        <f>IFERROR(IF(OR(Инвестиционные_проекты!K947="идея",Инвестиционные_проекты!K947="проектная стадия"),IF(Инвестиционные_проекты!M947&gt;DATEVALUE(ФЛК!CV941),"","Ошибка!"),""),"")</f>
        <v/>
      </c>
      <c r="AF942" s="4" t="str">
        <f>IF(Техлист!AE942="","",CONCATENATE(ROW(Инвестиционные_проекты!$A947),", ",))</f>
        <v/>
      </c>
      <c r="AG942" t="str">
        <f t="shared" si="164"/>
        <v/>
      </c>
    </row>
    <row r="943" spans="1:33" x14ac:dyDescent="0.25">
      <c r="A943" s="5" t="str">
        <f>IF(AND(COUNTBLANK(Инвестиционные_проекты!H948:Q948)+COUNTBLANK(Инвестиционные_проекты!S948:T948)+COUNTBLANK(Инвестиционные_проекты!Z948)+COUNTBLANK(Инвестиционные_проекты!B948:E948)&lt;&gt;17,COUNTBLANK(Инвестиционные_проекты!H948:Q948)+COUNTBLANK(Инвестиционные_проекты!S948:T948)+COUNTBLANK(Инвестиционные_проекты!Z948)+COUNTBLANK(Инвестиционные_проекты!B948:E948)&lt;&gt;0),"Ошибка!","")</f>
        <v/>
      </c>
      <c r="B943" s="4" t="str">
        <f>IF(A943="","",CONCATENATE(ROW(Инвестиционные_проекты!$A948),", ",))</f>
        <v/>
      </c>
      <c r="C943" t="str">
        <f t="shared" si="154"/>
        <v xml:space="preserve">8, </v>
      </c>
      <c r="D943" s="5" t="str">
        <f>IF(AND(COUNTBLANK(Инвестиционные_проекты!AB948)=0,COUNTBLANK(Инвестиционные_проекты!W948:Y948)&lt;&gt;0),"Ошибка!","")</f>
        <v/>
      </c>
      <c r="E943" s="4" t="str">
        <f>IF(D943="","",CONCATENATE(ROW(Инвестиционные_проекты!$A948),", ",))</f>
        <v/>
      </c>
      <c r="F943" t="str">
        <f t="shared" si="155"/>
        <v xml:space="preserve">8, </v>
      </c>
      <c r="G943" s="8" t="str">
        <f>IF(AND(Инвестиционные_проекты!J948="создание нового",Инвестиционные_проекты!S948=""),"Ошибка!","")</f>
        <v/>
      </c>
      <c r="H943" s="4" t="str">
        <f>IF(Техлист!G943="","",CONCATENATE(ROW(Инвестиционные_проекты!$A948),", ",))</f>
        <v/>
      </c>
      <c r="I943" t="str">
        <f t="shared" si="156"/>
        <v/>
      </c>
      <c r="J943" s="5" t="str">
        <f>IF(Инвестиционные_проекты!J948="модернизация",IF(COUNTBLANK(Инвестиционные_проекты!R948:S948)&lt;&gt;0,"Ошибка!",""),"")</f>
        <v/>
      </c>
      <c r="K943" s="9" t="str">
        <f>IF(Техлист!J943="","",CONCATENATE(ROW(Инвестиционные_проекты!$A948),", ",))</f>
        <v/>
      </c>
      <c r="L943" t="str">
        <f t="shared" si="157"/>
        <v/>
      </c>
      <c r="M943" s="5" t="str">
        <f>IF(Инвестиционные_проекты!S948&lt;Инвестиционные_проекты!R948,"Ошибка!","")</f>
        <v/>
      </c>
      <c r="N943" s="4" t="str">
        <f>IF(Техлист!M943="","",CONCATENATE(ROW(Инвестиционные_проекты!$A948),", ",))</f>
        <v/>
      </c>
      <c r="O943" t="str">
        <f t="shared" si="158"/>
        <v/>
      </c>
      <c r="P943" s="5" t="str">
        <f>IF(Инвестиционные_проекты!Z948&lt;&gt;SUM(Инвестиционные_проекты!AA948:AB948),"Ошибка!","")</f>
        <v/>
      </c>
      <c r="Q943" s="4" t="str">
        <f>IF(Техлист!P943="","",CONCATENATE(ROW(Инвестиционные_проекты!$A948),", ",))</f>
        <v/>
      </c>
      <c r="R943" t="str">
        <f t="shared" si="159"/>
        <v/>
      </c>
      <c r="S943" s="5" t="str">
        <f>IF(Инвестиционные_проекты!Y948&gt;Инвестиционные_проекты!AB948,"Ошибка!","")</f>
        <v/>
      </c>
      <c r="T943" s="4" t="str">
        <f>IF(Техлист!S943="","",CONCATENATE(ROW(Инвестиционные_проекты!$A948),", ",))</f>
        <v/>
      </c>
      <c r="U943" t="str">
        <f t="shared" si="160"/>
        <v/>
      </c>
      <c r="V943" s="5" t="str">
        <f>IF(Инвестиционные_проекты!O948&lt;Инвестиционные_проекты!N948,"Ошибка!","")</f>
        <v/>
      </c>
      <c r="W943" s="4" t="str">
        <f>IF(Техлист!V943="","",CONCATENATE(ROW(Инвестиционные_проекты!$A948),", ",))</f>
        <v/>
      </c>
      <c r="X943" t="str">
        <f t="shared" si="161"/>
        <v xml:space="preserve">8, </v>
      </c>
      <c r="Y943" s="5" t="str">
        <f>IF(Инвестиционные_проекты!N948&lt;Инвестиционные_проекты!M948,"Ошибка!","")</f>
        <v/>
      </c>
      <c r="Z943" s="4" t="str">
        <f>IF(Техлист!Y943="","",CONCATENATE(ROW(Инвестиционные_проекты!$A948),", ",))</f>
        <v/>
      </c>
      <c r="AA943" t="str">
        <f t="shared" si="162"/>
        <v/>
      </c>
      <c r="AB943" s="5" t="str">
        <f ca="1">IF(Инвестиционные_проекты!K948="реализация",IF(Инвестиционные_проекты!M948&gt;TODAY(),"Ошибка!",""),"")</f>
        <v/>
      </c>
      <c r="AC943" s="4" t="str">
        <f ca="1">IF(Техлист!AB943="","",CONCATENATE(ROW(Инвестиционные_проекты!$A948),", ",))</f>
        <v/>
      </c>
      <c r="AD943" t="str">
        <f t="shared" ca="1" si="163"/>
        <v/>
      </c>
      <c r="AE943" s="5" t="str">
        <f>IFERROR(IF(OR(Инвестиционные_проекты!K948="идея",Инвестиционные_проекты!K948="проектная стадия"),IF(Инвестиционные_проекты!M948&gt;DATEVALUE(ФЛК!CV942),"","Ошибка!"),""),"")</f>
        <v/>
      </c>
      <c r="AF943" s="4" t="str">
        <f>IF(Техлист!AE943="","",CONCATENATE(ROW(Инвестиционные_проекты!$A948),", ",))</f>
        <v/>
      </c>
      <c r="AG943" t="str">
        <f t="shared" si="164"/>
        <v/>
      </c>
    </row>
    <row r="944" spans="1:33" x14ac:dyDescent="0.25">
      <c r="A944" s="5" t="str">
        <f>IF(AND(COUNTBLANK(Инвестиционные_проекты!H949:Q949)+COUNTBLANK(Инвестиционные_проекты!S949:T949)+COUNTBLANK(Инвестиционные_проекты!Z949)+COUNTBLANK(Инвестиционные_проекты!B949:E949)&lt;&gt;17,COUNTBLANK(Инвестиционные_проекты!H949:Q949)+COUNTBLANK(Инвестиционные_проекты!S949:T949)+COUNTBLANK(Инвестиционные_проекты!Z949)+COUNTBLANK(Инвестиционные_проекты!B949:E949)&lt;&gt;0),"Ошибка!","")</f>
        <v/>
      </c>
      <c r="B944" s="4" t="str">
        <f>IF(A944="","",CONCATENATE(ROW(Инвестиционные_проекты!$A949),", ",))</f>
        <v/>
      </c>
      <c r="C944" t="str">
        <f t="shared" si="154"/>
        <v xml:space="preserve">8, </v>
      </c>
      <c r="D944" s="5" t="str">
        <f>IF(AND(COUNTBLANK(Инвестиционные_проекты!AB949)=0,COUNTBLANK(Инвестиционные_проекты!W949:Y949)&lt;&gt;0),"Ошибка!","")</f>
        <v/>
      </c>
      <c r="E944" s="4" t="str">
        <f>IF(D944="","",CONCATENATE(ROW(Инвестиционные_проекты!$A949),", ",))</f>
        <v/>
      </c>
      <c r="F944" t="str">
        <f t="shared" si="155"/>
        <v xml:space="preserve">8, </v>
      </c>
      <c r="G944" s="8" t="str">
        <f>IF(AND(Инвестиционные_проекты!J949="создание нового",Инвестиционные_проекты!S949=""),"Ошибка!","")</f>
        <v/>
      </c>
      <c r="H944" s="4" t="str">
        <f>IF(Техлист!G944="","",CONCATENATE(ROW(Инвестиционные_проекты!$A949),", ",))</f>
        <v/>
      </c>
      <c r="I944" t="str">
        <f t="shared" si="156"/>
        <v/>
      </c>
      <c r="J944" s="5" t="str">
        <f>IF(Инвестиционные_проекты!J949="модернизация",IF(COUNTBLANK(Инвестиционные_проекты!R949:S949)&lt;&gt;0,"Ошибка!",""),"")</f>
        <v/>
      </c>
      <c r="K944" s="9" t="str">
        <f>IF(Техлист!J944="","",CONCATENATE(ROW(Инвестиционные_проекты!$A949),", ",))</f>
        <v/>
      </c>
      <c r="L944" t="str">
        <f t="shared" si="157"/>
        <v/>
      </c>
      <c r="M944" s="5" t="str">
        <f>IF(Инвестиционные_проекты!S949&lt;Инвестиционные_проекты!R949,"Ошибка!","")</f>
        <v/>
      </c>
      <c r="N944" s="4" t="str">
        <f>IF(Техлист!M944="","",CONCATENATE(ROW(Инвестиционные_проекты!$A949),", ",))</f>
        <v/>
      </c>
      <c r="O944" t="str">
        <f t="shared" si="158"/>
        <v/>
      </c>
      <c r="P944" s="5" t="str">
        <f>IF(Инвестиционные_проекты!Z949&lt;&gt;SUM(Инвестиционные_проекты!AA949:AB949),"Ошибка!","")</f>
        <v/>
      </c>
      <c r="Q944" s="4" t="str">
        <f>IF(Техлист!P944="","",CONCATENATE(ROW(Инвестиционные_проекты!$A949),", ",))</f>
        <v/>
      </c>
      <c r="R944" t="str">
        <f t="shared" si="159"/>
        <v/>
      </c>
      <c r="S944" s="5" t="str">
        <f>IF(Инвестиционные_проекты!Y949&gt;Инвестиционные_проекты!AB949,"Ошибка!","")</f>
        <v/>
      </c>
      <c r="T944" s="4" t="str">
        <f>IF(Техлист!S944="","",CONCATENATE(ROW(Инвестиционные_проекты!$A949),", ",))</f>
        <v/>
      </c>
      <c r="U944" t="str">
        <f t="shared" si="160"/>
        <v/>
      </c>
      <c r="V944" s="5" t="str">
        <f>IF(Инвестиционные_проекты!O949&lt;Инвестиционные_проекты!N949,"Ошибка!","")</f>
        <v/>
      </c>
      <c r="W944" s="4" t="str">
        <f>IF(Техлист!V944="","",CONCATENATE(ROW(Инвестиционные_проекты!$A949),", ",))</f>
        <v/>
      </c>
      <c r="X944" t="str">
        <f t="shared" si="161"/>
        <v xml:space="preserve">8, </v>
      </c>
      <c r="Y944" s="5" t="str">
        <f>IF(Инвестиционные_проекты!N949&lt;Инвестиционные_проекты!M949,"Ошибка!","")</f>
        <v/>
      </c>
      <c r="Z944" s="4" t="str">
        <f>IF(Техлист!Y944="","",CONCATENATE(ROW(Инвестиционные_проекты!$A949),", ",))</f>
        <v/>
      </c>
      <c r="AA944" t="str">
        <f t="shared" si="162"/>
        <v/>
      </c>
      <c r="AB944" s="5" t="str">
        <f ca="1">IF(Инвестиционные_проекты!K949="реализация",IF(Инвестиционные_проекты!M949&gt;TODAY(),"Ошибка!",""),"")</f>
        <v/>
      </c>
      <c r="AC944" s="4" t="str">
        <f ca="1">IF(Техлист!AB944="","",CONCATENATE(ROW(Инвестиционные_проекты!$A949),", ",))</f>
        <v/>
      </c>
      <c r="AD944" t="str">
        <f t="shared" ca="1" si="163"/>
        <v/>
      </c>
      <c r="AE944" s="5" t="str">
        <f>IFERROR(IF(OR(Инвестиционные_проекты!K949="идея",Инвестиционные_проекты!K949="проектная стадия"),IF(Инвестиционные_проекты!M949&gt;DATEVALUE(ФЛК!CV943),"","Ошибка!"),""),"")</f>
        <v/>
      </c>
      <c r="AF944" s="4" t="str">
        <f>IF(Техлист!AE944="","",CONCATENATE(ROW(Инвестиционные_проекты!$A949),", ",))</f>
        <v/>
      </c>
      <c r="AG944" t="str">
        <f t="shared" si="164"/>
        <v/>
      </c>
    </row>
    <row r="945" spans="1:33" x14ac:dyDescent="0.25">
      <c r="A945" s="5" t="str">
        <f>IF(AND(COUNTBLANK(Инвестиционные_проекты!H950:Q950)+COUNTBLANK(Инвестиционные_проекты!S950:T950)+COUNTBLANK(Инвестиционные_проекты!Z950)+COUNTBLANK(Инвестиционные_проекты!B950:E950)&lt;&gt;17,COUNTBLANK(Инвестиционные_проекты!H950:Q950)+COUNTBLANK(Инвестиционные_проекты!S950:T950)+COUNTBLANK(Инвестиционные_проекты!Z950)+COUNTBLANK(Инвестиционные_проекты!B950:E950)&lt;&gt;0),"Ошибка!","")</f>
        <v/>
      </c>
      <c r="B945" s="4" t="str">
        <f>IF(A945="","",CONCATENATE(ROW(Инвестиционные_проекты!$A950),", ",))</f>
        <v/>
      </c>
      <c r="C945" t="str">
        <f t="shared" si="154"/>
        <v xml:space="preserve">8, </v>
      </c>
      <c r="D945" s="5" t="str">
        <f>IF(AND(COUNTBLANK(Инвестиционные_проекты!AB950)=0,COUNTBLANK(Инвестиционные_проекты!W950:Y950)&lt;&gt;0),"Ошибка!","")</f>
        <v/>
      </c>
      <c r="E945" s="4" t="str">
        <f>IF(D945="","",CONCATENATE(ROW(Инвестиционные_проекты!$A950),", ",))</f>
        <v/>
      </c>
      <c r="F945" t="str">
        <f t="shared" si="155"/>
        <v xml:space="preserve">8, </v>
      </c>
      <c r="G945" s="8" t="str">
        <f>IF(AND(Инвестиционные_проекты!J950="создание нового",Инвестиционные_проекты!S950=""),"Ошибка!","")</f>
        <v/>
      </c>
      <c r="H945" s="4" t="str">
        <f>IF(Техлист!G945="","",CONCATENATE(ROW(Инвестиционные_проекты!$A950),", ",))</f>
        <v/>
      </c>
      <c r="I945" t="str">
        <f t="shared" si="156"/>
        <v/>
      </c>
      <c r="J945" s="5" t="str">
        <f>IF(Инвестиционные_проекты!J950="модернизация",IF(COUNTBLANK(Инвестиционные_проекты!R950:S950)&lt;&gt;0,"Ошибка!",""),"")</f>
        <v/>
      </c>
      <c r="K945" s="9" t="str">
        <f>IF(Техлист!J945="","",CONCATENATE(ROW(Инвестиционные_проекты!$A950),", ",))</f>
        <v/>
      </c>
      <c r="L945" t="str">
        <f t="shared" si="157"/>
        <v/>
      </c>
      <c r="M945" s="5" t="str">
        <f>IF(Инвестиционные_проекты!S950&lt;Инвестиционные_проекты!R950,"Ошибка!","")</f>
        <v/>
      </c>
      <c r="N945" s="4" t="str">
        <f>IF(Техлист!M945="","",CONCATENATE(ROW(Инвестиционные_проекты!$A950),", ",))</f>
        <v/>
      </c>
      <c r="O945" t="str">
        <f t="shared" si="158"/>
        <v/>
      </c>
      <c r="P945" s="5" t="str">
        <f>IF(Инвестиционные_проекты!Z950&lt;&gt;SUM(Инвестиционные_проекты!AA950:AB950),"Ошибка!","")</f>
        <v/>
      </c>
      <c r="Q945" s="4" t="str">
        <f>IF(Техлист!P945="","",CONCATENATE(ROW(Инвестиционные_проекты!$A950),", ",))</f>
        <v/>
      </c>
      <c r="R945" t="str">
        <f t="shared" si="159"/>
        <v/>
      </c>
      <c r="S945" s="5" t="str">
        <f>IF(Инвестиционные_проекты!Y950&gt;Инвестиционные_проекты!AB950,"Ошибка!","")</f>
        <v/>
      </c>
      <c r="T945" s="4" t="str">
        <f>IF(Техлист!S945="","",CONCATENATE(ROW(Инвестиционные_проекты!$A950),", ",))</f>
        <v/>
      </c>
      <c r="U945" t="str">
        <f t="shared" si="160"/>
        <v/>
      </c>
      <c r="V945" s="5" t="str">
        <f>IF(Инвестиционные_проекты!O950&lt;Инвестиционные_проекты!N950,"Ошибка!","")</f>
        <v/>
      </c>
      <c r="W945" s="4" t="str">
        <f>IF(Техлист!V945="","",CONCATENATE(ROW(Инвестиционные_проекты!$A950),", ",))</f>
        <v/>
      </c>
      <c r="X945" t="str">
        <f t="shared" si="161"/>
        <v xml:space="preserve">8, </v>
      </c>
      <c r="Y945" s="5" t="str">
        <f>IF(Инвестиционные_проекты!N950&lt;Инвестиционные_проекты!M950,"Ошибка!","")</f>
        <v/>
      </c>
      <c r="Z945" s="4" t="str">
        <f>IF(Техлист!Y945="","",CONCATENATE(ROW(Инвестиционные_проекты!$A950),", ",))</f>
        <v/>
      </c>
      <c r="AA945" t="str">
        <f t="shared" si="162"/>
        <v/>
      </c>
      <c r="AB945" s="5" t="str">
        <f ca="1">IF(Инвестиционные_проекты!K950="реализация",IF(Инвестиционные_проекты!M950&gt;TODAY(),"Ошибка!",""),"")</f>
        <v/>
      </c>
      <c r="AC945" s="4" t="str">
        <f ca="1">IF(Техлист!AB945="","",CONCATENATE(ROW(Инвестиционные_проекты!$A950),", ",))</f>
        <v/>
      </c>
      <c r="AD945" t="str">
        <f t="shared" ca="1" si="163"/>
        <v/>
      </c>
      <c r="AE945" s="5" t="str">
        <f>IFERROR(IF(OR(Инвестиционные_проекты!K950="идея",Инвестиционные_проекты!K950="проектная стадия"),IF(Инвестиционные_проекты!M950&gt;DATEVALUE(ФЛК!CV944),"","Ошибка!"),""),"")</f>
        <v/>
      </c>
      <c r="AF945" s="4" t="str">
        <f>IF(Техлист!AE945="","",CONCATENATE(ROW(Инвестиционные_проекты!$A950),", ",))</f>
        <v/>
      </c>
      <c r="AG945" t="str">
        <f t="shared" si="164"/>
        <v/>
      </c>
    </row>
    <row r="946" spans="1:33" x14ac:dyDescent="0.25">
      <c r="A946" s="5" t="str">
        <f>IF(AND(COUNTBLANK(Инвестиционные_проекты!H951:Q951)+COUNTBLANK(Инвестиционные_проекты!S951:T951)+COUNTBLANK(Инвестиционные_проекты!Z951)+COUNTBLANK(Инвестиционные_проекты!B951:E951)&lt;&gt;17,COUNTBLANK(Инвестиционные_проекты!H951:Q951)+COUNTBLANK(Инвестиционные_проекты!S951:T951)+COUNTBLANK(Инвестиционные_проекты!Z951)+COUNTBLANK(Инвестиционные_проекты!B951:E951)&lt;&gt;0),"Ошибка!","")</f>
        <v/>
      </c>
      <c r="B946" s="4" t="str">
        <f>IF(A946="","",CONCATENATE(ROW(Инвестиционные_проекты!$A951),", ",))</f>
        <v/>
      </c>
      <c r="C946" t="str">
        <f t="shared" si="154"/>
        <v xml:space="preserve">8, </v>
      </c>
      <c r="D946" s="5" t="str">
        <f>IF(AND(COUNTBLANK(Инвестиционные_проекты!AB951)=0,COUNTBLANK(Инвестиционные_проекты!W951:Y951)&lt;&gt;0),"Ошибка!","")</f>
        <v/>
      </c>
      <c r="E946" s="4" t="str">
        <f>IF(D946="","",CONCATENATE(ROW(Инвестиционные_проекты!$A951),", ",))</f>
        <v/>
      </c>
      <c r="F946" t="str">
        <f t="shared" si="155"/>
        <v xml:space="preserve">8, </v>
      </c>
      <c r="G946" s="8" t="str">
        <f>IF(AND(Инвестиционные_проекты!J951="создание нового",Инвестиционные_проекты!S951=""),"Ошибка!","")</f>
        <v/>
      </c>
      <c r="H946" s="4" t="str">
        <f>IF(Техлист!G946="","",CONCATENATE(ROW(Инвестиционные_проекты!$A951),", ",))</f>
        <v/>
      </c>
      <c r="I946" t="str">
        <f t="shared" si="156"/>
        <v/>
      </c>
      <c r="J946" s="5" t="str">
        <f>IF(Инвестиционные_проекты!J951="модернизация",IF(COUNTBLANK(Инвестиционные_проекты!R951:S951)&lt;&gt;0,"Ошибка!",""),"")</f>
        <v/>
      </c>
      <c r="K946" s="9" t="str">
        <f>IF(Техлист!J946="","",CONCATENATE(ROW(Инвестиционные_проекты!$A951),", ",))</f>
        <v/>
      </c>
      <c r="L946" t="str">
        <f t="shared" si="157"/>
        <v/>
      </c>
      <c r="M946" s="5" t="str">
        <f>IF(Инвестиционные_проекты!S951&lt;Инвестиционные_проекты!R951,"Ошибка!","")</f>
        <v/>
      </c>
      <c r="N946" s="4" t="str">
        <f>IF(Техлист!M946="","",CONCATENATE(ROW(Инвестиционные_проекты!$A951),", ",))</f>
        <v/>
      </c>
      <c r="O946" t="str">
        <f t="shared" si="158"/>
        <v/>
      </c>
      <c r="P946" s="5" t="str">
        <f>IF(Инвестиционные_проекты!Z951&lt;&gt;SUM(Инвестиционные_проекты!AA951:AB951),"Ошибка!","")</f>
        <v/>
      </c>
      <c r="Q946" s="4" t="str">
        <f>IF(Техлист!P946="","",CONCATENATE(ROW(Инвестиционные_проекты!$A951),", ",))</f>
        <v/>
      </c>
      <c r="R946" t="str">
        <f t="shared" si="159"/>
        <v/>
      </c>
      <c r="S946" s="5" t="str">
        <f>IF(Инвестиционные_проекты!Y951&gt;Инвестиционные_проекты!AB951,"Ошибка!","")</f>
        <v/>
      </c>
      <c r="T946" s="4" t="str">
        <f>IF(Техлист!S946="","",CONCATENATE(ROW(Инвестиционные_проекты!$A951),", ",))</f>
        <v/>
      </c>
      <c r="U946" t="str">
        <f t="shared" si="160"/>
        <v/>
      </c>
      <c r="V946" s="5" t="str">
        <f>IF(Инвестиционные_проекты!O951&lt;Инвестиционные_проекты!N951,"Ошибка!","")</f>
        <v/>
      </c>
      <c r="W946" s="4" t="str">
        <f>IF(Техлист!V946="","",CONCATENATE(ROW(Инвестиционные_проекты!$A951),", ",))</f>
        <v/>
      </c>
      <c r="X946" t="str">
        <f t="shared" si="161"/>
        <v xml:space="preserve">8, </v>
      </c>
      <c r="Y946" s="5" t="str">
        <f>IF(Инвестиционные_проекты!N951&lt;Инвестиционные_проекты!M951,"Ошибка!","")</f>
        <v/>
      </c>
      <c r="Z946" s="4" t="str">
        <f>IF(Техлист!Y946="","",CONCATENATE(ROW(Инвестиционные_проекты!$A951),", ",))</f>
        <v/>
      </c>
      <c r="AA946" t="str">
        <f t="shared" si="162"/>
        <v/>
      </c>
      <c r="AB946" s="5" t="str">
        <f ca="1">IF(Инвестиционные_проекты!K951="реализация",IF(Инвестиционные_проекты!M951&gt;TODAY(),"Ошибка!",""),"")</f>
        <v/>
      </c>
      <c r="AC946" s="4" t="str">
        <f ca="1">IF(Техлист!AB946="","",CONCATENATE(ROW(Инвестиционные_проекты!$A951),", ",))</f>
        <v/>
      </c>
      <c r="AD946" t="str">
        <f t="shared" ca="1" si="163"/>
        <v/>
      </c>
      <c r="AE946" s="5" t="str">
        <f>IFERROR(IF(OR(Инвестиционные_проекты!K951="идея",Инвестиционные_проекты!K951="проектная стадия"),IF(Инвестиционные_проекты!M951&gt;DATEVALUE(ФЛК!CV945),"","Ошибка!"),""),"")</f>
        <v/>
      </c>
      <c r="AF946" s="4" t="str">
        <f>IF(Техлист!AE946="","",CONCATENATE(ROW(Инвестиционные_проекты!$A951),", ",))</f>
        <v/>
      </c>
      <c r="AG946" t="str">
        <f t="shared" si="164"/>
        <v/>
      </c>
    </row>
    <row r="947" spans="1:33" x14ac:dyDescent="0.25">
      <c r="A947" s="5" t="str">
        <f>IF(AND(COUNTBLANK(Инвестиционные_проекты!H952:Q952)+COUNTBLANK(Инвестиционные_проекты!S952:T952)+COUNTBLANK(Инвестиционные_проекты!Z952)+COUNTBLANK(Инвестиционные_проекты!B952:E952)&lt;&gt;17,COUNTBLANK(Инвестиционные_проекты!H952:Q952)+COUNTBLANK(Инвестиционные_проекты!S952:T952)+COUNTBLANK(Инвестиционные_проекты!Z952)+COUNTBLANK(Инвестиционные_проекты!B952:E952)&lt;&gt;0),"Ошибка!","")</f>
        <v/>
      </c>
      <c r="B947" s="4" t="str">
        <f>IF(A947="","",CONCATENATE(ROW(Инвестиционные_проекты!$A952),", ",))</f>
        <v/>
      </c>
      <c r="C947" t="str">
        <f t="shared" si="154"/>
        <v xml:space="preserve">8, </v>
      </c>
      <c r="D947" s="5" t="str">
        <f>IF(AND(COUNTBLANK(Инвестиционные_проекты!AB952)=0,COUNTBLANK(Инвестиционные_проекты!W952:Y952)&lt;&gt;0),"Ошибка!","")</f>
        <v/>
      </c>
      <c r="E947" s="4" t="str">
        <f>IF(D947="","",CONCATENATE(ROW(Инвестиционные_проекты!$A952),", ",))</f>
        <v/>
      </c>
      <c r="F947" t="str">
        <f t="shared" si="155"/>
        <v xml:space="preserve">8, </v>
      </c>
      <c r="G947" s="8" t="str">
        <f>IF(AND(Инвестиционные_проекты!J952="создание нового",Инвестиционные_проекты!S952=""),"Ошибка!","")</f>
        <v/>
      </c>
      <c r="H947" s="4" t="str">
        <f>IF(Техлист!G947="","",CONCATENATE(ROW(Инвестиционные_проекты!$A952),", ",))</f>
        <v/>
      </c>
      <c r="I947" t="str">
        <f t="shared" si="156"/>
        <v/>
      </c>
      <c r="J947" s="5" t="str">
        <f>IF(Инвестиционные_проекты!J952="модернизация",IF(COUNTBLANK(Инвестиционные_проекты!R952:S952)&lt;&gt;0,"Ошибка!",""),"")</f>
        <v/>
      </c>
      <c r="K947" s="9" t="str">
        <f>IF(Техлист!J947="","",CONCATENATE(ROW(Инвестиционные_проекты!$A952),", ",))</f>
        <v/>
      </c>
      <c r="L947" t="str">
        <f t="shared" si="157"/>
        <v/>
      </c>
      <c r="M947" s="5" t="str">
        <f>IF(Инвестиционные_проекты!S952&lt;Инвестиционные_проекты!R952,"Ошибка!","")</f>
        <v/>
      </c>
      <c r="N947" s="4" t="str">
        <f>IF(Техлист!M947="","",CONCATENATE(ROW(Инвестиционные_проекты!$A952),", ",))</f>
        <v/>
      </c>
      <c r="O947" t="str">
        <f t="shared" si="158"/>
        <v/>
      </c>
      <c r="P947" s="5" t="str">
        <f>IF(Инвестиционные_проекты!Z952&lt;&gt;SUM(Инвестиционные_проекты!AA952:AB952),"Ошибка!","")</f>
        <v/>
      </c>
      <c r="Q947" s="4" t="str">
        <f>IF(Техлист!P947="","",CONCATENATE(ROW(Инвестиционные_проекты!$A952),", ",))</f>
        <v/>
      </c>
      <c r="R947" t="str">
        <f t="shared" si="159"/>
        <v/>
      </c>
      <c r="S947" s="5" t="str">
        <f>IF(Инвестиционные_проекты!Y952&gt;Инвестиционные_проекты!AB952,"Ошибка!","")</f>
        <v/>
      </c>
      <c r="T947" s="4" t="str">
        <f>IF(Техлист!S947="","",CONCATENATE(ROW(Инвестиционные_проекты!$A952),", ",))</f>
        <v/>
      </c>
      <c r="U947" t="str">
        <f t="shared" si="160"/>
        <v/>
      </c>
      <c r="V947" s="5" t="str">
        <f>IF(Инвестиционные_проекты!O952&lt;Инвестиционные_проекты!N952,"Ошибка!","")</f>
        <v/>
      </c>
      <c r="W947" s="4" t="str">
        <f>IF(Техлист!V947="","",CONCATENATE(ROW(Инвестиционные_проекты!$A952),", ",))</f>
        <v/>
      </c>
      <c r="X947" t="str">
        <f t="shared" si="161"/>
        <v xml:space="preserve">8, </v>
      </c>
      <c r="Y947" s="5" t="str">
        <f>IF(Инвестиционные_проекты!N952&lt;Инвестиционные_проекты!M952,"Ошибка!","")</f>
        <v/>
      </c>
      <c r="Z947" s="4" t="str">
        <f>IF(Техлист!Y947="","",CONCATENATE(ROW(Инвестиционные_проекты!$A952),", ",))</f>
        <v/>
      </c>
      <c r="AA947" t="str">
        <f t="shared" si="162"/>
        <v/>
      </c>
      <c r="AB947" s="5" t="str">
        <f ca="1">IF(Инвестиционные_проекты!K952="реализация",IF(Инвестиционные_проекты!M952&gt;TODAY(),"Ошибка!",""),"")</f>
        <v/>
      </c>
      <c r="AC947" s="4" t="str">
        <f ca="1">IF(Техлист!AB947="","",CONCATENATE(ROW(Инвестиционные_проекты!$A952),", ",))</f>
        <v/>
      </c>
      <c r="AD947" t="str">
        <f t="shared" ca="1" si="163"/>
        <v/>
      </c>
      <c r="AE947" s="5" t="str">
        <f>IFERROR(IF(OR(Инвестиционные_проекты!K952="идея",Инвестиционные_проекты!K952="проектная стадия"),IF(Инвестиционные_проекты!M952&gt;DATEVALUE(ФЛК!CV946),"","Ошибка!"),""),"")</f>
        <v/>
      </c>
      <c r="AF947" s="4" t="str">
        <f>IF(Техлист!AE947="","",CONCATENATE(ROW(Инвестиционные_проекты!$A952),", ",))</f>
        <v/>
      </c>
      <c r="AG947" t="str">
        <f t="shared" si="164"/>
        <v/>
      </c>
    </row>
    <row r="948" spans="1:33" x14ac:dyDescent="0.25">
      <c r="A948" s="5" t="str">
        <f>IF(AND(COUNTBLANK(Инвестиционные_проекты!H953:Q953)+COUNTBLANK(Инвестиционные_проекты!S953:T953)+COUNTBLANK(Инвестиционные_проекты!Z953)+COUNTBLANK(Инвестиционные_проекты!B953:E953)&lt;&gt;17,COUNTBLANK(Инвестиционные_проекты!H953:Q953)+COUNTBLANK(Инвестиционные_проекты!S953:T953)+COUNTBLANK(Инвестиционные_проекты!Z953)+COUNTBLANK(Инвестиционные_проекты!B953:E953)&lt;&gt;0),"Ошибка!","")</f>
        <v/>
      </c>
      <c r="B948" s="4" t="str">
        <f>IF(A948="","",CONCATENATE(ROW(Инвестиционные_проекты!$A953),", ",))</f>
        <v/>
      </c>
      <c r="C948" t="str">
        <f t="shared" si="154"/>
        <v xml:space="preserve">8, </v>
      </c>
      <c r="D948" s="5" t="str">
        <f>IF(AND(COUNTBLANK(Инвестиционные_проекты!AB953)=0,COUNTBLANK(Инвестиционные_проекты!W953:Y953)&lt;&gt;0),"Ошибка!","")</f>
        <v/>
      </c>
      <c r="E948" s="4" t="str">
        <f>IF(D948="","",CONCATENATE(ROW(Инвестиционные_проекты!$A953),", ",))</f>
        <v/>
      </c>
      <c r="F948" t="str">
        <f t="shared" si="155"/>
        <v xml:space="preserve">8, </v>
      </c>
      <c r="G948" s="8" t="str">
        <f>IF(AND(Инвестиционные_проекты!J953="создание нового",Инвестиционные_проекты!S953=""),"Ошибка!","")</f>
        <v/>
      </c>
      <c r="H948" s="4" t="str">
        <f>IF(Техлист!G948="","",CONCATENATE(ROW(Инвестиционные_проекты!$A953),", ",))</f>
        <v/>
      </c>
      <c r="I948" t="str">
        <f t="shared" si="156"/>
        <v/>
      </c>
      <c r="J948" s="5" t="str">
        <f>IF(Инвестиционные_проекты!J953="модернизация",IF(COUNTBLANK(Инвестиционные_проекты!R953:S953)&lt;&gt;0,"Ошибка!",""),"")</f>
        <v/>
      </c>
      <c r="K948" s="9" t="str">
        <f>IF(Техлист!J948="","",CONCATENATE(ROW(Инвестиционные_проекты!$A953),", ",))</f>
        <v/>
      </c>
      <c r="L948" t="str">
        <f t="shared" si="157"/>
        <v/>
      </c>
      <c r="M948" s="5" t="str">
        <f>IF(Инвестиционные_проекты!S953&lt;Инвестиционные_проекты!R953,"Ошибка!","")</f>
        <v/>
      </c>
      <c r="N948" s="4" t="str">
        <f>IF(Техлист!M948="","",CONCATENATE(ROW(Инвестиционные_проекты!$A953),", ",))</f>
        <v/>
      </c>
      <c r="O948" t="str">
        <f t="shared" si="158"/>
        <v/>
      </c>
      <c r="P948" s="5" t="str">
        <f>IF(Инвестиционные_проекты!Z953&lt;&gt;SUM(Инвестиционные_проекты!AA953:AB953),"Ошибка!","")</f>
        <v/>
      </c>
      <c r="Q948" s="4" t="str">
        <f>IF(Техлист!P948="","",CONCATENATE(ROW(Инвестиционные_проекты!$A953),", ",))</f>
        <v/>
      </c>
      <c r="R948" t="str">
        <f t="shared" si="159"/>
        <v/>
      </c>
      <c r="S948" s="5" t="str">
        <f>IF(Инвестиционные_проекты!Y953&gt;Инвестиционные_проекты!AB953,"Ошибка!","")</f>
        <v/>
      </c>
      <c r="T948" s="4" t="str">
        <f>IF(Техлист!S948="","",CONCATENATE(ROW(Инвестиционные_проекты!$A953),", ",))</f>
        <v/>
      </c>
      <c r="U948" t="str">
        <f t="shared" si="160"/>
        <v/>
      </c>
      <c r="V948" s="5" t="str">
        <f>IF(Инвестиционные_проекты!O953&lt;Инвестиционные_проекты!N953,"Ошибка!","")</f>
        <v/>
      </c>
      <c r="W948" s="4" t="str">
        <f>IF(Техлист!V948="","",CONCATENATE(ROW(Инвестиционные_проекты!$A953),", ",))</f>
        <v/>
      </c>
      <c r="X948" t="str">
        <f t="shared" si="161"/>
        <v xml:space="preserve">8, </v>
      </c>
      <c r="Y948" s="5" t="str">
        <f>IF(Инвестиционные_проекты!N953&lt;Инвестиционные_проекты!M953,"Ошибка!","")</f>
        <v/>
      </c>
      <c r="Z948" s="4" t="str">
        <f>IF(Техлист!Y948="","",CONCATENATE(ROW(Инвестиционные_проекты!$A953),", ",))</f>
        <v/>
      </c>
      <c r="AA948" t="str">
        <f t="shared" si="162"/>
        <v/>
      </c>
      <c r="AB948" s="5" t="str">
        <f ca="1">IF(Инвестиционные_проекты!K953="реализация",IF(Инвестиционные_проекты!M953&gt;TODAY(),"Ошибка!",""),"")</f>
        <v/>
      </c>
      <c r="AC948" s="4" t="str">
        <f ca="1">IF(Техлист!AB948="","",CONCATENATE(ROW(Инвестиционные_проекты!$A953),", ",))</f>
        <v/>
      </c>
      <c r="AD948" t="str">
        <f t="shared" ca="1" si="163"/>
        <v/>
      </c>
      <c r="AE948" s="5" t="str">
        <f>IFERROR(IF(OR(Инвестиционные_проекты!K953="идея",Инвестиционные_проекты!K953="проектная стадия"),IF(Инвестиционные_проекты!M953&gt;DATEVALUE(ФЛК!CV947),"","Ошибка!"),""),"")</f>
        <v/>
      </c>
      <c r="AF948" s="4" t="str">
        <f>IF(Техлист!AE948="","",CONCATENATE(ROW(Инвестиционные_проекты!$A953),", ",))</f>
        <v/>
      </c>
      <c r="AG948" t="str">
        <f t="shared" si="164"/>
        <v/>
      </c>
    </row>
    <row r="949" spans="1:33" x14ac:dyDescent="0.25">
      <c r="A949" s="5" t="str">
        <f>IF(AND(COUNTBLANK(Инвестиционные_проекты!H954:Q954)+COUNTBLANK(Инвестиционные_проекты!S954:T954)+COUNTBLANK(Инвестиционные_проекты!Z954)+COUNTBLANK(Инвестиционные_проекты!B954:E954)&lt;&gt;17,COUNTBLANK(Инвестиционные_проекты!H954:Q954)+COUNTBLANK(Инвестиционные_проекты!S954:T954)+COUNTBLANK(Инвестиционные_проекты!Z954)+COUNTBLANK(Инвестиционные_проекты!B954:E954)&lt;&gt;0),"Ошибка!","")</f>
        <v/>
      </c>
      <c r="B949" s="4" t="str">
        <f>IF(A949="","",CONCATENATE(ROW(Инвестиционные_проекты!$A954),", ",))</f>
        <v/>
      </c>
      <c r="C949" t="str">
        <f t="shared" si="154"/>
        <v xml:space="preserve">8, </v>
      </c>
      <c r="D949" s="5" t="str">
        <f>IF(AND(COUNTBLANK(Инвестиционные_проекты!AB954)=0,COUNTBLANK(Инвестиционные_проекты!W954:Y954)&lt;&gt;0),"Ошибка!","")</f>
        <v/>
      </c>
      <c r="E949" s="4" t="str">
        <f>IF(D949="","",CONCATENATE(ROW(Инвестиционные_проекты!$A954),", ",))</f>
        <v/>
      </c>
      <c r="F949" t="str">
        <f t="shared" si="155"/>
        <v xml:space="preserve">8, </v>
      </c>
      <c r="G949" s="8" t="str">
        <f>IF(AND(Инвестиционные_проекты!J954="создание нового",Инвестиционные_проекты!S954=""),"Ошибка!","")</f>
        <v/>
      </c>
      <c r="H949" s="4" t="str">
        <f>IF(Техлист!G949="","",CONCATENATE(ROW(Инвестиционные_проекты!$A954),", ",))</f>
        <v/>
      </c>
      <c r="I949" t="str">
        <f t="shared" si="156"/>
        <v/>
      </c>
      <c r="J949" s="5" t="str">
        <f>IF(Инвестиционные_проекты!J954="модернизация",IF(COUNTBLANK(Инвестиционные_проекты!R954:S954)&lt;&gt;0,"Ошибка!",""),"")</f>
        <v/>
      </c>
      <c r="K949" s="9" t="str">
        <f>IF(Техлист!J949="","",CONCATENATE(ROW(Инвестиционные_проекты!$A954),", ",))</f>
        <v/>
      </c>
      <c r="L949" t="str">
        <f t="shared" si="157"/>
        <v/>
      </c>
      <c r="M949" s="5" t="str">
        <f>IF(Инвестиционные_проекты!S954&lt;Инвестиционные_проекты!R954,"Ошибка!","")</f>
        <v/>
      </c>
      <c r="N949" s="4" t="str">
        <f>IF(Техлист!M949="","",CONCATENATE(ROW(Инвестиционные_проекты!$A954),", ",))</f>
        <v/>
      </c>
      <c r="O949" t="str">
        <f t="shared" si="158"/>
        <v/>
      </c>
      <c r="P949" s="5" t="str">
        <f>IF(Инвестиционные_проекты!Z954&lt;&gt;SUM(Инвестиционные_проекты!AA954:AB954),"Ошибка!","")</f>
        <v/>
      </c>
      <c r="Q949" s="4" t="str">
        <f>IF(Техлист!P949="","",CONCATENATE(ROW(Инвестиционные_проекты!$A954),", ",))</f>
        <v/>
      </c>
      <c r="R949" t="str">
        <f t="shared" si="159"/>
        <v/>
      </c>
      <c r="S949" s="5" t="str">
        <f>IF(Инвестиционные_проекты!Y954&gt;Инвестиционные_проекты!AB954,"Ошибка!","")</f>
        <v/>
      </c>
      <c r="T949" s="4" t="str">
        <f>IF(Техлист!S949="","",CONCATENATE(ROW(Инвестиционные_проекты!$A954),", ",))</f>
        <v/>
      </c>
      <c r="U949" t="str">
        <f t="shared" si="160"/>
        <v/>
      </c>
      <c r="V949" s="5" t="str">
        <f>IF(Инвестиционные_проекты!O954&lt;Инвестиционные_проекты!N954,"Ошибка!","")</f>
        <v/>
      </c>
      <c r="W949" s="4" t="str">
        <f>IF(Техлист!V949="","",CONCATENATE(ROW(Инвестиционные_проекты!$A954),", ",))</f>
        <v/>
      </c>
      <c r="X949" t="str">
        <f t="shared" si="161"/>
        <v xml:space="preserve">8, </v>
      </c>
      <c r="Y949" s="5" t="str">
        <f>IF(Инвестиционные_проекты!N954&lt;Инвестиционные_проекты!M954,"Ошибка!","")</f>
        <v/>
      </c>
      <c r="Z949" s="4" t="str">
        <f>IF(Техлист!Y949="","",CONCATENATE(ROW(Инвестиционные_проекты!$A954),", ",))</f>
        <v/>
      </c>
      <c r="AA949" t="str">
        <f t="shared" si="162"/>
        <v/>
      </c>
      <c r="AB949" s="5" t="str">
        <f ca="1">IF(Инвестиционные_проекты!K954="реализация",IF(Инвестиционные_проекты!M954&gt;TODAY(),"Ошибка!",""),"")</f>
        <v/>
      </c>
      <c r="AC949" s="4" t="str">
        <f ca="1">IF(Техлист!AB949="","",CONCATENATE(ROW(Инвестиционные_проекты!$A954),", ",))</f>
        <v/>
      </c>
      <c r="AD949" t="str">
        <f t="shared" ca="1" si="163"/>
        <v/>
      </c>
      <c r="AE949" s="5" t="str">
        <f>IFERROR(IF(OR(Инвестиционные_проекты!K954="идея",Инвестиционные_проекты!K954="проектная стадия"),IF(Инвестиционные_проекты!M954&gt;DATEVALUE(ФЛК!CV948),"","Ошибка!"),""),"")</f>
        <v/>
      </c>
      <c r="AF949" s="4" t="str">
        <f>IF(Техлист!AE949="","",CONCATENATE(ROW(Инвестиционные_проекты!$A954),", ",))</f>
        <v/>
      </c>
      <c r="AG949" t="str">
        <f t="shared" si="164"/>
        <v/>
      </c>
    </row>
    <row r="950" spans="1:33" x14ac:dyDescent="0.25">
      <c r="A950" s="5" t="str">
        <f>IF(AND(COUNTBLANK(Инвестиционные_проекты!H955:Q955)+COUNTBLANK(Инвестиционные_проекты!S955:T955)+COUNTBLANK(Инвестиционные_проекты!Z955)+COUNTBLANK(Инвестиционные_проекты!B955:E955)&lt;&gt;17,COUNTBLANK(Инвестиционные_проекты!H955:Q955)+COUNTBLANK(Инвестиционные_проекты!S955:T955)+COUNTBLANK(Инвестиционные_проекты!Z955)+COUNTBLANK(Инвестиционные_проекты!B955:E955)&lt;&gt;0),"Ошибка!","")</f>
        <v/>
      </c>
      <c r="B950" s="4" t="str">
        <f>IF(A950="","",CONCATENATE(ROW(Инвестиционные_проекты!$A955),", ",))</f>
        <v/>
      </c>
      <c r="C950" t="str">
        <f t="shared" si="154"/>
        <v xml:space="preserve">8, </v>
      </c>
      <c r="D950" s="5" t="str">
        <f>IF(AND(COUNTBLANK(Инвестиционные_проекты!AB955)=0,COUNTBLANK(Инвестиционные_проекты!W955:Y955)&lt;&gt;0),"Ошибка!","")</f>
        <v/>
      </c>
      <c r="E950" s="4" t="str">
        <f>IF(D950="","",CONCATENATE(ROW(Инвестиционные_проекты!$A955),", ",))</f>
        <v/>
      </c>
      <c r="F950" t="str">
        <f t="shared" si="155"/>
        <v xml:space="preserve">8, </v>
      </c>
      <c r="G950" s="8" t="str">
        <f>IF(AND(Инвестиционные_проекты!J955="создание нового",Инвестиционные_проекты!S955=""),"Ошибка!","")</f>
        <v/>
      </c>
      <c r="H950" s="4" t="str">
        <f>IF(Техлист!G950="","",CONCATENATE(ROW(Инвестиционные_проекты!$A955),", ",))</f>
        <v/>
      </c>
      <c r="I950" t="str">
        <f t="shared" si="156"/>
        <v/>
      </c>
      <c r="J950" s="5" t="str">
        <f>IF(Инвестиционные_проекты!J955="модернизация",IF(COUNTBLANK(Инвестиционные_проекты!R955:S955)&lt;&gt;0,"Ошибка!",""),"")</f>
        <v/>
      </c>
      <c r="K950" s="9" t="str">
        <f>IF(Техлист!J950="","",CONCATENATE(ROW(Инвестиционные_проекты!$A955),", ",))</f>
        <v/>
      </c>
      <c r="L950" t="str">
        <f t="shared" si="157"/>
        <v/>
      </c>
      <c r="M950" s="5" t="str">
        <f>IF(Инвестиционные_проекты!S955&lt;Инвестиционные_проекты!R955,"Ошибка!","")</f>
        <v/>
      </c>
      <c r="N950" s="4" t="str">
        <f>IF(Техлист!M950="","",CONCATENATE(ROW(Инвестиционные_проекты!$A955),", ",))</f>
        <v/>
      </c>
      <c r="O950" t="str">
        <f t="shared" si="158"/>
        <v/>
      </c>
      <c r="P950" s="5" t="str">
        <f>IF(Инвестиционные_проекты!Z955&lt;&gt;SUM(Инвестиционные_проекты!AA955:AB955),"Ошибка!","")</f>
        <v/>
      </c>
      <c r="Q950" s="4" t="str">
        <f>IF(Техлист!P950="","",CONCATENATE(ROW(Инвестиционные_проекты!$A955),", ",))</f>
        <v/>
      </c>
      <c r="R950" t="str">
        <f t="shared" si="159"/>
        <v/>
      </c>
      <c r="S950" s="5" t="str">
        <f>IF(Инвестиционные_проекты!Y955&gt;Инвестиционные_проекты!AB955,"Ошибка!","")</f>
        <v/>
      </c>
      <c r="T950" s="4" t="str">
        <f>IF(Техлист!S950="","",CONCATENATE(ROW(Инвестиционные_проекты!$A955),", ",))</f>
        <v/>
      </c>
      <c r="U950" t="str">
        <f t="shared" si="160"/>
        <v/>
      </c>
      <c r="V950" s="5" t="str">
        <f>IF(Инвестиционные_проекты!O955&lt;Инвестиционные_проекты!N955,"Ошибка!","")</f>
        <v/>
      </c>
      <c r="W950" s="4" t="str">
        <f>IF(Техлист!V950="","",CONCATENATE(ROW(Инвестиционные_проекты!$A955),", ",))</f>
        <v/>
      </c>
      <c r="X950" t="str">
        <f t="shared" si="161"/>
        <v xml:space="preserve">8, </v>
      </c>
      <c r="Y950" s="5" t="str">
        <f>IF(Инвестиционные_проекты!N955&lt;Инвестиционные_проекты!M955,"Ошибка!","")</f>
        <v/>
      </c>
      <c r="Z950" s="4" t="str">
        <f>IF(Техлист!Y950="","",CONCATENATE(ROW(Инвестиционные_проекты!$A955),", ",))</f>
        <v/>
      </c>
      <c r="AA950" t="str">
        <f t="shared" si="162"/>
        <v/>
      </c>
      <c r="AB950" s="5" t="str">
        <f ca="1">IF(Инвестиционные_проекты!K955="реализация",IF(Инвестиционные_проекты!M955&gt;TODAY(),"Ошибка!",""),"")</f>
        <v/>
      </c>
      <c r="AC950" s="4" t="str">
        <f ca="1">IF(Техлист!AB950="","",CONCATENATE(ROW(Инвестиционные_проекты!$A955),", ",))</f>
        <v/>
      </c>
      <c r="AD950" t="str">
        <f t="shared" ca="1" si="163"/>
        <v/>
      </c>
      <c r="AE950" s="5" t="str">
        <f>IFERROR(IF(OR(Инвестиционные_проекты!K955="идея",Инвестиционные_проекты!K955="проектная стадия"),IF(Инвестиционные_проекты!M955&gt;DATEVALUE(ФЛК!CV949),"","Ошибка!"),""),"")</f>
        <v/>
      </c>
      <c r="AF950" s="4" t="str">
        <f>IF(Техлист!AE950="","",CONCATENATE(ROW(Инвестиционные_проекты!$A955),", ",))</f>
        <v/>
      </c>
      <c r="AG950" t="str">
        <f t="shared" si="164"/>
        <v/>
      </c>
    </row>
    <row r="951" spans="1:33" x14ac:dyDescent="0.25">
      <c r="A951" s="5" t="str">
        <f>IF(AND(COUNTBLANK(Инвестиционные_проекты!H956:Q956)+COUNTBLANK(Инвестиционные_проекты!S956:T956)+COUNTBLANK(Инвестиционные_проекты!Z956)+COUNTBLANK(Инвестиционные_проекты!B956:E956)&lt;&gt;17,COUNTBLANK(Инвестиционные_проекты!H956:Q956)+COUNTBLANK(Инвестиционные_проекты!S956:T956)+COUNTBLANK(Инвестиционные_проекты!Z956)+COUNTBLANK(Инвестиционные_проекты!B956:E956)&lt;&gt;0),"Ошибка!","")</f>
        <v/>
      </c>
      <c r="B951" s="4" t="str">
        <f>IF(A951="","",CONCATENATE(ROW(Инвестиционные_проекты!$A956),", ",))</f>
        <v/>
      </c>
      <c r="C951" t="str">
        <f t="shared" si="154"/>
        <v xml:space="preserve">8, </v>
      </c>
      <c r="D951" s="5" t="str">
        <f>IF(AND(COUNTBLANK(Инвестиционные_проекты!AB956)=0,COUNTBLANK(Инвестиционные_проекты!W956:Y956)&lt;&gt;0),"Ошибка!","")</f>
        <v/>
      </c>
      <c r="E951" s="4" t="str">
        <f>IF(D951="","",CONCATENATE(ROW(Инвестиционные_проекты!$A956),", ",))</f>
        <v/>
      </c>
      <c r="F951" t="str">
        <f t="shared" si="155"/>
        <v xml:space="preserve">8, </v>
      </c>
      <c r="G951" s="8" t="str">
        <f>IF(AND(Инвестиционные_проекты!J956="создание нового",Инвестиционные_проекты!S956=""),"Ошибка!","")</f>
        <v/>
      </c>
      <c r="H951" s="4" t="str">
        <f>IF(Техлист!G951="","",CONCATENATE(ROW(Инвестиционные_проекты!$A956),", ",))</f>
        <v/>
      </c>
      <c r="I951" t="str">
        <f t="shared" si="156"/>
        <v/>
      </c>
      <c r="J951" s="5" t="str">
        <f>IF(Инвестиционные_проекты!J956="модернизация",IF(COUNTBLANK(Инвестиционные_проекты!R956:S956)&lt;&gt;0,"Ошибка!",""),"")</f>
        <v/>
      </c>
      <c r="K951" s="9" t="str">
        <f>IF(Техлист!J951="","",CONCATENATE(ROW(Инвестиционные_проекты!$A956),", ",))</f>
        <v/>
      </c>
      <c r="L951" t="str">
        <f t="shared" si="157"/>
        <v/>
      </c>
      <c r="M951" s="5" t="str">
        <f>IF(Инвестиционные_проекты!S956&lt;Инвестиционные_проекты!R956,"Ошибка!","")</f>
        <v/>
      </c>
      <c r="N951" s="4" t="str">
        <f>IF(Техлист!M951="","",CONCATENATE(ROW(Инвестиционные_проекты!$A956),", ",))</f>
        <v/>
      </c>
      <c r="O951" t="str">
        <f t="shared" si="158"/>
        <v/>
      </c>
      <c r="P951" s="5" t="str">
        <f>IF(Инвестиционные_проекты!Z956&lt;&gt;SUM(Инвестиционные_проекты!AA956:AB956),"Ошибка!","")</f>
        <v/>
      </c>
      <c r="Q951" s="4" t="str">
        <f>IF(Техлист!P951="","",CONCATENATE(ROW(Инвестиционные_проекты!$A956),", ",))</f>
        <v/>
      </c>
      <c r="R951" t="str">
        <f t="shared" si="159"/>
        <v/>
      </c>
      <c r="S951" s="5" t="str">
        <f>IF(Инвестиционные_проекты!Y956&gt;Инвестиционные_проекты!AB956,"Ошибка!","")</f>
        <v/>
      </c>
      <c r="T951" s="4" t="str">
        <f>IF(Техлист!S951="","",CONCATENATE(ROW(Инвестиционные_проекты!$A956),", ",))</f>
        <v/>
      </c>
      <c r="U951" t="str">
        <f t="shared" si="160"/>
        <v/>
      </c>
      <c r="V951" s="5" t="str">
        <f>IF(Инвестиционные_проекты!O956&lt;Инвестиционные_проекты!N956,"Ошибка!","")</f>
        <v/>
      </c>
      <c r="W951" s="4" t="str">
        <f>IF(Техлист!V951="","",CONCATENATE(ROW(Инвестиционные_проекты!$A956),", ",))</f>
        <v/>
      </c>
      <c r="X951" t="str">
        <f t="shared" si="161"/>
        <v xml:space="preserve">8, </v>
      </c>
      <c r="Y951" s="5" t="str">
        <f>IF(Инвестиционные_проекты!N956&lt;Инвестиционные_проекты!M956,"Ошибка!","")</f>
        <v/>
      </c>
      <c r="Z951" s="4" t="str">
        <f>IF(Техлист!Y951="","",CONCATENATE(ROW(Инвестиционные_проекты!$A956),", ",))</f>
        <v/>
      </c>
      <c r="AA951" t="str">
        <f t="shared" si="162"/>
        <v/>
      </c>
      <c r="AB951" s="5" t="str">
        <f ca="1">IF(Инвестиционные_проекты!K956="реализация",IF(Инвестиционные_проекты!M956&gt;TODAY(),"Ошибка!",""),"")</f>
        <v/>
      </c>
      <c r="AC951" s="4" t="str">
        <f ca="1">IF(Техлист!AB951="","",CONCATENATE(ROW(Инвестиционные_проекты!$A956),", ",))</f>
        <v/>
      </c>
      <c r="AD951" t="str">
        <f t="shared" ca="1" si="163"/>
        <v/>
      </c>
      <c r="AE951" s="5" t="str">
        <f>IFERROR(IF(OR(Инвестиционные_проекты!K956="идея",Инвестиционные_проекты!K956="проектная стадия"),IF(Инвестиционные_проекты!M956&gt;DATEVALUE(ФЛК!CV950),"","Ошибка!"),""),"")</f>
        <v/>
      </c>
      <c r="AF951" s="4" t="str">
        <f>IF(Техлист!AE951="","",CONCATENATE(ROW(Инвестиционные_проекты!$A956),", ",))</f>
        <v/>
      </c>
      <c r="AG951" t="str">
        <f t="shared" si="164"/>
        <v/>
      </c>
    </row>
    <row r="952" spans="1:33" x14ac:dyDescent="0.25">
      <c r="A952" s="5" t="str">
        <f>IF(AND(COUNTBLANK(Инвестиционные_проекты!H957:Q957)+COUNTBLANK(Инвестиционные_проекты!S957:T957)+COUNTBLANK(Инвестиционные_проекты!Z957)+COUNTBLANK(Инвестиционные_проекты!B957:E957)&lt;&gt;17,COUNTBLANK(Инвестиционные_проекты!H957:Q957)+COUNTBLANK(Инвестиционные_проекты!S957:T957)+COUNTBLANK(Инвестиционные_проекты!Z957)+COUNTBLANK(Инвестиционные_проекты!B957:E957)&lt;&gt;0),"Ошибка!","")</f>
        <v/>
      </c>
      <c r="B952" s="4" t="str">
        <f>IF(A952="","",CONCATENATE(ROW(Инвестиционные_проекты!$A957),", ",))</f>
        <v/>
      </c>
      <c r="C952" t="str">
        <f t="shared" si="154"/>
        <v xml:space="preserve">8, </v>
      </c>
      <c r="D952" s="5" t="str">
        <f>IF(AND(COUNTBLANK(Инвестиционные_проекты!AB957)=0,COUNTBLANK(Инвестиционные_проекты!W957:Y957)&lt;&gt;0),"Ошибка!","")</f>
        <v/>
      </c>
      <c r="E952" s="4" t="str">
        <f>IF(D952="","",CONCATENATE(ROW(Инвестиционные_проекты!$A957),", ",))</f>
        <v/>
      </c>
      <c r="F952" t="str">
        <f t="shared" si="155"/>
        <v xml:space="preserve">8, </v>
      </c>
      <c r="G952" s="8" t="str">
        <f>IF(AND(Инвестиционные_проекты!J957="создание нового",Инвестиционные_проекты!S957=""),"Ошибка!","")</f>
        <v/>
      </c>
      <c r="H952" s="4" t="str">
        <f>IF(Техлист!G952="","",CONCATENATE(ROW(Инвестиционные_проекты!$A957),", ",))</f>
        <v/>
      </c>
      <c r="I952" t="str">
        <f t="shared" si="156"/>
        <v/>
      </c>
      <c r="J952" s="5" t="str">
        <f>IF(Инвестиционные_проекты!J957="модернизация",IF(COUNTBLANK(Инвестиционные_проекты!R957:S957)&lt;&gt;0,"Ошибка!",""),"")</f>
        <v/>
      </c>
      <c r="K952" s="9" t="str">
        <f>IF(Техлист!J952="","",CONCATENATE(ROW(Инвестиционные_проекты!$A957),", ",))</f>
        <v/>
      </c>
      <c r="L952" t="str">
        <f t="shared" si="157"/>
        <v/>
      </c>
      <c r="M952" s="5" t="str">
        <f>IF(Инвестиционные_проекты!S957&lt;Инвестиционные_проекты!R957,"Ошибка!","")</f>
        <v/>
      </c>
      <c r="N952" s="4" t="str">
        <f>IF(Техлист!M952="","",CONCATENATE(ROW(Инвестиционные_проекты!$A957),", ",))</f>
        <v/>
      </c>
      <c r="O952" t="str">
        <f t="shared" si="158"/>
        <v/>
      </c>
      <c r="P952" s="5" t="str">
        <f>IF(Инвестиционные_проекты!Z957&lt;&gt;SUM(Инвестиционные_проекты!AA957:AB957),"Ошибка!","")</f>
        <v/>
      </c>
      <c r="Q952" s="4" t="str">
        <f>IF(Техлист!P952="","",CONCATENATE(ROW(Инвестиционные_проекты!$A957),", ",))</f>
        <v/>
      </c>
      <c r="R952" t="str">
        <f t="shared" si="159"/>
        <v/>
      </c>
      <c r="S952" s="5" t="str">
        <f>IF(Инвестиционные_проекты!Y957&gt;Инвестиционные_проекты!AB957,"Ошибка!","")</f>
        <v/>
      </c>
      <c r="T952" s="4" t="str">
        <f>IF(Техлист!S952="","",CONCATENATE(ROW(Инвестиционные_проекты!$A957),", ",))</f>
        <v/>
      </c>
      <c r="U952" t="str">
        <f t="shared" si="160"/>
        <v/>
      </c>
      <c r="V952" s="5" t="str">
        <f>IF(Инвестиционные_проекты!O957&lt;Инвестиционные_проекты!N957,"Ошибка!","")</f>
        <v/>
      </c>
      <c r="W952" s="4" t="str">
        <f>IF(Техлист!V952="","",CONCATENATE(ROW(Инвестиционные_проекты!$A957),", ",))</f>
        <v/>
      </c>
      <c r="X952" t="str">
        <f t="shared" si="161"/>
        <v xml:space="preserve">8, </v>
      </c>
      <c r="Y952" s="5" t="str">
        <f>IF(Инвестиционные_проекты!N957&lt;Инвестиционные_проекты!M957,"Ошибка!","")</f>
        <v/>
      </c>
      <c r="Z952" s="4" t="str">
        <f>IF(Техлист!Y952="","",CONCATENATE(ROW(Инвестиционные_проекты!$A957),", ",))</f>
        <v/>
      </c>
      <c r="AA952" t="str">
        <f t="shared" si="162"/>
        <v/>
      </c>
      <c r="AB952" s="5" t="str">
        <f ca="1">IF(Инвестиционные_проекты!K957="реализация",IF(Инвестиционные_проекты!M957&gt;TODAY(),"Ошибка!",""),"")</f>
        <v/>
      </c>
      <c r="AC952" s="4" t="str">
        <f ca="1">IF(Техлист!AB952="","",CONCATENATE(ROW(Инвестиционные_проекты!$A957),", ",))</f>
        <v/>
      </c>
      <c r="AD952" t="str">
        <f t="shared" ca="1" si="163"/>
        <v/>
      </c>
      <c r="AE952" s="5" t="str">
        <f>IFERROR(IF(OR(Инвестиционные_проекты!K957="идея",Инвестиционные_проекты!K957="проектная стадия"),IF(Инвестиционные_проекты!M957&gt;DATEVALUE(ФЛК!CV951),"","Ошибка!"),""),"")</f>
        <v/>
      </c>
      <c r="AF952" s="4" t="str">
        <f>IF(Техлист!AE952="","",CONCATENATE(ROW(Инвестиционные_проекты!$A957),", ",))</f>
        <v/>
      </c>
      <c r="AG952" t="str">
        <f t="shared" si="164"/>
        <v/>
      </c>
    </row>
    <row r="953" spans="1:33" x14ac:dyDescent="0.25">
      <c r="A953" s="5" t="str">
        <f>IF(AND(COUNTBLANK(Инвестиционные_проекты!H958:Q958)+COUNTBLANK(Инвестиционные_проекты!S958:T958)+COUNTBLANK(Инвестиционные_проекты!Z958)+COUNTBLANK(Инвестиционные_проекты!B958:E958)&lt;&gt;17,COUNTBLANK(Инвестиционные_проекты!H958:Q958)+COUNTBLANK(Инвестиционные_проекты!S958:T958)+COUNTBLANK(Инвестиционные_проекты!Z958)+COUNTBLANK(Инвестиционные_проекты!B958:E958)&lt;&gt;0),"Ошибка!","")</f>
        <v/>
      </c>
      <c r="B953" s="4" t="str">
        <f>IF(A953="","",CONCATENATE(ROW(Инвестиционные_проекты!$A958),", ",))</f>
        <v/>
      </c>
      <c r="C953" t="str">
        <f t="shared" si="154"/>
        <v xml:space="preserve">8, </v>
      </c>
      <c r="D953" s="5" t="str">
        <f>IF(AND(COUNTBLANK(Инвестиционные_проекты!AB958)=0,COUNTBLANK(Инвестиционные_проекты!W958:Y958)&lt;&gt;0),"Ошибка!","")</f>
        <v/>
      </c>
      <c r="E953" s="4" t="str">
        <f>IF(D953="","",CONCATENATE(ROW(Инвестиционные_проекты!$A958),", ",))</f>
        <v/>
      </c>
      <c r="F953" t="str">
        <f t="shared" si="155"/>
        <v xml:space="preserve">8, </v>
      </c>
      <c r="G953" s="8" t="str">
        <f>IF(AND(Инвестиционные_проекты!J958="создание нового",Инвестиционные_проекты!S958=""),"Ошибка!","")</f>
        <v/>
      </c>
      <c r="H953" s="4" t="str">
        <f>IF(Техлист!G953="","",CONCATENATE(ROW(Инвестиционные_проекты!$A958),", ",))</f>
        <v/>
      </c>
      <c r="I953" t="str">
        <f t="shared" si="156"/>
        <v/>
      </c>
      <c r="J953" s="5" t="str">
        <f>IF(Инвестиционные_проекты!J958="модернизация",IF(COUNTBLANK(Инвестиционные_проекты!R958:S958)&lt;&gt;0,"Ошибка!",""),"")</f>
        <v/>
      </c>
      <c r="K953" s="9" t="str">
        <f>IF(Техлист!J953="","",CONCATENATE(ROW(Инвестиционные_проекты!$A958),", ",))</f>
        <v/>
      </c>
      <c r="L953" t="str">
        <f t="shared" si="157"/>
        <v/>
      </c>
      <c r="M953" s="5" t="str">
        <f>IF(Инвестиционные_проекты!S958&lt;Инвестиционные_проекты!R958,"Ошибка!","")</f>
        <v/>
      </c>
      <c r="N953" s="4" t="str">
        <f>IF(Техлист!M953="","",CONCATENATE(ROW(Инвестиционные_проекты!$A958),", ",))</f>
        <v/>
      </c>
      <c r="O953" t="str">
        <f t="shared" si="158"/>
        <v/>
      </c>
      <c r="P953" s="5" t="str">
        <f>IF(Инвестиционные_проекты!Z958&lt;&gt;SUM(Инвестиционные_проекты!AA958:AB958),"Ошибка!","")</f>
        <v/>
      </c>
      <c r="Q953" s="4" t="str">
        <f>IF(Техлист!P953="","",CONCATENATE(ROW(Инвестиционные_проекты!$A958),", ",))</f>
        <v/>
      </c>
      <c r="R953" t="str">
        <f t="shared" si="159"/>
        <v/>
      </c>
      <c r="S953" s="5" t="str">
        <f>IF(Инвестиционные_проекты!Y958&gt;Инвестиционные_проекты!AB958,"Ошибка!","")</f>
        <v/>
      </c>
      <c r="T953" s="4" t="str">
        <f>IF(Техлист!S953="","",CONCATENATE(ROW(Инвестиционные_проекты!$A958),", ",))</f>
        <v/>
      </c>
      <c r="U953" t="str">
        <f t="shared" si="160"/>
        <v/>
      </c>
      <c r="V953" s="5" t="str">
        <f>IF(Инвестиционные_проекты!O958&lt;Инвестиционные_проекты!N958,"Ошибка!","")</f>
        <v/>
      </c>
      <c r="W953" s="4" t="str">
        <f>IF(Техлист!V953="","",CONCATENATE(ROW(Инвестиционные_проекты!$A958),", ",))</f>
        <v/>
      </c>
      <c r="X953" t="str">
        <f t="shared" si="161"/>
        <v xml:space="preserve">8, </v>
      </c>
      <c r="Y953" s="5" t="str">
        <f>IF(Инвестиционные_проекты!N958&lt;Инвестиционные_проекты!M958,"Ошибка!","")</f>
        <v/>
      </c>
      <c r="Z953" s="4" t="str">
        <f>IF(Техлист!Y953="","",CONCATENATE(ROW(Инвестиционные_проекты!$A958),", ",))</f>
        <v/>
      </c>
      <c r="AA953" t="str">
        <f t="shared" si="162"/>
        <v/>
      </c>
      <c r="AB953" s="5" t="str">
        <f ca="1">IF(Инвестиционные_проекты!K958="реализация",IF(Инвестиционные_проекты!M958&gt;TODAY(),"Ошибка!",""),"")</f>
        <v/>
      </c>
      <c r="AC953" s="4" t="str">
        <f ca="1">IF(Техлист!AB953="","",CONCATENATE(ROW(Инвестиционные_проекты!$A958),", ",))</f>
        <v/>
      </c>
      <c r="AD953" t="str">
        <f t="shared" ca="1" si="163"/>
        <v/>
      </c>
      <c r="AE953" s="5" t="str">
        <f>IFERROR(IF(OR(Инвестиционные_проекты!K958="идея",Инвестиционные_проекты!K958="проектная стадия"),IF(Инвестиционные_проекты!M958&gt;DATEVALUE(ФЛК!CV952),"","Ошибка!"),""),"")</f>
        <v/>
      </c>
      <c r="AF953" s="4" t="str">
        <f>IF(Техлист!AE953="","",CONCATENATE(ROW(Инвестиционные_проекты!$A958),", ",))</f>
        <v/>
      </c>
      <c r="AG953" t="str">
        <f t="shared" si="164"/>
        <v/>
      </c>
    </row>
    <row r="954" spans="1:33" x14ac:dyDescent="0.25">
      <c r="A954" s="5" t="str">
        <f>IF(AND(COUNTBLANK(Инвестиционные_проекты!H959:Q959)+COUNTBLANK(Инвестиционные_проекты!S959:T959)+COUNTBLANK(Инвестиционные_проекты!Z959)+COUNTBLANK(Инвестиционные_проекты!B959:E959)&lt;&gt;17,COUNTBLANK(Инвестиционные_проекты!H959:Q959)+COUNTBLANK(Инвестиционные_проекты!S959:T959)+COUNTBLANK(Инвестиционные_проекты!Z959)+COUNTBLANK(Инвестиционные_проекты!B959:E959)&lt;&gt;0),"Ошибка!","")</f>
        <v/>
      </c>
      <c r="B954" s="4" t="str">
        <f>IF(A954="","",CONCATENATE(ROW(Инвестиционные_проекты!$A959),", ",))</f>
        <v/>
      </c>
      <c r="C954" t="str">
        <f t="shared" si="154"/>
        <v xml:space="preserve">8, </v>
      </c>
      <c r="D954" s="5" t="str">
        <f>IF(AND(COUNTBLANK(Инвестиционные_проекты!AB959)=0,COUNTBLANK(Инвестиционные_проекты!W959:Y959)&lt;&gt;0),"Ошибка!","")</f>
        <v/>
      </c>
      <c r="E954" s="4" t="str">
        <f>IF(D954="","",CONCATENATE(ROW(Инвестиционные_проекты!$A959),", ",))</f>
        <v/>
      </c>
      <c r="F954" t="str">
        <f t="shared" si="155"/>
        <v xml:space="preserve">8, </v>
      </c>
      <c r="G954" s="8" t="str">
        <f>IF(AND(Инвестиционные_проекты!J959="создание нового",Инвестиционные_проекты!S959=""),"Ошибка!","")</f>
        <v/>
      </c>
      <c r="H954" s="4" t="str">
        <f>IF(Техлист!G954="","",CONCATENATE(ROW(Инвестиционные_проекты!$A959),", ",))</f>
        <v/>
      </c>
      <c r="I954" t="str">
        <f t="shared" si="156"/>
        <v/>
      </c>
      <c r="J954" s="5" t="str">
        <f>IF(Инвестиционные_проекты!J959="модернизация",IF(COUNTBLANK(Инвестиционные_проекты!R959:S959)&lt;&gt;0,"Ошибка!",""),"")</f>
        <v/>
      </c>
      <c r="K954" s="9" t="str">
        <f>IF(Техлист!J954="","",CONCATENATE(ROW(Инвестиционные_проекты!$A959),", ",))</f>
        <v/>
      </c>
      <c r="L954" t="str">
        <f t="shared" si="157"/>
        <v/>
      </c>
      <c r="M954" s="5" t="str">
        <f>IF(Инвестиционные_проекты!S959&lt;Инвестиционные_проекты!R959,"Ошибка!","")</f>
        <v/>
      </c>
      <c r="N954" s="4" t="str">
        <f>IF(Техлист!M954="","",CONCATENATE(ROW(Инвестиционные_проекты!$A959),", ",))</f>
        <v/>
      </c>
      <c r="O954" t="str">
        <f t="shared" si="158"/>
        <v/>
      </c>
      <c r="P954" s="5" t="str">
        <f>IF(Инвестиционные_проекты!Z959&lt;&gt;SUM(Инвестиционные_проекты!AA959:AB959),"Ошибка!","")</f>
        <v/>
      </c>
      <c r="Q954" s="4" t="str">
        <f>IF(Техлист!P954="","",CONCATENATE(ROW(Инвестиционные_проекты!$A959),", ",))</f>
        <v/>
      </c>
      <c r="R954" t="str">
        <f t="shared" si="159"/>
        <v/>
      </c>
      <c r="S954" s="5" t="str">
        <f>IF(Инвестиционные_проекты!Y959&gt;Инвестиционные_проекты!AB959,"Ошибка!","")</f>
        <v/>
      </c>
      <c r="T954" s="4" t="str">
        <f>IF(Техлист!S954="","",CONCATENATE(ROW(Инвестиционные_проекты!$A959),", ",))</f>
        <v/>
      </c>
      <c r="U954" t="str">
        <f t="shared" si="160"/>
        <v/>
      </c>
      <c r="V954" s="5" t="str">
        <f>IF(Инвестиционные_проекты!O959&lt;Инвестиционные_проекты!N959,"Ошибка!","")</f>
        <v/>
      </c>
      <c r="W954" s="4" t="str">
        <f>IF(Техлист!V954="","",CONCATENATE(ROW(Инвестиционные_проекты!$A959),", ",))</f>
        <v/>
      </c>
      <c r="X954" t="str">
        <f t="shared" si="161"/>
        <v xml:space="preserve">8, </v>
      </c>
      <c r="Y954" s="5" t="str">
        <f>IF(Инвестиционные_проекты!N959&lt;Инвестиционные_проекты!M959,"Ошибка!","")</f>
        <v/>
      </c>
      <c r="Z954" s="4" t="str">
        <f>IF(Техлист!Y954="","",CONCATENATE(ROW(Инвестиционные_проекты!$A959),", ",))</f>
        <v/>
      </c>
      <c r="AA954" t="str">
        <f t="shared" si="162"/>
        <v/>
      </c>
      <c r="AB954" s="5" t="str">
        <f ca="1">IF(Инвестиционные_проекты!K959="реализация",IF(Инвестиционные_проекты!M959&gt;TODAY(),"Ошибка!",""),"")</f>
        <v/>
      </c>
      <c r="AC954" s="4" t="str">
        <f ca="1">IF(Техлист!AB954="","",CONCATENATE(ROW(Инвестиционные_проекты!$A959),", ",))</f>
        <v/>
      </c>
      <c r="AD954" t="str">
        <f t="shared" ca="1" si="163"/>
        <v/>
      </c>
      <c r="AE954" s="5" t="str">
        <f>IFERROR(IF(OR(Инвестиционные_проекты!K959="идея",Инвестиционные_проекты!K959="проектная стадия"),IF(Инвестиционные_проекты!M959&gt;DATEVALUE(ФЛК!CV953),"","Ошибка!"),""),"")</f>
        <v/>
      </c>
      <c r="AF954" s="4" t="str">
        <f>IF(Техлист!AE954="","",CONCATENATE(ROW(Инвестиционные_проекты!$A959),", ",))</f>
        <v/>
      </c>
      <c r="AG954" t="str">
        <f t="shared" si="164"/>
        <v/>
      </c>
    </row>
    <row r="955" spans="1:33" x14ac:dyDescent="0.25">
      <c r="A955" s="5" t="str">
        <f>IF(AND(COUNTBLANK(Инвестиционные_проекты!H960:Q960)+COUNTBLANK(Инвестиционные_проекты!S960:T960)+COUNTBLANK(Инвестиционные_проекты!Z960)+COUNTBLANK(Инвестиционные_проекты!B960:E960)&lt;&gt;17,COUNTBLANK(Инвестиционные_проекты!H960:Q960)+COUNTBLANK(Инвестиционные_проекты!S960:T960)+COUNTBLANK(Инвестиционные_проекты!Z960)+COUNTBLANK(Инвестиционные_проекты!B960:E960)&lt;&gt;0),"Ошибка!","")</f>
        <v/>
      </c>
      <c r="B955" s="4" t="str">
        <f>IF(A955="","",CONCATENATE(ROW(Инвестиционные_проекты!$A960),", ",))</f>
        <v/>
      </c>
      <c r="C955" t="str">
        <f t="shared" si="154"/>
        <v xml:space="preserve">8, </v>
      </c>
      <c r="D955" s="5" t="str">
        <f>IF(AND(COUNTBLANK(Инвестиционные_проекты!AB960)=0,COUNTBLANK(Инвестиционные_проекты!W960:Y960)&lt;&gt;0),"Ошибка!","")</f>
        <v/>
      </c>
      <c r="E955" s="4" t="str">
        <f>IF(D955="","",CONCATENATE(ROW(Инвестиционные_проекты!$A960),", ",))</f>
        <v/>
      </c>
      <c r="F955" t="str">
        <f t="shared" si="155"/>
        <v xml:space="preserve">8, </v>
      </c>
      <c r="G955" s="8" t="str">
        <f>IF(AND(Инвестиционные_проекты!J960="создание нового",Инвестиционные_проекты!S960=""),"Ошибка!","")</f>
        <v/>
      </c>
      <c r="H955" s="4" t="str">
        <f>IF(Техлист!G955="","",CONCATENATE(ROW(Инвестиционные_проекты!$A960),", ",))</f>
        <v/>
      </c>
      <c r="I955" t="str">
        <f t="shared" si="156"/>
        <v/>
      </c>
      <c r="J955" s="5" t="str">
        <f>IF(Инвестиционные_проекты!J960="модернизация",IF(COUNTBLANK(Инвестиционные_проекты!R960:S960)&lt;&gt;0,"Ошибка!",""),"")</f>
        <v/>
      </c>
      <c r="K955" s="9" t="str">
        <f>IF(Техлист!J955="","",CONCATENATE(ROW(Инвестиционные_проекты!$A960),", ",))</f>
        <v/>
      </c>
      <c r="L955" t="str">
        <f t="shared" si="157"/>
        <v/>
      </c>
      <c r="M955" s="5" t="str">
        <f>IF(Инвестиционные_проекты!S960&lt;Инвестиционные_проекты!R960,"Ошибка!","")</f>
        <v/>
      </c>
      <c r="N955" s="4" t="str">
        <f>IF(Техлист!M955="","",CONCATENATE(ROW(Инвестиционные_проекты!$A960),", ",))</f>
        <v/>
      </c>
      <c r="O955" t="str">
        <f t="shared" si="158"/>
        <v/>
      </c>
      <c r="P955" s="5" t="str">
        <f>IF(Инвестиционные_проекты!Z960&lt;&gt;SUM(Инвестиционные_проекты!AA960:AB960),"Ошибка!","")</f>
        <v/>
      </c>
      <c r="Q955" s="4" t="str">
        <f>IF(Техлист!P955="","",CONCATENATE(ROW(Инвестиционные_проекты!$A960),", ",))</f>
        <v/>
      </c>
      <c r="R955" t="str">
        <f t="shared" si="159"/>
        <v/>
      </c>
      <c r="S955" s="5" t="str">
        <f>IF(Инвестиционные_проекты!Y960&gt;Инвестиционные_проекты!AB960,"Ошибка!","")</f>
        <v/>
      </c>
      <c r="T955" s="4" t="str">
        <f>IF(Техлист!S955="","",CONCATENATE(ROW(Инвестиционные_проекты!$A960),", ",))</f>
        <v/>
      </c>
      <c r="U955" t="str">
        <f t="shared" si="160"/>
        <v/>
      </c>
      <c r="V955" s="5" t="str">
        <f>IF(Инвестиционные_проекты!O960&lt;Инвестиционные_проекты!N960,"Ошибка!","")</f>
        <v/>
      </c>
      <c r="W955" s="4" t="str">
        <f>IF(Техлист!V955="","",CONCATENATE(ROW(Инвестиционные_проекты!$A960),", ",))</f>
        <v/>
      </c>
      <c r="X955" t="str">
        <f t="shared" si="161"/>
        <v xml:space="preserve">8, </v>
      </c>
      <c r="Y955" s="5" t="str">
        <f>IF(Инвестиционные_проекты!N960&lt;Инвестиционные_проекты!M960,"Ошибка!","")</f>
        <v/>
      </c>
      <c r="Z955" s="4" t="str">
        <f>IF(Техлист!Y955="","",CONCATENATE(ROW(Инвестиционные_проекты!$A960),", ",))</f>
        <v/>
      </c>
      <c r="AA955" t="str">
        <f t="shared" si="162"/>
        <v/>
      </c>
      <c r="AB955" s="5" t="str">
        <f ca="1">IF(Инвестиционные_проекты!K960="реализация",IF(Инвестиционные_проекты!M960&gt;TODAY(),"Ошибка!",""),"")</f>
        <v/>
      </c>
      <c r="AC955" s="4" t="str">
        <f ca="1">IF(Техлист!AB955="","",CONCATENATE(ROW(Инвестиционные_проекты!$A960),", ",))</f>
        <v/>
      </c>
      <c r="AD955" t="str">
        <f t="shared" ca="1" si="163"/>
        <v/>
      </c>
      <c r="AE955" s="5" t="str">
        <f>IFERROR(IF(OR(Инвестиционные_проекты!K960="идея",Инвестиционные_проекты!K960="проектная стадия"),IF(Инвестиционные_проекты!M960&gt;DATEVALUE(ФЛК!CV954),"","Ошибка!"),""),"")</f>
        <v/>
      </c>
      <c r="AF955" s="4" t="str">
        <f>IF(Техлист!AE955="","",CONCATENATE(ROW(Инвестиционные_проекты!$A960),", ",))</f>
        <v/>
      </c>
      <c r="AG955" t="str">
        <f t="shared" si="164"/>
        <v/>
      </c>
    </row>
    <row r="956" spans="1:33" x14ac:dyDescent="0.25">
      <c r="A956" s="5" t="str">
        <f>IF(AND(COUNTBLANK(Инвестиционные_проекты!H961:Q961)+COUNTBLANK(Инвестиционные_проекты!S961:T961)+COUNTBLANK(Инвестиционные_проекты!Z961)+COUNTBLANK(Инвестиционные_проекты!B961:E961)&lt;&gt;17,COUNTBLANK(Инвестиционные_проекты!H961:Q961)+COUNTBLANK(Инвестиционные_проекты!S961:T961)+COUNTBLANK(Инвестиционные_проекты!Z961)+COUNTBLANK(Инвестиционные_проекты!B961:E961)&lt;&gt;0),"Ошибка!","")</f>
        <v/>
      </c>
      <c r="B956" s="4" t="str">
        <f>IF(A956="","",CONCATENATE(ROW(Инвестиционные_проекты!$A961),", ",))</f>
        <v/>
      </c>
      <c r="C956" t="str">
        <f t="shared" si="154"/>
        <v xml:space="preserve">8, </v>
      </c>
      <c r="D956" s="5" t="str">
        <f>IF(AND(COUNTBLANK(Инвестиционные_проекты!AB961)=0,COUNTBLANK(Инвестиционные_проекты!W961:Y961)&lt;&gt;0),"Ошибка!","")</f>
        <v/>
      </c>
      <c r="E956" s="4" t="str">
        <f>IF(D956="","",CONCATENATE(ROW(Инвестиционные_проекты!$A961),", ",))</f>
        <v/>
      </c>
      <c r="F956" t="str">
        <f t="shared" si="155"/>
        <v xml:space="preserve">8, </v>
      </c>
      <c r="G956" s="8" t="str">
        <f>IF(AND(Инвестиционные_проекты!J961="создание нового",Инвестиционные_проекты!S961=""),"Ошибка!","")</f>
        <v/>
      </c>
      <c r="H956" s="4" t="str">
        <f>IF(Техлист!G956="","",CONCATENATE(ROW(Инвестиционные_проекты!$A961),", ",))</f>
        <v/>
      </c>
      <c r="I956" t="str">
        <f t="shared" si="156"/>
        <v/>
      </c>
      <c r="J956" s="5" t="str">
        <f>IF(Инвестиционные_проекты!J961="модернизация",IF(COUNTBLANK(Инвестиционные_проекты!R961:S961)&lt;&gt;0,"Ошибка!",""),"")</f>
        <v/>
      </c>
      <c r="K956" s="9" t="str">
        <f>IF(Техлист!J956="","",CONCATENATE(ROW(Инвестиционные_проекты!$A961),", ",))</f>
        <v/>
      </c>
      <c r="L956" t="str">
        <f t="shared" si="157"/>
        <v/>
      </c>
      <c r="M956" s="5" t="str">
        <f>IF(Инвестиционные_проекты!S961&lt;Инвестиционные_проекты!R961,"Ошибка!","")</f>
        <v/>
      </c>
      <c r="N956" s="4" t="str">
        <f>IF(Техлист!M956="","",CONCATENATE(ROW(Инвестиционные_проекты!$A961),", ",))</f>
        <v/>
      </c>
      <c r="O956" t="str">
        <f t="shared" si="158"/>
        <v/>
      </c>
      <c r="P956" s="5" t="str">
        <f>IF(Инвестиционные_проекты!Z961&lt;&gt;SUM(Инвестиционные_проекты!AA961:AB961),"Ошибка!","")</f>
        <v/>
      </c>
      <c r="Q956" s="4" t="str">
        <f>IF(Техлист!P956="","",CONCATENATE(ROW(Инвестиционные_проекты!$A961),", ",))</f>
        <v/>
      </c>
      <c r="R956" t="str">
        <f t="shared" si="159"/>
        <v/>
      </c>
      <c r="S956" s="5" t="str">
        <f>IF(Инвестиционные_проекты!Y961&gt;Инвестиционные_проекты!AB961,"Ошибка!","")</f>
        <v/>
      </c>
      <c r="T956" s="4" t="str">
        <f>IF(Техлист!S956="","",CONCATENATE(ROW(Инвестиционные_проекты!$A961),", ",))</f>
        <v/>
      </c>
      <c r="U956" t="str">
        <f t="shared" si="160"/>
        <v/>
      </c>
      <c r="V956" s="5" t="str">
        <f>IF(Инвестиционные_проекты!O961&lt;Инвестиционные_проекты!N961,"Ошибка!","")</f>
        <v/>
      </c>
      <c r="W956" s="4" t="str">
        <f>IF(Техлист!V956="","",CONCATENATE(ROW(Инвестиционные_проекты!$A961),", ",))</f>
        <v/>
      </c>
      <c r="X956" t="str">
        <f t="shared" si="161"/>
        <v xml:space="preserve">8, </v>
      </c>
      <c r="Y956" s="5" t="str">
        <f>IF(Инвестиционные_проекты!N961&lt;Инвестиционные_проекты!M961,"Ошибка!","")</f>
        <v/>
      </c>
      <c r="Z956" s="4" t="str">
        <f>IF(Техлист!Y956="","",CONCATENATE(ROW(Инвестиционные_проекты!$A961),", ",))</f>
        <v/>
      </c>
      <c r="AA956" t="str">
        <f t="shared" si="162"/>
        <v/>
      </c>
      <c r="AB956" s="5" t="str">
        <f ca="1">IF(Инвестиционные_проекты!K961="реализация",IF(Инвестиционные_проекты!M961&gt;TODAY(),"Ошибка!",""),"")</f>
        <v/>
      </c>
      <c r="AC956" s="4" t="str">
        <f ca="1">IF(Техлист!AB956="","",CONCATENATE(ROW(Инвестиционные_проекты!$A961),", ",))</f>
        <v/>
      </c>
      <c r="AD956" t="str">
        <f t="shared" ca="1" si="163"/>
        <v/>
      </c>
      <c r="AE956" s="5" t="str">
        <f>IFERROR(IF(OR(Инвестиционные_проекты!K961="идея",Инвестиционные_проекты!K961="проектная стадия"),IF(Инвестиционные_проекты!M961&gt;DATEVALUE(ФЛК!CV955),"","Ошибка!"),""),"")</f>
        <v/>
      </c>
      <c r="AF956" s="4" t="str">
        <f>IF(Техлист!AE956="","",CONCATENATE(ROW(Инвестиционные_проекты!$A961),", ",))</f>
        <v/>
      </c>
      <c r="AG956" t="str">
        <f t="shared" si="164"/>
        <v/>
      </c>
    </row>
    <row r="957" spans="1:33" x14ac:dyDescent="0.25">
      <c r="A957" s="5" t="str">
        <f>IF(AND(COUNTBLANK(Инвестиционные_проекты!H962:Q962)+COUNTBLANK(Инвестиционные_проекты!S962:T962)+COUNTBLANK(Инвестиционные_проекты!Z962)+COUNTBLANK(Инвестиционные_проекты!B962:E962)&lt;&gt;17,COUNTBLANK(Инвестиционные_проекты!H962:Q962)+COUNTBLANK(Инвестиционные_проекты!S962:T962)+COUNTBLANK(Инвестиционные_проекты!Z962)+COUNTBLANK(Инвестиционные_проекты!B962:E962)&lt;&gt;0),"Ошибка!","")</f>
        <v/>
      </c>
      <c r="B957" s="4" t="str">
        <f>IF(A957="","",CONCATENATE(ROW(Инвестиционные_проекты!$A962),", ",))</f>
        <v/>
      </c>
      <c r="C957" t="str">
        <f t="shared" si="154"/>
        <v xml:space="preserve">8, </v>
      </c>
      <c r="D957" s="5" t="str">
        <f>IF(AND(COUNTBLANK(Инвестиционные_проекты!AB962)=0,COUNTBLANK(Инвестиционные_проекты!W962:Y962)&lt;&gt;0),"Ошибка!","")</f>
        <v/>
      </c>
      <c r="E957" s="4" t="str">
        <f>IF(D957="","",CONCATENATE(ROW(Инвестиционные_проекты!$A962),", ",))</f>
        <v/>
      </c>
      <c r="F957" t="str">
        <f t="shared" si="155"/>
        <v xml:space="preserve">8, </v>
      </c>
      <c r="G957" s="8" t="str">
        <f>IF(AND(Инвестиционные_проекты!J962="создание нового",Инвестиционные_проекты!S962=""),"Ошибка!","")</f>
        <v/>
      </c>
      <c r="H957" s="4" t="str">
        <f>IF(Техлист!G957="","",CONCATENATE(ROW(Инвестиционные_проекты!$A962),", ",))</f>
        <v/>
      </c>
      <c r="I957" t="str">
        <f t="shared" si="156"/>
        <v/>
      </c>
      <c r="J957" s="5" t="str">
        <f>IF(Инвестиционные_проекты!J962="модернизация",IF(COUNTBLANK(Инвестиционные_проекты!R962:S962)&lt;&gt;0,"Ошибка!",""),"")</f>
        <v/>
      </c>
      <c r="K957" s="9" t="str">
        <f>IF(Техлист!J957="","",CONCATENATE(ROW(Инвестиционные_проекты!$A962),", ",))</f>
        <v/>
      </c>
      <c r="L957" t="str">
        <f t="shared" si="157"/>
        <v/>
      </c>
      <c r="M957" s="5" t="str">
        <f>IF(Инвестиционные_проекты!S962&lt;Инвестиционные_проекты!R962,"Ошибка!","")</f>
        <v/>
      </c>
      <c r="N957" s="4" t="str">
        <f>IF(Техлист!M957="","",CONCATENATE(ROW(Инвестиционные_проекты!$A962),", ",))</f>
        <v/>
      </c>
      <c r="O957" t="str">
        <f t="shared" si="158"/>
        <v/>
      </c>
      <c r="P957" s="5" t="str">
        <f>IF(Инвестиционные_проекты!Z962&lt;&gt;SUM(Инвестиционные_проекты!AA962:AB962),"Ошибка!","")</f>
        <v/>
      </c>
      <c r="Q957" s="4" t="str">
        <f>IF(Техлист!P957="","",CONCATENATE(ROW(Инвестиционные_проекты!$A962),", ",))</f>
        <v/>
      </c>
      <c r="R957" t="str">
        <f t="shared" si="159"/>
        <v/>
      </c>
      <c r="S957" s="5" t="str">
        <f>IF(Инвестиционные_проекты!Y962&gt;Инвестиционные_проекты!AB962,"Ошибка!","")</f>
        <v/>
      </c>
      <c r="T957" s="4" t="str">
        <f>IF(Техлист!S957="","",CONCATENATE(ROW(Инвестиционные_проекты!$A962),", ",))</f>
        <v/>
      </c>
      <c r="U957" t="str">
        <f t="shared" si="160"/>
        <v/>
      </c>
      <c r="V957" s="5" t="str">
        <f>IF(Инвестиционные_проекты!O962&lt;Инвестиционные_проекты!N962,"Ошибка!","")</f>
        <v/>
      </c>
      <c r="W957" s="4" t="str">
        <f>IF(Техлист!V957="","",CONCATENATE(ROW(Инвестиционные_проекты!$A962),", ",))</f>
        <v/>
      </c>
      <c r="X957" t="str">
        <f t="shared" si="161"/>
        <v xml:space="preserve">8, </v>
      </c>
      <c r="Y957" s="5" t="str">
        <f>IF(Инвестиционные_проекты!N962&lt;Инвестиционные_проекты!M962,"Ошибка!","")</f>
        <v/>
      </c>
      <c r="Z957" s="4" t="str">
        <f>IF(Техлист!Y957="","",CONCATENATE(ROW(Инвестиционные_проекты!$A962),", ",))</f>
        <v/>
      </c>
      <c r="AA957" t="str">
        <f t="shared" si="162"/>
        <v/>
      </c>
      <c r="AB957" s="5" t="str">
        <f ca="1">IF(Инвестиционные_проекты!K962="реализация",IF(Инвестиционные_проекты!M962&gt;TODAY(),"Ошибка!",""),"")</f>
        <v/>
      </c>
      <c r="AC957" s="4" t="str">
        <f ca="1">IF(Техлист!AB957="","",CONCATENATE(ROW(Инвестиционные_проекты!$A962),", ",))</f>
        <v/>
      </c>
      <c r="AD957" t="str">
        <f t="shared" ca="1" si="163"/>
        <v/>
      </c>
      <c r="AE957" s="5" t="str">
        <f>IFERROR(IF(OR(Инвестиционные_проекты!K962="идея",Инвестиционные_проекты!K962="проектная стадия"),IF(Инвестиционные_проекты!M962&gt;DATEVALUE(ФЛК!CV956),"","Ошибка!"),""),"")</f>
        <v/>
      </c>
      <c r="AF957" s="4" t="str">
        <f>IF(Техлист!AE957="","",CONCATENATE(ROW(Инвестиционные_проекты!$A962),", ",))</f>
        <v/>
      </c>
      <c r="AG957" t="str">
        <f t="shared" si="164"/>
        <v/>
      </c>
    </row>
    <row r="958" spans="1:33" x14ac:dyDescent="0.25">
      <c r="A958" s="5" t="str">
        <f>IF(AND(COUNTBLANK(Инвестиционные_проекты!H963:Q963)+COUNTBLANK(Инвестиционные_проекты!S963:T963)+COUNTBLANK(Инвестиционные_проекты!Z963)+COUNTBLANK(Инвестиционные_проекты!B963:E963)&lt;&gt;17,COUNTBLANK(Инвестиционные_проекты!H963:Q963)+COUNTBLANK(Инвестиционные_проекты!S963:T963)+COUNTBLANK(Инвестиционные_проекты!Z963)+COUNTBLANK(Инвестиционные_проекты!B963:E963)&lt;&gt;0),"Ошибка!","")</f>
        <v/>
      </c>
      <c r="B958" s="4" t="str">
        <f>IF(A958="","",CONCATENATE(ROW(Инвестиционные_проекты!$A963),", ",))</f>
        <v/>
      </c>
      <c r="C958" t="str">
        <f t="shared" si="154"/>
        <v xml:space="preserve">8, </v>
      </c>
      <c r="D958" s="5" t="str">
        <f>IF(AND(COUNTBLANK(Инвестиционные_проекты!AB963)=0,COUNTBLANK(Инвестиционные_проекты!W963:Y963)&lt;&gt;0),"Ошибка!","")</f>
        <v/>
      </c>
      <c r="E958" s="4" t="str">
        <f>IF(D958="","",CONCATENATE(ROW(Инвестиционные_проекты!$A963),", ",))</f>
        <v/>
      </c>
      <c r="F958" t="str">
        <f t="shared" si="155"/>
        <v xml:space="preserve">8, </v>
      </c>
      <c r="G958" s="8" t="str">
        <f>IF(AND(Инвестиционные_проекты!J963="создание нового",Инвестиционные_проекты!S963=""),"Ошибка!","")</f>
        <v/>
      </c>
      <c r="H958" s="4" t="str">
        <f>IF(Техлист!G958="","",CONCATENATE(ROW(Инвестиционные_проекты!$A963),", ",))</f>
        <v/>
      </c>
      <c r="I958" t="str">
        <f t="shared" si="156"/>
        <v/>
      </c>
      <c r="J958" s="5" t="str">
        <f>IF(Инвестиционные_проекты!J963="модернизация",IF(COUNTBLANK(Инвестиционные_проекты!R963:S963)&lt;&gt;0,"Ошибка!",""),"")</f>
        <v/>
      </c>
      <c r="K958" s="9" t="str">
        <f>IF(Техлист!J958="","",CONCATENATE(ROW(Инвестиционные_проекты!$A963),", ",))</f>
        <v/>
      </c>
      <c r="L958" t="str">
        <f t="shared" si="157"/>
        <v/>
      </c>
      <c r="M958" s="5" t="str">
        <f>IF(Инвестиционные_проекты!S963&lt;Инвестиционные_проекты!R963,"Ошибка!","")</f>
        <v/>
      </c>
      <c r="N958" s="4" t="str">
        <f>IF(Техлист!M958="","",CONCATENATE(ROW(Инвестиционные_проекты!$A963),", ",))</f>
        <v/>
      </c>
      <c r="O958" t="str">
        <f t="shared" si="158"/>
        <v/>
      </c>
      <c r="P958" s="5" t="str">
        <f>IF(Инвестиционные_проекты!Z963&lt;&gt;SUM(Инвестиционные_проекты!AA963:AB963),"Ошибка!","")</f>
        <v/>
      </c>
      <c r="Q958" s="4" t="str">
        <f>IF(Техлист!P958="","",CONCATENATE(ROW(Инвестиционные_проекты!$A963),", ",))</f>
        <v/>
      </c>
      <c r="R958" t="str">
        <f t="shared" si="159"/>
        <v/>
      </c>
      <c r="S958" s="5" t="str">
        <f>IF(Инвестиционные_проекты!Y963&gt;Инвестиционные_проекты!AB963,"Ошибка!","")</f>
        <v/>
      </c>
      <c r="T958" s="4" t="str">
        <f>IF(Техлист!S958="","",CONCATENATE(ROW(Инвестиционные_проекты!$A963),", ",))</f>
        <v/>
      </c>
      <c r="U958" t="str">
        <f t="shared" si="160"/>
        <v/>
      </c>
      <c r="V958" s="5" t="str">
        <f>IF(Инвестиционные_проекты!O963&lt;Инвестиционные_проекты!N963,"Ошибка!","")</f>
        <v/>
      </c>
      <c r="W958" s="4" t="str">
        <f>IF(Техлист!V958="","",CONCATENATE(ROW(Инвестиционные_проекты!$A963),", ",))</f>
        <v/>
      </c>
      <c r="X958" t="str">
        <f t="shared" si="161"/>
        <v xml:space="preserve">8, </v>
      </c>
      <c r="Y958" s="5" t="str">
        <f>IF(Инвестиционные_проекты!N963&lt;Инвестиционные_проекты!M963,"Ошибка!","")</f>
        <v/>
      </c>
      <c r="Z958" s="4" t="str">
        <f>IF(Техлист!Y958="","",CONCATENATE(ROW(Инвестиционные_проекты!$A963),", ",))</f>
        <v/>
      </c>
      <c r="AA958" t="str">
        <f t="shared" si="162"/>
        <v/>
      </c>
      <c r="AB958" s="5" t="str">
        <f ca="1">IF(Инвестиционные_проекты!K963="реализация",IF(Инвестиционные_проекты!M963&gt;TODAY(),"Ошибка!",""),"")</f>
        <v/>
      </c>
      <c r="AC958" s="4" t="str">
        <f ca="1">IF(Техлист!AB958="","",CONCATENATE(ROW(Инвестиционные_проекты!$A963),", ",))</f>
        <v/>
      </c>
      <c r="AD958" t="str">
        <f t="shared" ca="1" si="163"/>
        <v/>
      </c>
      <c r="AE958" s="5" t="str">
        <f>IFERROR(IF(OR(Инвестиционные_проекты!K963="идея",Инвестиционные_проекты!K963="проектная стадия"),IF(Инвестиционные_проекты!M963&gt;DATEVALUE(ФЛК!CV957),"","Ошибка!"),""),"")</f>
        <v/>
      </c>
      <c r="AF958" s="4" t="str">
        <f>IF(Техлист!AE958="","",CONCATENATE(ROW(Инвестиционные_проекты!$A963),", ",))</f>
        <v/>
      </c>
      <c r="AG958" t="str">
        <f t="shared" si="164"/>
        <v/>
      </c>
    </row>
    <row r="959" spans="1:33" x14ac:dyDescent="0.25">
      <c r="A959" s="5" t="str">
        <f>IF(AND(COUNTBLANK(Инвестиционные_проекты!H964:Q964)+COUNTBLANK(Инвестиционные_проекты!S964:T964)+COUNTBLANK(Инвестиционные_проекты!Z964)+COUNTBLANK(Инвестиционные_проекты!B964:E964)&lt;&gt;17,COUNTBLANK(Инвестиционные_проекты!H964:Q964)+COUNTBLANK(Инвестиционные_проекты!S964:T964)+COUNTBLANK(Инвестиционные_проекты!Z964)+COUNTBLANK(Инвестиционные_проекты!B964:E964)&lt;&gt;0),"Ошибка!","")</f>
        <v/>
      </c>
      <c r="B959" s="4" t="str">
        <f>IF(A959="","",CONCATENATE(ROW(Инвестиционные_проекты!$A964),", ",))</f>
        <v/>
      </c>
      <c r="C959" t="str">
        <f t="shared" si="154"/>
        <v xml:space="preserve">8, </v>
      </c>
      <c r="D959" s="5" t="str">
        <f>IF(AND(COUNTBLANK(Инвестиционные_проекты!AB964)=0,COUNTBLANK(Инвестиционные_проекты!W964:Y964)&lt;&gt;0),"Ошибка!","")</f>
        <v/>
      </c>
      <c r="E959" s="4" t="str">
        <f>IF(D959="","",CONCATENATE(ROW(Инвестиционные_проекты!$A964),", ",))</f>
        <v/>
      </c>
      <c r="F959" t="str">
        <f t="shared" si="155"/>
        <v xml:space="preserve">8, </v>
      </c>
      <c r="G959" s="8" t="str">
        <f>IF(AND(Инвестиционные_проекты!J964="создание нового",Инвестиционные_проекты!S964=""),"Ошибка!","")</f>
        <v/>
      </c>
      <c r="H959" s="4" t="str">
        <f>IF(Техлист!G959="","",CONCATENATE(ROW(Инвестиционные_проекты!$A964),", ",))</f>
        <v/>
      </c>
      <c r="I959" t="str">
        <f t="shared" si="156"/>
        <v/>
      </c>
      <c r="J959" s="5" t="str">
        <f>IF(Инвестиционные_проекты!J964="модернизация",IF(COUNTBLANK(Инвестиционные_проекты!R964:S964)&lt;&gt;0,"Ошибка!",""),"")</f>
        <v/>
      </c>
      <c r="K959" s="9" t="str">
        <f>IF(Техлист!J959="","",CONCATENATE(ROW(Инвестиционные_проекты!$A964),", ",))</f>
        <v/>
      </c>
      <c r="L959" t="str">
        <f t="shared" si="157"/>
        <v/>
      </c>
      <c r="M959" s="5" t="str">
        <f>IF(Инвестиционные_проекты!S964&lt;Инвестиционные_проекты!R964,"Ошибка!","")</f>
        <v/>
      </c>
      <c r="N959" s="4" t="str">
        <f>IF(Техлист!M959="","",CONCATENATE(ROW(Инвестиционные_проекты!$A964),", ",))</f>
        <v/>
      </c>
      <c r="O959" t="str">
        <f t="shared" si="158"/>
        <v/>
      </c>
      <c r="P959" s="5" t="str">
        <f>IF(Инвестиционные_проекты!Z964&lt;&gt;SUM(Инвестиционные_проекты!AA964:AB964),"Ошибка!","")</f>
        <v/>
      </c>
      <c r="Q959" s="4" t="str">
        <f>IF(Техлист!P959="","",CONCATENATE(ROW(Инвестиционные_проекты!$A964),", ",))</f>
        <v/>
      </c>
      <c r="R959" t="str">
        <f t="shared" si="159"/>
        <v/>
      </c>
      <c r="S959" s="5" t="str">
        <f>IF(Инвестиционные_проекты!Y964&gt;Инвестиционные_проекты!AB964,"Ошибка!","")</f>
        <v/>
      </c>
      <c r="T959" s="4" t="str">
        <f>IF(Техлист!S959="","",CONCATENATE(ROW(Инвестиционные_проекты!$A964),", ",))</f>
        <v/>
      </c>
      <c r="U959" t="str">
        <f t="shared" si="160"/>
        <v/>
      </c>
      <c r="V959" s="5" t="str">
        <f>IF(Инвестиционные_проекты!O964&lt;Инвестиционные_проекты!N964,"Ошибка!","")</f>
        <v/>
      </c>
      <c r="W959" s="4" t="str">
        <f>IF(Техлист!V959="","",CONCATENATE(ROW(Инвестиционные_проекты!$A964),", ",))</f>
        <v/>
      </c>
      <c r="X959" t="str">
        <f t="shared" si="161"/>
        <v xml:space="preserve">8, </v>
      </c>
      <c r="Y959" s="5" t="str">
        <f>IF(Инвестиционные_проекты!N964&lt;Инвестиционные_проекты!M964,"Ошибка!","")</f>
        <v/>
      </c>
      <c r="Z959" s="4" t="str">
        <f>IF(Техлист!Y959="","",CONCATENATE(ROW(Инвестиционные_проекты!$A964),", ",))</f>
        <v/>
      </c>
      <c r="AA959" t="str">
        <f t="shared" si="162"/>
        <v/>
      </c>
      <c r="AB959" s="5" t="str">
        <f ca="1">IF(Инвестиционные_проекты!K964="реализация",IF(Инвестиционные_проекты!M964&gt;TODAY(),"Ошибка!",""),"")</f>
        <v/>
      </c>
      <c r="AC959" s="4" t="str">
        <f ca="1">IF(Техлист!AB959="","",CONCATENATE(ROW(Инвестиционные_проекты!$A964),", ",))</f>
        <v/>
      </c>
      <c r="AD959" t="str">
        <f t="shared" ca="1" si="163"/>
        <v/>
      </c>
      <c r="AE959" s="5" t="str">
        <f>IFERROR(IF(OR(Инвестиционные_проекты!K964="идея",Инвестиционные_проекты!K964="проектная стадия"),IF(Инвестиционные_проекты!M964&gt;DATEVALUE(ФЛК!CV958),"","Ошибка!"),""),"")</f>
        <v/>
      </c>
      <c r="AF959" s="4" t="str">
        <f>IF(Техлист!AE959="","",CONCATENATE(ROW(Инвестиционные_проекты!$A964),", ",))</f>
        <v/>
      </c>
      <c r="AG959" t="str">
        <f t="shared" si="164"/>
        <v/>
      </c>
    </row>
    <row r="960" spans="1:33" x14ac:dyDescent="0.25">
      <c r="A960" s="5" t="str">
        <f>IF(AND(COUNTBLANK(Инвестиционные_проекты!H965:Q965)+COUNTBLANK(Инвестиционные_проекты!S965:T965)+COUNTBLANK(Инвестиционные_проекты!Z965)+COUNTBLANK(Инвестиционные_проекты!B965:E965)&lt;&gt;17,COUNTBLANK(Инвестиционные_проекты!H965:Q965)+COUNTBLANK(Инвестиционные_проекты!S965:T965)+COUNTBLANK(Инвестиционные_проекты!Z965)+COUNTBLANK(Инвестиционные_проекты!B965:E965)&lt;&gt;0),"Ошибка!","")</f>
        <v/>
      </c>
      <c r="B960" s="4" t="str">
        <f>IF(A960="","",CONCATENATE(ROW(Инвестиционные_проекты!$A965),", ",))</f>
        <v/>
      </c>
      <c r="C960" t="str">
        <f t="shared" si="154"/>
        <v xml:space="preserve">8, </v>
      </c>
      <c r="D960" s="5" t="str">
        <f>IF(AND(COUNTBLANK(Инвестиционные_проекты!AB965)=0,COUNTBLANK(Инвестиционные_проекты!W965:Y965)&lt;&gt;0),"Ошибка!","")</f>
        <v/>
      </c>
      <c r="E960" s="4" t="str">
        <f>IF(D960="","",CONCATENATE(ROW(Инвестиционные_проекты!$A965),", ",))</f>
        <v/>
      </c>
      <c r="F960" t="str">
        <f t="shared" si="155"/>
        <v xml:space="preserve">8, </v>
      </c>
      <c r="G960" s="8" t="str">
        <f>IF(AND(Инвестиционные_проекты!J965="создание нового",Инвестиционные_проекты!S965=""),"Ошибка!","")</f>
        <v/>
      </c>
      <c r="H960" s="4" t="str">
        <f>IF(Техлист!G960="","",CONCATENATE(ROW(Инвестиционные_проекты!$A965),", ",))</f>
        <v/>
      </c>
      <c r="I960" t="str">
        <f t="shared" si="156"/>
        <v/>
      </c>
      <c r="J960" s="5" t="str">
        <f>IF(Инвестиционные_проекты!J965="модернизация",IF(COUNTBLANK(Инвестиционные_проекты!R965:S965)&lt;&gt;0,"Ошибка!",""),"")</f>
        <v/>
      </c>
      <c r="K960" s="9" t="str">
        <f>IF(Техлист!J960="","",CONCATENATE(ROW(Инвестиционные_проекты!$A965),", ",))</f>
        <v/>
      </c>
      <c r="L960" t="str">
        <f t="shared" si="157"/>
        <v/>
      </c>
      <c r="M960" s="5" t="str">
        <f>IF(Инвестиционные_проекты!S965&lt;Инвестиционные_проекты!R965,"Ошибка!","")</f>
        <v/>
      </c>
      <c r="N960" s="4" t="str">
        <f>IF(Техлист!M960="","",CONCATENATE(ROW(Инвестиционные_проекты!$A965),", ",))</f>
        <v/>
      </c>
      <c r="O960" t="str">
        <f t="shared" si="158"/>
        <v/>
      </c>
      <c r="P960" s="5" t="str">
        <f>IF(Инвестиционные_проекты!Z965&lt;&gt;SUM(Инвестиционные_проекты!AA965:AB965),"Ошибка!","")</f>
        <v/>
      </c>
      <c r="Q960" s="4" t="str">
        <f>IF(Техлист!P960="","",CONCATENATE(ROW(Инвестиционные_проекты!$A965),", ",))</f>
        <v/>
      </c>
      <c r="R960" t="str">
        <f t="shared" si="159"/>
        <v/>
      </c>
      <c r="S960" s="5" t="str">
        <f>IF(Инвестиционные_проекты!Y965&gt;Инвестиционные_проекты!AB965,"Ошибка!","")</f>
        <v/>
      </c>
      <c r="T960" s="4" t="str">
        <f>IF(Техлист!S960="","",CONCATENATE(ROW(Инвестиционные_проекты!$A965),", ",))</f>
        <v/>
      </c>
      <c r="U960" t="str">
        <f t="shared" si="160"/>
        <v/>
      </c>
      <c r="V960" s="5" t="str">
        <f>IF(Инвестиционные_проекты!O965&lt;Инвестиционные_проекты!N965,"Ошибка!","")</f>
        <v/>
      </c>
      <c r="W960" s="4" t="str">
        <f>IF(Техлист!V960="","",CONCATENATE(ROW(Инвестиционные_проекты!$A965),", ",))</f>
        <v/>
      </c>
      <c r="X960" t="str">
        <f t="shared" si="161"/>
        <v xml:space="preserve">8, </v>
      </c>
      <c r="Y960" s="5" t="str">
        <f>IF(Инвестиционные_проекты!N965&lt;Инвестиционные_проекты!M965,"Ошибка!","")</f>
        <v/>
      </c>
      <c r="Z960" s="4" t="str">
        <f>IF(Техлист!Y960="","",CONCATENATE(ROW(Инвестиционные_проекты!$A965),", ",))</f>
        <v/>
      </c>
      <c r="AA960" t="str">
        <f t="shared" si="162"/>
        <v/>
      </c>
      <c r="AB960" s="5" t="str">
        <f ca="1">IF(Инвестиционные_проекты!K965="реализация",IF(Инвестиционные_проекты!M965&gt;TODAY(),"Ошибка!",""),"")</f>
        <v/>
      </c>
      <c r="AC960" s="4" t="str">
        <f ca="1">IF(Техлист!AB960="","",CONCATENATE(ROW(Инвестиционные_проекты!$A965),", ",))</f>
        <v/>
      </c>
      <c r="AD960" t="str">
        <f t="shared" ca="1" si="163"/>
        <v/>
      </c>
      <c r="AE960" s="5" t="str">
        <f>IFERROR(IF(OR(Инвестиционные_проекты!K965="идея",Инвестиционные_проекты!K965="проектная стадия"),IF(Инвестиционные_проекты!M965&gt;DATEVALUE(ФЛК!CV959),"","Ошибка!"),""),"")</f>
        <v/>
      </c>
      <c r="AF960" s="4" t="str">
        <f>IF(Техлист!AE960="","",CONCATENATE(ROW(Инвестиционные_проекты!$A965),", ",))</f>
        <v/>
      </c>
      <c r="AG960" t="str">
        <f t="shared" si="164"/>
        <v/>
      </c>
    </row>
    <row r="961" spans="1:33" x14ac:dyDescent="0.25">
      <c r="A961" s="5" t="str">
        <f>IF(AND(COUNTBLANK(Инвестиционные_проекты!H966:Q966)+COUNTBLANK(Инвестиционные_проекты!S966:T966)+COUNTBLANK(Инвестиционные_проекты!Z966)+COUNTBLANK(Инвестиционные_проекты!B966:E966)&lt;&gt;17,COUNTBLANK(Инвестиционные_проекты!H966:Q966)+COUNTBLANK(Инвестиционные_проекты!S966:T966)+COUNTBLANK(Инвестиционные_проекты!Z966)+COUNTBLANK(Инвестиционные_проекты!B966:E966)&lt;&gt;0),"Ошибка!","")</f>
        <v/>
      </c>
      <c r="B961" s="4" t="str">
        <f>IF(A961="","",CONCATENATE(ROW(Инвестиционные_проекты!$A966),", ",))</f>
        <v/>
      </c>
      <c r="C961" t="str">
        <f t="shared" si="154"/>
        <v xml:space="preserve">8, </v>
      </c>
      <c r="D961" s="5" t="str">
        <f>IF(AND(COUNTBLANK(Инвестиционные_проекты!AB966)=0,COUNTBLANK(Инвестиционные_проекты!W966:Y966)&lt;&gt;0),"Ошибка!","")</f>
        <v/>
      </c>
      <c r="E961" s="4" t="str">
        <f>IF(D961="","",CONCATENATE(ROW(Инвестиционные_проекты!$A966),", ",))</f>
        <v/>
      </c>
      <c r="F961" t="str">
        <f t="shared" si="155"/>
        <v xml:space="preserve">8, </v>
      </c>
      <c r="G961" s="8" t="str">
        <f>IF(AND(Инвестиционные_проекты!J966="создание нового",Инвестиционные_проекты!S966=""),"Ошибка!","")</f>
        <v/>
      </c>
      <c r="H961" s="4" t="str">
        <f>IF(Техлист!G961="","",CONCATENATE(ROW(Инвестиционные_проекты!$A966),", ",))</f>
        <v/>
      </c>
      <c r="I961" t="str">
        <f t="shared" si="156"/>
        <v/>
      </c>
      <c r="J961" s="5" t="str">
        <f>IF(Инвестиционные_проекты!J966="модернизация",IF(COUNTBLANK(Инвестиционные_проекты!R966:S966)&lt;&gt;0,"Ошибка!",""),"")</f>
        <v/>
      </c>
      <c r="K961" s="9" t="str">
        <f>IF(Техлист!J961="","",CONCATENATE(ROW(Инвестиционные_проекты!$A966),", ",))</f>
        <v/>
      </c>
      <c r="L961" t="str">
        <f t="shared" si="157"/>
        <v/>
      </c>
      <c r="M961" s="5" t="str">
        <f>IF(Инвестиционные_проекты!S966&lt;Инвестиционные_проекты!R966,"Ошибка!","")</f>
        <v/>
      </c>
      <c r="N961" s="4" t="str">
        <f>IF(Техлист!M961="","",CONCATENATE(ROW(Инвестиционные_проекты!$A966),", ",))</f>
        <v/>
      </c>
      <c r="O961" t="str">
        <f t="shared" si="158"/>
        <v/>
      </c>
      <c r="P961" s="5" t="str">
        <f>IF(Инвестиционные_проекты!Z966&lt;&gt;SUM(Инвестиционные_проекты!AA966:AB966),"Ошибка!","")</f>
        <v/>
      </c>
      <c r="Q961" s="4" t="str">
        <f>IF(Техлист!P961="","",CONCATENATE(ROW(Инвестиционные_проекты!$A966),", ",))</f>
        <v/>
      </c>
      <c r="R961" t="str">
        <f t="shared" si="159"/>
        <v/>
      </c>
      <c r="S961" s="5" t="str">
        <f>IF(Инвестиционные_проекты!Y966&gt;Инвестиционные_проекты!AB966,"Ошибка!","")</f>
        <v/>
      </c>
      <c r="T961" s="4" t="str">
        <f>IF(Техлист!S961="","",CONCATENATE(ROW(Инвестиционные_проекты!$A966),", ",))</f>
        <v/>
      </c>
      <c r="U961" t="str">
        <f t="shared" si="160"/>
        <v/>
      </c>
      <c r="V961" s="5" t="str">
        <f>IF(Инвестиционные_проекты!O966&lt;Инвестиционные_проекты!N966,"Ошибка!","")</f>
        <v/>
      </c>
      <c r="W961" s="4" t="str">
        <f>IF(Техлист!V961="","",CONCATENATE(ROW(Инвестиционные_проекты!$A966),", ",))</f>
        <v/>
      </c>
      <c r="X961" t="str">
        <f t="shared" si="161"/>
        <v xml:space="preserve">8, </v>
      </c>
      <c r="Y961" s="5" t="str">
        <f>IF(Инвестиционные_проекты!N966&lt;Инвестиционные_проекты!M966,"Ошибка!","")</f>
        <v/>
      </c>
      <c r="Z961" s="4" t="str">
        <f>IF(Техлист!Y961="","",CONCATENATE(ROW(Инвестиционные_проекты!$A966),", ",))</f>
        <v/>
      </c>
      <c r="AA961" t="str">
        <f t="shared" si="162"/>
        <v/>
      </c>
      <c r="AB961" s="5" t="str">
        <f ca="1">IF(Инвестиционные_проекты!K966="реализация",IF(Инвестиционные_проекты!M966&gt;TODAY(),"Ошибка!",""),"")</f>
        <v/>
      </c>
      <c r="AC961" s="4" t="str">
        <f ca="1">IF(Техлист!AB961="","",CONCATENATE(ROW(Инвестиционные_проекты!$A966),", ",))</f>
        <v/>
      </c>
      <c r="AD961" t="str">
        <f t="shared" ca="1" si="163"/>
        <v/>
      </c>
      <c r="AE961" s="5" t="str">
        <f>IFERROR(IF(OR(Инвестиционные_проекты!K966="идея",Инвестиционные_проекты!K966="проектная стадия"),IF(Инвестиционные_проекты!M966&gt;DATEVALUE(ФЛК!CV960),"","Ошибка!"),""),"")</f>
        <v/>
      </c>
      <c r="AF961" s="4" t="str">
        <f>IF(Техлист!AE961="","",CONCATENATE(ROW(Инвестиционные_проекты!$A966),", ",))</f>
        <v/>
      </c>
      <c r="AG961" t="str">
        <f t="shared" si="164"/>
        <v/>
      </c>
    </row>
    <row r="962" spans="1:33" x14ac:dyDescent="0.25">
      <c r="A962" s="5" t="str">
        <f>IF(AND(COUNTBLANK(Инвестиционные_проекты!H967:Q967)+COUNTBLANK(Инвестиционные_проекты!S967:T967)+COUNTBLANK(Инвестиционные_проекты!Z967)+COUNTBLANK(Инвестиционные_проекты!B967:E967)&lt;&gt;17,COUNTBLANK(Инвестиционные_проекты!H967:Q967)+COUNTBLANK(Инвестиционные_проекты!S967:T967)+COUNTBLANK(Инвестиционные_проекты!Z967)+COUNTBLANK(Инвестиционные_проекты!B967:E967)&lt;&gt;0),"Ошибка!","")</f>
        <v/>
      </c>
      <c r="B962" s="4" t="str">
        <f>IF(A962="","",CONCATENATE(ROW(Инвестиционные_проекты!$A967),", ",))</f>
        <v/>
      </c>
      <c r="C962" t="str">
        <f t="shared" si="154"/>
        <v xml:space="preserve">8, </v>
      </c>
      <c r="D962" s="5" t="str">
        <f>IF(AND(COUNTBLANK(Инвестиционные_проекты!AB967)=0,COUNTBLANK(Инвестиционные_проекты!W967:Y967)&lt;&gt;0),"Ошибка!","")</f>
        <v/>
      </c>
      <c r="E962" s="4" t="str">
        <f>IF(D962="","",CONCATENATE(ROW(Инвестиционные_проекты!$A967),", ",))</f>
        <v/>
      </c>
      <c r="F962" t="str">
        <f t="shared" si="155"/>
        <v xml:space="preserve">8, </v>
      </c>
      <c r="G962" s="8" t="str">
        <f>IF(AND(Инвестиционные_проекты!J967="создание нового",Инвестиционные_проекты!S967=""),"Ошибка!","")</f>
        <v/>
      </c>
      <c r="H962" s="4" t="str">
        <f>IF(Техлист!G962="","",CONCATENATE(ROW(Инвестиционные_проекты!$A967),", ",))</f>
        <v/>
      </c>
      <c r="I962" t="str">
        <f t="shared" si="156"/>
        <v/>
      </c>
      <c r="J962" s="5" t="str">
        <f>IF(Инвестиционные_проекты!J967="модернизация",IF(COUNTBLANK(Инвестиционные_проекты!R967:S967)&lt;&gt;0,"Ошибка!",""),"")</f>
        <v/>
      </c>
      <c r="K962" s="9" t="str">
        <f>IF(Техлист!J962="","",CONCATENATE(ROW(Инвестиционные_проекты!$A967),", ",))</f>
        <v/>
      </c>
      <c r="L962" t="str">
        <f t="shared" si="157"/>
        <v/>
      </c>
      <c r="M962" s="5" t="str">
        <f>IF(Инвестиционные_проекты!S967&lt;Инвестиционные_проекты!R967,"Ошибка!","")</f>
        <v/>
      </c>
      <c r="N962" s="4" t="str">
        <f>IF(Техлист!M962="","",CONCATENATE(ROW(Инвестиционные_проекты!$A967),", ",))</f>
        <v/>
      </c>
      <c r="O962" t="str">
        <f t="shared" si="158"/>
        <v/>
      </c>
      <c r="P962" s="5" t="str">
        <f>IF(Инвестиционные_проекты!Z967&lt;&gt;SUM(Инвестиционные_проекты!AA967:AB967),"Ошибка!","")</f>
        <v/>
      </c>
      <c r="Q962" s="4" t="str">
        <f>IF(Техлист!P962="","",CONCATENATE(ROW(Инвестиционные_проекты!$A967),", ",))</f>
        <v/>
      </c>
      <c r="R962" t="str">
        <f t="shared" si="159"/>
        <v/>
      </c>
      <c r="S962" s="5" t="str">
        <f>IF(Инвестиционные_проекты!Y967&gt;Инвестиционные_проекты!AB967,"Ошибка!","")</f>
        <v/>
      </c>
      <c r="T962" s="4" t="str">
        <f>IF(Техлист!S962="","",CONCATENATE(ROW(Инвестиционные_проекты!$A967),", ",))</f>
        <v/>
      </c>
      <c r="U962" t="str">
        <f t="shared" si="160"/>
        <v/>
      </c>
      <c r="V962" s="5" t="str">
        <f>IF(Инвестиционные_проекты!O967&lt;Инвестиционные_проекты!N967,"Ошибка!","")</f>
        <v/>
      </c>
      <c r="W962" s="4" t="str">
        <f>IF(Техлист!V962="","",CONCATENATE(ROW(Инвестиционные_проекты!$A967),", ",))</f>
        <v/>
      </c>
      <c r="X962" t="str">
        <f t="shared" si="161"/>
        <v xml:space="preserve">8, </v>
      </c>
      <c r="Y962" s="5" t="str">
        <f>IF(Инвестиционные_проекты!N967&lt;Инвестиционные_проекты!M967,"Ошибка!","")</f>
        <v/>
      </c>
      <c r="Z962" s="4" t="str">
        <f>IF(Техлист!Y962="","",CONCATENATE(ROW(Инвестиционные_проекты!$A967),", ",))</f>
        <v/>
      </c>
      <c r="AA962" t="str">
        <f t="shared" si="162"/>
        <v/>
      </c>
      <c r="AB962" s="5" t="str">
        <f ca="1">IF(Инвестиционные_проекты!K967="реализация",IF(Инвестиционные_проекты!M967&gt;TODAY(),"Ошибка!",""),"")</f>
        <v/>
      </c>
      <c r="AC962" s="4" t="str">
        <f ca="1">IF(Техлист!AB962="","",CONCATENATE(ROW(Инвестиционные_проекты!$A967),", ",))</f>
        <v/>
      </c>
      <c r="AD962" t="str">
        <f t="shared" ca="1" si="163"/>
        <v/>
      </c>
      <c r="AE962" s="5" t="str">
        <f>IFERROR(IF(OR(Инвестиционные_проекты!K967="идея",Инвестиционные_проекты!K967="проектная стадия"),IF(Инвестиционные_проекты!M967&gt;DATEVALUE(ФЛК!CV961),"","Ошибка!"),""),"")</f>
        <v/>
      </c>
      <c r="AF962" s="4" t="str">
        <f>IF(Техлист!AE962="","",CONCATENATE(ROW(Инвестиционные_проекты!$A967),", ",))</f>
        <v/>
      </c>
      <c r="AG962" t="str">
        <f t="shared" si="164"/>
        <v/>
      </c>
    </row>
    <row r="963" spans="1:33" x14ac:dyDescent="0.25">
      <c r="A963" s="5" t="str">
        <f>IF(AND(COUNTBLANK(Инвестиционные_проекты!H968:Q968)+COUNTBLANK(Инвестиционные_проекты!S968:T968)+COUNTBLANK(Инвестиционные_проекты!Z968)+COUNTBLANK(Инвестиционные_проекты!B968:E968)&lt;&gt;17,COUNTBLANK(Инвестиционные_проекты!H968:Q968)+COUNTBLANK(Инвестиционные_проекты!S968:T968)+COUNTBLANK(Инвестиционные_проекты!Z968)+COUNTBLANK(Инвестиционные_проекты!B968:E968)&lt;&gt;0),"Ошибка!","")</f>
        <v/>
      </c>
      <c r="B963" s="4" t="str">
        <f>IF(A963="","",CONCATENATE(ROW(Инвестиционные_проекты!$A968),", ",))</f>
        <v/>
      </c>
      <c r="C963" t="str">
        <f t="shared" ref="C963:C995" si="165">CONCATENATE(C962,B963)</f>
        <v xml:space="preserve">8, </v>
      </c>
      <c r="D963" s="5" t="str">
        <f>IF(AND(COUNTBLANK(Инвестиционные_проекты!AB968)=0,COUNTBLANK(Инвестиционные_проекты!W968:Y968)&lt;&gt;0),"Ошибка!","")</f>
        <v/>
      </c>
      <c r="E963" s="4" t="str">
        <f>IF(D963="","",CONCATENATE(ROW(Инвестиционные_проекты!$A968),", ",))</f>
        <v/>
      </c>
      <c r="F963" t="str">
        <f t="shared" ref="F963:F995" si="166">CONCATENATE(F962,E963)</f>
        <v xml:space="preserve">8, </v>
      </c>
      <c r="G963" s="8" t="str">
        <f>IF(AND(Инвестиционные_проекты!J968="создание нового",Инвестиционные_проекты!S968=""),"Ошибка!","")</f>
        <v/>
      </c>
      <c r="H963" s="4" t="str">
        <f>IF(Техлист!G963="","",CONCATENATE(ROW(Инвестиционные_проекты!$A968),", ",))</f>
        <v/>
      </c>
      <c r="I963" t="str">
        <f t="shared" ref="I963:I995" si="167">CONCATENATE(I962,H963)</f>
        <v/>
      </c>
      <c r="J963" s="5" t="str">
        <f>IF(Инвестиционные_проекты!J968="модернизация",IF(COUNTBLANK(Инвестиционные_проекты!R968:S968)&lt;&gt;0,"Ошибка!",""),"")</f>
        <v/>
      </c>
      <c r="K963" s="9" t="str">
        <f>IF(Техлист!J963="","",CONCATENATE(ROW(Инвестиционные_проекты!$A968),", ",))</f>
        <v/>
      </c>
      <c r="L963" t="str">
        <f t="shared" ref="L963:L995" si="168">CONCATENATE(L962,K963)</f>
        <v/>
      </c>
      <c r="M963" s="5" t="str">
        <f>IF(Инвестиционные_проекты!S968&lt;Инвестиционные_проекты!R968,"Ошибка!","")</f>
        <v/>
      </c>
      <c r="N963" s="4" t="str">
        <f>IF(Техлист!M963="","",CONCATENATE(ROW(Инвестиционные_проекты!$A968),", ",))</f>
        <v/>
      </c>
      <c r="O963" t="str">
        <f t="shared" ref="O963:O995" si="169">CONCATENATE(O962,N963)</f>
        <v/>
      </c>
      <c r="P963" s="5" t="str">
        <f>IF(Инвестиционные_проекты!Z968&lt;&gt;SUM(Инвестиционные_проекты!AA968:AB968),"Ошибка!","")</f>
        <v/>
      </c>
      <c r="Q963" s="4" t="str">
        <f>IF(Техлист!P963="","",CONCATENATE(ROW(Инвестиционные_проекты!$A968),", ",))</f>
        <v/>
      </c>
      <c r="R963" t="str">
        <f t="shared" ref="R963:R995" si="170">CONCATENATE(R962,Q963)</f>
        <v/>
      </c>
      <c r="S963" s="5" t="str">
        <f>IF(Инвестиционные_проекты!Y968&gt;Инвестиционные_проекты!AB968,"Ошибка!","")</f>
        <v/>
      </c>
      <c r="T963" s="4" t="str">
        <f>IF(Техлист!S963="","",CONCATENATE(ROW(Инвестиционные_проекты!$A968),", ",))</f>
        <v/>
      </c>
      <c r="U963" t="str">
        <f t="shared" ref="U963:U995" si="171">CONCATENATE(U962,T963)</f>
        <v/>
      </c>
      <c r="V963" s="5" t="str">
        <f>IF(Инвестиционные_проекты!O968&lt;Инвестиционные_проекты!N968,"Ошибка!","")</f>
        <v/>
      </c>
      <c r="W963" s="4" t="str">
        <f>IF(Техлист!V963="","",CONCATENATE(ROW(Инвестиционные_проекты!$A968),", ",))</f>
        <v/>
      </c>
      <c r="X963" t="str">
        <f t="shared" ref="X963:X995" si="172">CONCATENATE(X962,W963)</f>
        <v xml:space="preserve">8, </v>
      </c>
      <c r="Y963" s="5" t="str">
        <f>IF(Инвестиционные_проекты!N968&lt;Инвестиционные_проекты!M968,"Ошибка!","")</f>
        <v/>
      </c>
      <c r="Z963" s="4" t="str">
        <f>IF(Техлист!Y963="","",CONCATENATE(ROW(Инвестиционные_проекты!$A968),", ",))</f>
        <v/>
      </c>
      <c r="AA963" t="str">
        <f t="shared" ref="AA963:AA995" si="173">CONCATENATE(AA962,Z963)</f>
        <v/>
      </c>
      <c r="AB963" s="5" t="str">
        <f ca="1">IF(Инвестиционные_проекты!K968="реализация",IF(Инвестиционные_проекты!M968&gt;TODAY(),"Ошибка!",""),"")</f>
        <v/>
      </c>
      <c r="AC963" s="4" t="str">
        <f ca="1">IF(Техлист!AB963="","",CONCATENATE(ROW(Инвестиционные_проекты!$A968),", ",))</f>
        <v/>
      </c>
      <c r="AD963" t="str">
        <f t="shared" ref="AD963:AD995" ca="1" si="174">CONCATENATE(AD962,AC963)</f>
        <v/>
      </c>
      <c r="AE963" s="5" t="str">
        <f>IFERROR(IF(OR(Инвестиционные_проекты!K968="идея",Инвестиционные_проекты!K968="проектная стадия"),IF(Инвестиционные_проекты!M968&gt;DATEVALUE(ФЛК!CV962),"","Ошибка!"),""),"")</f>
        <v/>
      </c>
      <c r="AF963" s="4" t="str">
        <f>IF(Техлист!AE963="","",CONCATENATE(ROW(Инвестиционные_проекты!$A968),", ",))</f>
        <v/>
      </c>
      <c r="AG963" t="str">
        <f t="shared" ref="AG963:AG995" si="175">CONCATENATE(AG962,AF963)</f>
        <v/>
      </c>
    </row>
    <row r="964" spans="1:33" x14ac:dyDescent="0.25">
      <c r="A964" s="5" t="str">
        <f>IF(AND(COUNTBLANK(Инвестиционные_проекты!H969:Q969)+COUNTBLANK(Инвестиционные_проекты!S969:T969)+COUNTBLANK(Инвестиционные_проекты!Z969)+COUNTBLANK(Инвестиционные_проекты!B969:E969)&lt;&gt;17,COUNTBLANK(Инвестиционные_проекты!H969:Q969)+COUNTBLANK(Инвестиционные_проекты!S969:T969)+COUNTBLANK(Инвестиционные_проекты!Z969)+COUNTBLANK(Инвестиционные_проекты!B969:E969)&lt;&gt;0),"Ошибка!","")</f>
        <v/>
      </c>
      <c r="B964" s="4" t="str">
        <f>IF(A964="","",CONCATENATE(ROW(Инвестиционные_проекты!$A969),", ",))</f>
        <v/>
      </c>
      <c r="C964" t="str">
        <f t="shared" si="165"/>
        <v xml:space="preserve">8, </v>
      </c>
      <c r="D964" s="5" t="str">
        <f>IF(AND(COUNTBLANK(Инвестиционные_проекты!AB969)=0,COUNTBLANK(Инвестиционные_проекты!W969:Y969)&lt;&gt;0),"Ошибка!","")</f>
        <v/>
      </c>
      <c r="E964" s="4" t="str">
        <f>IF(D964="","",CONCATENATE(ROW(Инвестиционные_проекты!$A969),", ",))</f>
        <v/>
      </c>
      <c r="F964" t="str">
        <f t="shared" si="166"/>
        <v xml:space="preserve">8, </v>
      </c>
      <c r="G964" s="8" t="str">
        <f>IF(AND(Инвестиционные_проекты!J969="создание нового",Инвестиционные_проекты!S969=""),"Ошибка!","")</f>
        <v/>
      </c>
      <c r="H964" s="4" t="str">
        <f>IF(Техлист!G964="","",CONCATENATE(ROW(Инвестиционные_проекты!$A969),", ",))</f>
        <v/>
      </c>
      <c r="I964" t="str">
        <f t="shared" si="167"/>
        <v/>
      </c>
      <c r="J964" s="5" t="str">
        <f>IF(Инвестиционные_проекты!J969="модернизация",IF(COUNTBLANK(Инвестиционные_проекты!R969:S969)&lt;&gt;0,"Ошибка!",""),"")</f>
        <v/>
      </c>
      <c r="K964" s="9" t="str">
        <f>IF(Техлист!J964="","",CONCATENATE(ROW(Инвестиционные_проекты!$A969),", ",))</f>
        <v/>
      </c>
      <c r="L964" t="str">
        <f t="shared" si="168"/>
        <v/>
      </c>
      <c r="M964" s="5" t="str">
        <f>IF(Инвестиционные_проекты!S969&lt;Инвестиционные_проекты!R969,"Ошибка!","")</f>
        <v/>
      </c>
      <c r="N964" s="4" t="str">
        <f>IF(Техлист!M964="","",CONCATENATE(ROW(Инвестиционные_проекты!$A969),", ",))</f>
        <v/>
      </c>
      <c r="O964" t="str">
        <f t="shared" si="169"/>
        <v/>
      </c>
      <c r="P964" s="5" t="str">
        <f>IF(Инвестиционные_проекты!Z969&lt;&gt;SUM(Инвестиционные_проекты!AA969:AB969),"Ошибка!","")</f>
        <v/>
      </c>
      <c r="Q964" s="4" t="str">
        <f>IF(Техлист!P964="","",CONCATENATE(ROW(Инвестиционные_проекты!$A969),", ",))</f>
        <v/>
      </c>
      <c r="R964" t="str">
        <f t="shared" si="170"/>
        <v/>
      </c>
      <c r="S964" s="5" t="str">
        <f>IF(Инвестиционные_проекты!Y969&gt;Инвестиционные_проекты!AB969,"Ошибка!","")</f>
        <v/>
      </c>
      <c r="T964" s="4" t="str">
        <f>IF(Техлист!S964="","",CONCATENATE(ROW(Инвестиционные_проекты!$A969),", ",))</f>
        <v/>
      </c>
      <c r="U964" t="str">
        <f t="shared" si="171"/>
        <v/>
      </c>
      <c r="V964" s="5" t="str">
        <f>IF(Инвестиционные_проекты!O969&lt;Инвестиционные_проекты!N969,"Ошибка!","")</f>
        <v/>
      </c>
      <c r="W964" s="4" t="str">
        <f>IF(Техлист!V964="","",CONCATENATE(ROW(Инвестиционные_проекты!$A969),", ",))</f>
        <v/>
      </c>
      <c r="X964" t="str">
        <f t="shared" si="172"/>
        <v xml:space="preserve">8, </v>
      </c>
      <c r="Y964" s="5" t="str">
        <f>IF(Инвестиционные_проекты!N969&lt;Инвестиционные_проекты!M969,"Ошибка!","")</f>
        <v/>
      </c>
      <c r="Z964" s="4" t="str">
        <f>IF(Техлист!Y964="","",CONCATENATE(ROW(Инвестиционные_проекты!$A969),", ",))</f>
        <v/>
      </c>
      <c r="AA964" t="str">
        <f t="shared" si="173"/>
        <v/>
      </c>
      <c r="AB964" s="5" t="str">
        <f ca="1">IF(Инвестиционные_проекты!K969="реализация",IF(Инвестиционные_проекты!M969&gt;TODAY(),"Ошибка!",""),"")</f>
        <v/>
      </c>
      <c r="AC964" s="4" t="str">
        <f ca="1">IF(Техлист!AB964="","",CONCATENATE(ROW(Инвестиционные_проекты!$A969),", ",))</f>
        <v/>
      </c>
      <c r="AD964" t="str">
        <f t="shared" ca="1" si="174"/>
        <v/>
      </c>
      <c r="AE964" s="5" t="str">
        <f>IFERROR(IF(OR(Инвестиционные_проекты!K969="идея",Инвестиционные_проекты!K969="проектная стадия"),IF(Инвестиционные_проекты!M969&gt;DATEVALUE(ФЛК!CV963),"","Ошибка!"),""),"")</f>
        <v/>
      </c>
      <c r="AF964" s="4" t="str">
        <f>IF(Техлист!AE964="","",CONCATENATE(ROW(Инвестиционные_проекты!$A969),", ",))</f>
        <v/>
      </c>
      <c r="AG964" t="str">
        <f t="shared" si="175"/>
        <v/>
      </c>
    </row>
    <row r="965" spans="1:33" x14ac:dyDescent="0.25">
      <c r="A965" s="5" t="str">
        <f>IF(AND(COUNTBLANK(Инвестиционные_проекты!H970:Q970)+COUNTBLANK(Инвестиционные_проекты!S970:T970)+COUNTBLANK(Инвестиционные_проекты!Z970)+COUNTBLANK(Инвестиционные_проекты!B970:E970)&lt;&gt;17,COUNTBLANK(Инвестиционные_проекты!H970:Q970)+COUNTBLANK(Инвестиционные_проекты!S970:T970)+COUNTBLANK(Инвестиционные_проекты!Z970)+COUNTBLANK(Инвестиционные_проекты!B970:E970)&lt;&gt;0),"Ошибка!","")</f>
        <v/>
      </c>
      <c r="B965" s="4" t="str">
        <f>IF(A965="","",CONCATENATE(ROW(Инвестиционные_проекты!$A970),", ",))</f>
        <v/>
      </c>
      <c r="C965" t="str">
        <f t="shared" si="165"/>
        <v xml:space="preserve">8, </v>
      </c>
      <c r="D965" s="5" t="str">
        <f>IF(AND(COUNTBLANK(Инвестиционные_проекты!AB970)=0,COUNTBLANK(Инвестиционные_проекты!W970:Y970)&lt;&gt;0),"Ошибка!","")</f>
        <v/>
      </c>
      <c r="E965" s="4" t="str">
        <f>IF(D965="","",CONCATENATE(ROW(Инвестиционные_проекты!$A970),", ",))</f>
        <v/>
      </c>
      <c r="F965" t="str">
        <f t="shared" si="166"/>
        <v xml:space="preserve">8, </v>
      </c>
      <c r="G965" s="8" t="str">
        <f>IF(AND(Инвестиционные_проекты!J970="создание нового",Инвестиционные_проекты!S970=""),"Ошибка!","")</f>
        <v/>
      </c>
      <c r="H965" s="4" t="str">
        <f>IF(Техлист!G965="","",CONCATENATE(ROW(Инвестиционные_проекты!$A970),", ",))</f>
        <v/>
      </c>
      <c r="I965" t="str">
        <f t="shared" si="167"/>
        <v/>
      </c>
      <c r="J965" s="5" t="str">
        <f>IF(Инвестиционные_проекты!J970="модернизация",IF(COUNTBLANK(Инвестиционные_проекты!R970:S970)&lt;&gt;0,"Ошибка!",""),"")</f>
        <v/>
      </c>
      <c r="K965" s="9" t="str">
        <f>IF(Техлист!J965="","",CONCATENATE(ROW(Инвестиционные_проекты!$A970),", ",))</f>
        <v/>
      </c>
      <c r="L965" t="str">
        <f t="shared" si="168"/>
        <v/>
      </c>
      <c r="M965" s="5" t="str">
        <f>IF(Инвестиционные_проекты!S970&lt;Инвестиционные_проекты!R970,"Ошибка!","")</f>
        <v/>
      </c>
      <c r="N965" s="4" t="str">
        <f>IF(Техлист!M965="","",CONCATENATE(ROW(Инвестиционные_проекты!$A970),", ",))</f>
        <v/>
      </c>
      <c r="O965" t="str">
        <f t="shared" si="169"/>
        <v/>
      </c>
      <c r="P965" s="5" t="str">
        <f>IF(Инвестиционные_проекты!Z970&lt;&gt;SUM(Инвестиционные_проекты!AA970:AB970),"Ошибка!","")</f>
        <v/>
      </c>
      <c r="Q965" s="4" t="str">
        <f>IF(Техлист!P965="","",CONCATENATE(ROW(Инвестиционные_проекты!$A970),", ",))</f>
        <v/>
      </c>
      <c r="R965" t="str">
        <f t="shared" si="170"/>
        <v/>
      </c>
      <c r="S965" s="5" t="str">
        <f>IF(Инвестиционные_проекты!Y970&gt;Инвестиционные_проекты!AB970,"Ошибка!","")</f>
        <v/>
      </c>
      <c r="T965" s="4" t="str">
        <f>IF(Техлист!S965="","",CONCATENATE(ROW(Инвестиционные_проекты!$A970),", ",))</f>
        <v/>
      </c>
      <c r="U965" t="str">
        <f t="shared" si="171"/>
        <v/>
      </c>
      <c r="V965" s="5" t="str">
        <f>IF(Инвестиционные_проекты!O970&lt;Инвестиционные_проекты!N970,"Ошибка!","")</f>
        <v/>
      </c>
      <c r="W965" s="4" t="str">
        <f>IF(Техлист!V965="","",CONCATENATE(ROW(Инвестиционные_проекты!$A970),", ",))</f>
        <v/>
      </c>
      <c r="X965" t="str">
        <f t="shared" si="172"/>
        <v xml:space="preserve">8, </v>
      </c>
      <c r="Y965" s="5" t="str">
        <f>IF(Инвестиционные_проекты!N970&lt;Инвестиционные_проекты!M970,"Ошибка!","")</f>
        <v/>
      </c>
      <c r="Z965" s="4" t="str">
        <f>IF(Техлист!Y965="","",CONCATENATE(ROW(Инвестиционные_проекты!$A970),", ",))</f>
        <v/>
      </c>
      <c r="AA965" t="str">
        <f t="shared" si="173"/>
        <v/>
      </c>
      <c r="AB965" s="5" t="str">
        <f ca="1">IF(Инвестиционные_проекты!K970="реализация",IF(Инвестиционные_проекты!M970&gt;TODAY(),"Ошибка!",""),"")</f>
        <v/>
      </c>
      <c r="AC965" s="4" t="str">
        <f ca="1">IF(Техлист!AB965="","",CONCATENATE(ROW(Инвестиционные_проекты!$A970),", ",))</f>
        <v/>
      </c>
      <c r="AD965" t="str">
        <f t="shared" ca="1" si="174"/>
        <v/>
      </c>
      <c r="AE965" s="5" t="str">
        <f>IFERROR(IF(OR(Инвестиционные_проекты!K970="идея",Инвестиционные_проекты!K970="проектная стадия"),IF(Инвестиционные_проекты!M970&gt;DATEVALUE(ФЛК!CV964),"","Ошибка!"),""),"")</f>
        <v/>
      </c>
      <c r="AF965" s="4" t="str">
        <f>IF(Техлист!AE965="","",CONCATENATE(ROW(Инвестиционные_проекты!$A970),", ",))</f>
        <v/>
      </c>
      <c r="AG965" t="str">
        <f t="shared" si="175"/>
        <v/>
      </c>
    </row>
    <row r="966" spans="1:33" x14ac:dyDescent="0.25">
      <c r="A966" s="5" t="str">
        <f>IF(AND(COUNTBLANK(Инвестиционные_проекты!H971:Q971)+COUNTBLANK(Инвестиционные_проекты!S971:T971)+COUNTBLANK(Инвестиционные_проекты!Z971)+COUNTBLANK(Инвестиционные_проекты!B971:E971)&lt;&gt;17,COUNTBLANK(Инвестиционные_проекты!H971:Q971)+COUNTBLANK(Инвестиционные_проекты!S971:T971)+COUNTBLANK(Инвестиционные_проекты!Z971)+COUNTBLANK(Инвестиционные_проекты!B971:E971)&lt;&gt;0),"Ошибка!","")</f>
        <v/>
      </c>
      <c r="B966" s="4" t="str">
        <f>IF(A966="","",CONCATENATE(ROW(Инвестиционные_проекты!$A971),", ",))</f>
        <v/>
      </c>
      <c r="C966" t="str">
        <f t="shared" si="165"/>
        <v xml:space="preserve">8, </v>
      </c>
      <c r="D966" s="5" t="str">
        <f>IF(AND(COUNTBLANK(Инвестиционные_проекты!AB971)=0,COUNTBLANK(Инвестиционные_проекты!W971:Y971)&lt;&gt;0),"Ошибка!","")</f>
        <v/>
      </c>
      <c r="E966" s="4" t="str">
        <f>IF(D966="","",CONCATENATE(ROW(Инвестиционные_проекты!$A971),", ",))</f>
        <v/>
      </c>
      <c r="F966" t="str">
        <f t="shared" si="166"/>
        <v xml:space="preserve">8, </v>
      </c>
      <c r="G966" s="8" t="str">
        <f>IF(AND(Инвестиционные_проекты!J971="создание нового",Инвестиционные_проекты!S971=""),"Ошибка!","")</f>
        <v/>
      </c>
      <c r="H966" s="4" t="str">
        <f>IF(Техлист!G966="","",CONCATENATE(ROW(Инвестиционные_проекты!$A971),", ",))</f>
        <v/>
      </c>
      <c r="I966" t="str">
        <f t="shared" si="167"/>
        <v/>
      </c>
      <c r="J966" s="5" t="str">
        <f>IF(Инвестиционные_проекты!J971="модернизация",IF(COUNTBLANK(Инвестиционные_проекты!R971:S971)&lt;&gt;0,"Ошибка!",""),"")</f>
        <v/>
      </c>
      <c r="K966" s="9" t="str">
        <f>IF(Техлист!J966="","",CONCATENATE(ROW(Инвестиционные_проекты!$A971),", ",))</f>
        <v/>
      </c>
      <c r="L966" t="str">
        <f t="shared" si="168"/>
        <v/>
      </c>
      <c r="M966" s="5" t="str">
        <f>IF(Инвестиционные_проекты!S971&lt;Инвестиционные_проекты!R971,"Ошибка!","")</f>
        <v/>
      </c>
      <c r="N966" s="4" t="str">
        <f>IF(Техлист!M966="","",CONCATENATE(ROW(Инвестиционные_проекты!$A971),", ",))</f>
        <v/>
      </c>
      <c r="O966" t="str">
        <f t="shared" si="169"/>
        <v/>
      </c>
      <c r="P966" s="5" t="str">
        <f>IF(Инвестиционные_проекты!Z971&lt;&gt;SUM(Инвестиционные_проекты!AA971:AB971),"Ошибка!","")</f>
        <v/>
      </c>
      <c r="Q966" s="4" t="str">
        <f>IF(Техлист!P966="","",CONCATENATE(ROW(Инвестиционные_проекты!$A971),", ",))</f>
        <v/>
      </c>
      <c r="R966" t="str">
        <f t="shared" si="170"/>
        <v/>
      </c>
      <c r="S966" s="5" t="str">
        <f>IF(Инвестиционные_проекты!Y971&gt;Инвестиционные_проекты!AB971,"Ошибка!","")</f>
        <v/>
      </c>
      <c r="T966" s="4" t="str">
        <f>IF(Техлист!S966="","",CONCATENATE(ROW(Инвестиционные_проекты!$A971),", ",))</f>
        <v/>
      </c>
      <c r="U966" t="str">
        <f t="shared" si="171"/>
        <v/>
      </c>
      <c r="V966" s="5" t="str">
        <f>IF(Инвестиционные_проекты!O971&lt;Инвестиционные_проекты!N971,"Ошибка!","")</f>
        <v/>
      </c>
      <c r="W966" s="4" t="str">
        <f>IF(Техлист!V966="","",CONCATENATE(ROW(Инвестиционные_проекты!$A971),", ",))</f>
        <v/>
      </c>
      <c r="X966" t="str">
        <f t="shared" si="172"/>
        <v xml:space="preserve">8, </v>
      </c>
      <c r="Y966" s="5" t="str">
        <f>IF(Инвестиционные_проекты!N971&lt;Инвестиционные_проекты!M971,"Ошибка!","")</f>
        <v/>
      </c>
      <c r="Z966" s="4" t="str">
        <f>IF(Техлист!Y966="","",CONCATENATE(ROW(Инвестиционные_проекты!$A971),", ",))</f>
        <v/>
      </c>
      <c r="AA966" t="str">
        <f t="shared" si="173"/>
        <v/>
      </c>
      <c r="AB966" s="5" t="str">
        <f ca="1">IF(Инвестиционные_проекты!K971="реализация",IF(Инвестиционные_проекты!M971&gt;TODAY(),"Ошибка!",""),"")</f>
        <v/>
      </c>
      <c r="AC966" s="4" t="str">
        <f ca="1">IF(Техлист!AB966="","",CONCATENATE(ROW(Инвестиционные_проекты!$A971),", ",))</f>
        <v/>
      </c>
      <c r="AD966" t="str">
        <f t="shared" ca="1" si="174"/>
        <v/>
      </c>
      <c r="AE966" s="5" t="str">
        <f>IFERROR(IF(OR(Инвестиционные_проекты!K971="идея",Инвестиционные_проекты!K971="проектная стадия"),IF(Инвестиционные_проекты!M971&gt;DATEVALUE(ФЛК!CV965),"","Ошибка!"),""),"")</f>
        <v/>
      </c>
      <c r="AF966" s="4" t="str">
        <f>IF(Техлист!AE966="","",CONCATENATE(ROW(Инвестиционные_проекты!$A971),", ",))</f>
        <v/>
      </c>
      <c r="AG966" t="str">
        <f t="shared" si="175"/>
        <v/>
      </c>
    </row>
    <row r="967" spans="1:33" x14ac:dyDescent="0.25">
      <c r="A967" s="5" t="str">
        <f>IF(AND(COUNTBLANK(Инвестиционные_проекты!H972:Q972)+COUNTBLANK(Инвестиционные_проекты!S972:T972)+COUNTBLANK(Инвестиционные_проекты!Z972)+COUNTBLANK(Инвестиционные_проекты!B972:E972)&lt;&gt;17,COUNTBLANK(Инвестиционные_проекты!H972:Q972)+COUNTBLANK(Инвестиционные_проекты!S972:T972)+COUNTBLANK(Инвестиционные_проекты!Z972)+COUNTBLANK(Инвестиционные_проекты!B972:E972)&lt;&gt;0),"Ошибка!","")</f>
        <v/>
      </c>
      <c r="B967" s="4" t="str">
        <f>IF(A967="","",CONCATENATE(ROW(Инвестиционные_проекты!$A972),", ",))</f>
        <v/>
      </c>
      <c r="C967" t="str">
        <f t="shared" si="165"/>
        <v xml:space="preserve">8, </v>
      </c>
      <c r="D967" s="5" t="str">
        <f>IF(AND(COUNTBLANK(Инвестиционные_проекты!AB972)=0,COUNTBLANK(Инвестиционные_проекты!W972:Y972)&lt;&gt;0),"Ошибка!","")</f>
        <v/>
      </c>
      <c r="E967" s="4" t="str">
        <f>IF(D967="","",CONCATENATE(ROW(Инвестиционные_проекты!$A972),", ",))</f>
        <v/>
      </c>
      <c r="F967" t="str">
        <f t="shared" si="166"/>
        <v xml:space="preserve">8, </v>
      </c>
      <c r="G967" s="8" t="str">
        <f>IF(AND(Инвестиционные_проекты!J972="создание нового",Инвестиционные_проекты!S972=""),"Ошибка!","")</f>
        <v/>
      </c>
      <c r="H967" s="4" t="str">
        <f>IF(Техлист!G967="","",CONCATENATE(ROW(Инвестиционные_проекты!$A972),", ",))</f>
        <v/>
      </c>
      <c r="I967" t="str">
        <f t="shared" si="167"/>
        <v/>
      </c>
      <c r="J967" s="5" t="str">
        <f>IF(Инвестиционные_проекты!J972="модернизация",IF(COUNTBLANK(Инвестиционные_проекты!R972:S972)&lt;&gt;0,"Ошибка!",""),"")</f>
        <v/>
      </c>
      <c r="K967" s="9" t="str">
        <f>IF(Техлист!J967="","",CONCATENATE(ROW(Инвестиционные_проекты!$A972),", ",))</f>
        <v/>
      </c>
      <c r="L967" t="str">
        <f t="shared" si="168"/>
        <v/>
      </c>
      <c r="M967" s="5" t="str">
        <f>IF(Инвестиционные_проекты!S972&lt;Инвестиционные_проекты!R972,"Ошибка!","")</f>
        <v/>
      </c>
      <c r="N967" s="4" t="str">
        <f>IF(Техлист!M967="","",CONCATENATE(ROW(Инвестиционные_проекты!$A972),", ",))</f>
        <v/>
      </c>
      <c r="O967" t="str">
        <f t="shared" si="169"/>
        <v/>
      </c>
      <c r="P967" s="5" t="str">
        <f>IF(Инвестиционные_проекты!Z972&lt;&gt;SUM(Инвестиционные_проекты!AA972:AB972),"Ошибка!","")</f>
        <v/>
      </c>
      <c r="Q967" s="4" t="str">
        <f>IF(Техлист!P967="","",CONCATENATE(ROW(Инвестиционные_проекты!$A972),", ",))</f>
        <v/>
      </c>
      <c r="R967" t="str">
        <f t="shared" si="170"/>
        <v/>
      </c>
      <c r="S967" s="5" t="str">
        <f>IF(Инвестиционные_проекты!Y972&gt;Инвестиционные_проекты!AB972,"Ошибка!","")</f>
        <v/>
      </c>
      <c r="T967" s="4" t="str">
        <f>IF(Техлист!S967="","",CONCATENATE(ROW(Инвестиционные_проекты!$A972),", ",))</f>
        <v/>
      </c>
      <c r="U967" t="str">
        <f t="shared" si="171"/>
        <v/>
      </c>
      <c r="V967" s="5" t="str">
        <f>IF(Инвестиционные_проекты!O972&lt;Инвестиционные_проекты!N972,"Ошибка!","")</f>
        <v/>
      </c>
      <c r="W967" s="4" t="str">
        <f>IF(Техлист!V967="","",CONCATENATE(ROW(Инвестиционные_проекты!$A972),", ",))</f>
        <v/>
      </c>
      <c r="X967" t="str">
        <f t="shared" si="172"/>
        <v xml:space="preserve">8, </v>
      </c>
      <c r="Y967" s="5" t="str">
        <f>IF(Инвестиционные_проекты!N972&lt;Инвестиционные_проекты!M972,"Ошибка!","")</f>
        <v/>
      </c>
      <c r="Z967" s="4" t="str">
        <f>IF(Техлист!Y967="","",CONCATENATE(ROW(Инвестиционные_проекты!$A972),", ",))</f>
        <v/>
      </c>
      <c r="AA967" t="str">
        <f t="shared" si="173"/>
        <v/>
      </c>
      <c r="AB967" s="5" t="str">
        <f ca="1">IF(Инвестиционные_проекты!K972="реализация",IF(Инвестиционные_проекты!M972&gt;TODAY(),"Ошибка!",""),"")</f>
        <v/>
      </c>
      <c r="AC967" s="4" t="str">
        <f ca="1">IF(Техлист!AB967="","",CONCATENATE(ROW(Инвестиционные_проекты!$A972),", ",))</f>
        <v/>
      </c>
      <c r="AD967" t="str">
        <f t="shared" ca="1" si="174"/>
        <v/>
      </c>
      <c r="AE967" s="5" t="str">
        <f>IFERROR(IF(OR(Инвестиционные_проекты!K972="идея",Инвестиционные_проекты!K972="проектная стадия"),IF(Инвестиционные_проекты!M972&gt;DATEVALUE(ФЛК!CV966),"","Ошибка!"),""),"")</f>
        <v/>
      </c>
      <c r="AF967" s="4" t="str">
        <f>IF(Техлист!AE967="","",CONCATENATE(ROW(Инвестиционные_проекты!$A972),", ",))</f>
        <v/>
      </c>
      <c r="AG967" t="str">
        <f t="shared" si="175"/>
        <v/>
      </c>
    </row>
    <row r="968" spans="1:33" x14ac:dyDescent="0.25">
      <c r="A968" s="5" t="str">
        <f>IF(AND(COUNTBLANK(Инвестиционные_проекты!H973:Q973)+COUNTBLANK(Инвестиционные_проекты!S973:T973)+COUNTBLANK(Инвестиционные_проекты!Z973)+COUNTBLANK(Инвестиционные_проекты!B973:E973)&lt;&gt;17,COUNTBLANK(Инвестиционные_проекты!H973:Q973)+COUNTBLANK(Инвестиционные_проекты!S973:T973)+COUNTBLANK(Инвестиционные_проекты!Z973)+COUNTBLANK(Инвестиционные_проекты!B973:E973)&lt;&gt;0),"Ошибка!","")</f>
        <v/>
      </c>
      <c r="B968" s="4" t="str">
        <f>IF(A968="","",CONCATENATE(ROW(Инвестиционные_проекты!$A973),", ",))</f>
        <v/>
      </c>
      <c r="C968" t="str">
        <f t="shared" si="165"/>
        <v xml:space="preserve">8, </v>
      </c>
      <c r="D968" s="5" t="str">
        <f>IF(AND(COUNTBLANK(Инвестиционные_проекты!AB973)=0,COUNTBLANK(Инвестиционные_проекты!W973:Y973)&lt;&gt;0),"Ошибка!","")</f>
        <v/>
      </c>
      <c r="E968" s="4" t="str">
        <f>IF(D968="","",CONCATENATE(ROW(Инвестиционные_проекты!$A973),", ",))</f>
        <v/>
      </c>
      <c r="F968" t="str">
        <f t="shared" si="166"/>
        <v xml:space="preserve">8, </v>
      </c>
      <c r="G968" s="8" t="str">
        <f>IF(AND(Инвестиционные_проекты!J973="создание нового",Инвестиционные_проекты!S973=""),"Ошибка!","")</f>
        <v/>
      </c>
      <c r="H968" s="4" t="str">
        <f>IF(Техлист!G968="","",CONCATENATE(ROW(Инвестиционные_проекты!$A973),", ",))</f>
        <v/>
      </c>
      <c r="I968" t="str">
        <f t="shared" si="167"/>
        <v/>
      </c>
      <c r="J968" s="5" t="str">
        <f>IF(Инвестиционные_проекты!J973="модернизация",IF(COUNTBLANK(Инвестиционные_проекты!R973:S973)&lt;&gt;0,"Ошибка!",""),"")</f>
        <v/>
      </c>
      <c r="K968" s="9" t="str">
        <f>IF(Техлист!J968="","",CONCATENATE(ROW(Инвестиционные_проекты!$A973),", ",))</f>
        <v/>
      </c>
      <c r="L968" t="str">
        <f t="shared" si="168"/>
        <v/>
      </c>
      <c r="M968" s="5" t="str">
        <f>IF(Инвестиционные_проекты!S973&lt;Инвестиционные_проекты!R973,"Ошибка!","")</f>
        <v/>
      </c>
      <c r="N968" s="4" t="str">
        <f>IF(Техлист!M968="","",CONCATENATE(ROW(Инвестиционные_проекты!$A973),", ",))</f>
        <v/>
      </c>
      <c r="O968" t="str">
        <f t="shared" si="169"/>
        <v/>
      </c>
      <c r="P968" s="5" t="str">
        <f>IF(Инвестиционные_проекты!Z973&lt;&gt;SUM(Инвестиционные_проекты!AA973:AB973),"Ошибка!","")</f>
        <v/>
      </c>
      <c r="Q968" s="4" t="str">
        <f>IF(Техлист!P968="","",CONCATENATE(ROW(Инвестиционные_проекты!$A973),", ",))</f>
        <v/>
      </c>
      <c r="R968" t="str">
        <f t="shared" si="170"/>
        <v/>
      </c>
      <c r="S968" s="5" t="str">
        <f>IF(Инвестиционные_проекты!Y973&gt;Инвестиционные_проекты!AB973,"Ошибка!","")</f>
        <v/>
      </c>
      <c r="T968" s="4" t="str">
        <f>IF(Техлист!S968="","",CONCATENATE(ROW(Инвестиционные_проекты!$A973),", ",))</f>
        <v/>
      </c>
      <c r="U968" t="str">
        <f t="shared" si="171"/>
        <v/>
      </c>
      <c r="V968" s="5" t="str">
        <f>IF(Инвестиционные_проекты!O973&lt;Инвестиционные_проекты!N973,"Ошибка!","")</f>
        <v/>
      </c>
      <c r="W968" s="4" t="str">
        <f>IF(Техлист!V968="","",CONCATENATE(ROW(Инвестиционные_проекты!$A973),", ",))</f>
        <v/>
      </c>
      <c r="X968" t="str">
        <f t="shared" si="172"/>
        <v xml:space="preserve">8, </v>
      </c>
      <c r="Y968" s="5" t="str">
        <f>IF(Инвестиционные_проекты!N973&lt;Инвестиционные_проекты!M973,"Ошибка!","")</f>
        <v/>
      </c>
      <c r="Z968" s="4" t="str">
        <f>IF(Техлист!Y968="","",CONCATENATE(ROW(Инвестиционные_проекты!$A973),", ",))</f>
        <v/>
      </c>
      <c r="AA968" t="str">
        <f t="shared" si="173"/>
        <v/>
      </c>
      <c r="AB968" s="5" t="str">
        <f ca="1">IF(Инвестиционные_проекты!K973="реализация",IF(Инвестиционные_проекты!M973&gt;TODAY(),"Ошибка!",""),"")</f>
        <v/>
      </c>
      <c r="AC968" s="4" t="str">
        <f ca="1">IF(Техлист!AB968="","",CONCATENATE(ROW(Инвестиционные_проекты!$A973),", ",))</f>
        <v/>
      </c>
      <c r="AD968" t="str">
        <f t="shared" ca="1" si="174"/>
        <v/>
      </c>
      <c r="AE968" s="5" t="str">
        <f>IFERROR(IF(OR(Инвестиционные_проекты!K973="идея",Инвестиционные_проекты!K973="проектная стадия"),IF(Инвестиционные_проекты!M973&gt;DATEVALUE(ФЛК!CV967),"","Ошибка!"),""),"")</f>
        <v/>
      </c>
      <c r="AF968" s="4" t="str">
        <f>IF(Техлист!AE968="","",CONCATENATE(ROW(Инвестиционные_проекты!$A973),", ",))</f>
        <v/>
      </c>
      <c r="AG968" t="str">
        <f t="shared" si="175"/>
        <v/>
      </c>
    </row>
    <row r="969" spans="1:33" x14ac:dyDescent="0.25">
      <c r="A969" s="5" t="str">
        <f>IF(AND(COUNTBLANK(Инвестиционные_проекты!H974:Q974)+COUNTBLANK(Инвестиционные_проекты!S974:T974)+COUNTBLANK(Инвестиционные_проекты!Z974)+COUNTBLANK(Инвестиционные_проекты!B974:E974)&lt;&gt;17,COUNTBLANK(Инвестиционные_проекты!H974:Q974)+COUNTBLANK(Инвестиционные_проекты!S974:T974)+COUNTBLANK(Инвестиционные_проекты!Z974)+COUNTBLANK(Инвестиционные_проекты!B974:E974)&lt;&gt;0),"Ошибка!","")</f>
        <v/>
      </c>
      <c r="B969" s="4" t="str">
        <f>IF(A969="","",CONCATENATE(ROW(Инвестиционные_проекты!$A974),", ",))</f>
        <v/>
      </c>
      <c r="C969" t="str">
        <f t="shared" si="165"/>
        <v xml:space="preserve">8, </v>
      </c>
      <c r="D969" s="5" t="str">
        <f>IF(AND(COUNTBLANK(Инвестиционные_проекты!AB974)=0,COUNTBLANK(Инвестиционные_проекты!W974:Y974)&lt;&gt;0),"Ошибка!","")</f>
        <v/>
      </c>
      <c r="E969" s="4" t="str">
        <f>IF(D969="","",CONCATENATE(ROW(Инвестиционные_проекты!$A974),", ",))</f>
        <v/>
      </c>
      <c r="F969" t="str">
        <f t="shared" si="166"/>
        <v xml:space="preserve">8, </v>
      </c>
      <c r="G969" s="8" t="str">
        <f>IF(AND(Инвестиционные_проекты!J974="создание нового",Инвестиционные_проекты!S974=""),"Ошибка!","")</f>
        <v/>
      </c>
      <c r="H969" s="4" t="str">
        <f>IF(Техлист!G969="","",CONCATENATE(ROW(Инвестиционные_проекты!$A974),", ",))</f>
        <v/>
      </c>
      <c r="I969" t="str">
        <f t="shared" si="167"/>
        <v/>
      </c>
      <c r="J969" s="5" t="str">
        <f>IF(Инвестиционные_проекты!J974="модернизация",IF(COUNTBLANK(Инвестиционные_проекты!R974:S974)&lt;&gt;0,"Ошибка!",""),"")</f>
        <v/>
      </c>
      <c r="K969" s="9" t="str">
        <f>IF(Техлист!J969="","",CONCATENATE(ROW(Инвестиционные_проекты!$A974),", ",))</f>
        <v/>
      </c>
      <c r="L969" t="str">
        <f t="shared" si="168"/>
        <v/>
      </c>
      <c r="M969" s="5" t="str">
        <f>IF(Инвестиционные_проекты!S974&lt;Инвестиционные_проекты!R974,"Ошибка!","")</f>
        <v/>
      </c>
      <c r="N969" s="4" t="str">
        <f>IF(Техлист!M969="","",CONCATENATE(ROW(Инвестиционные_проекты!$A974),", ",))</f>
        <v/>
      </c>
      <c r="O969" t="str">
        <f t="shared" si="169"/>
        <v/>
      </c>
      <c r="P969" s="5" t="str">
        <f>IF(Инвестиционные_проекты!Z974&lt;&gt;SUM(Инвестиционные_проекты!AA974:AB974),"Ошибка!","")</f>
        <v/>
      </c>
      <c r="Q969" s="4" t="str">
        <f>IF(Техлист!P969="","",CONCATENATE(ROW(Инвестиционные_проекты!$A974),", ",))</f>
        <v/>
      </c>
      <c r="R969" t="str">
        <f t="shared" si="170"/>
        <v/>
      </c>
      <c r="S969" s="5" t="str">
        <f>IF(Инвестиционные_проекты!Y974&gt;Инвестиционные_проекты!AB974,"Ошибка!","")</f>
        <v/>
      </c>
      <c r="T969" s="4" t="str">
        <f>IF(Техлист!S969="","",CONCATENATE(ROW(Инвестиционные_проекты!$A974),", ",))</f>
        <v/>
      </c>
      <c r="U969" t="str">
        <f t="shared" si="171"/>
        <v/>
      </c>
      <c r="V969" s="5" t="str">
        <f>IF(Инвестиционные_проекты!O974&lt;Инвестиционные_проекты!N974,"Ошибка!","")</f>
        <v/>
      </c>
      <c r="W969" s="4" t="str">
        <f>IF(Техлист!V969="","",CONCATENATE(ROW(Инвестиционные_проекты!$A974),", ",))</f>
        <v/>
      </c>
      <c r="X969" t="str">
        <f t="shared" si="172"/>
        <v xml:space="preserve">8, </v>
      </c>
      <c r="Y969" s="5" t="str">
        <f>IF(Инвестиционные_проекты!N974&lt;Инвестиционные_проекты!M974,"Ошибка!","")</f>
        <v/>
      </c>
      <c r="Z969" s="4" t="str">
        <f>IF(Техлист!Y969="","",CONCATENATE(ROW(Инвестиционные_проекты!$A974),", ",))</f>
        <v/>
      </c>
      <c r="AA969" t="str">
        <f t="shared" si="173"/>
        <v/>
      </c>
      <c r="AB969" s="5" t="str">
        <f ca="1">IF(Инвестиционные_проекты!K974="реализация",IF(Инвестиционные_проекты!M974&gt;TODAY(),"Ошибка!",""),"")</f>
        <v/>
      </c>
      <c r="AC969" s="4" t="str">
        <f ca="1">IF(Техлист!AB969="","",CONCATENATE(ROW(Инвестиционные_проекты!$A974),", ",))</f>
        <v/>
      </c>
      <c r="AD969" t="str">
        <f t="shared" ca="1" si="174"/>
        <v/>
      </c>
      <c r="AE969" s="5" t="str">
        <f>IFERROR(IF(OR(Инвестиционные_проекты!K974="идея",Инвестиционные_проекты!K974="проектная стадия"),IF(Инвестиционные_проекты!M974&gt;DATEVALUE(ФЛК!CV968),"","Ошибка!"),""),"")</f>
        <v/>
      </c>
      <c r="AF969" s="4" t="str">
        <f>IF(Техлист!AE969="","",CONCATENATE(ROW(Инвестиционные_проекты!$A974),", ",))</f>
        <v/>
      </c>
      <c r="AG969" t="str">
        <f t="shared" si="175"/>
        <v/>
      </c>
    </row>
    <row r="970" spans="1:33" x14ac:dyDescent="0.25">
      <c r="A970" s="5" t="str">
        <f>IF(AND(COUNTBLANK(Инвестиционные_проекты!H975:Q975)+COUNTBLANK(Инвестиционные_проекты!S975:T975)+COUNTBLANK(Инвестиционные_проекты!Z975)+COUNTBLANK(Инвестиционные_проекты!B975:E975)&lt;&gt;17,COUNTBLANK(Инвестиционные_проекты!H975:Q975)+COUNTBLANK(Инвестиционные_проекты!S975:T975)+COUNTBLANK(Инвестиционные_проекты!Z975)+COUNTBLANK(Инвестиционные_проекты!B975:E975)&lt;&gt;0),"Ошибка!","")</f>
        <v/>
      </c>
      <c r="B970" s="4" t="str">
        <f>IF(A970="","",CONCATENATE(ROW(Инвестиционные_проекты!$A975),", ",))</f>
        <v/>
      </c>
      <c r="C970" t="str">
        <f t="shared" si="165"/>
        <v xml:space="preserve">8, </v>
      </c>
      <c r="D970" s="5" t="str">
        <f>IF(AND(COUNTBLANK(Инвестиционные_проекты!AB975)=0,COUNTBLANK(Инвестиционные_проекты!W975:Y975)&lt;&gt;0),"Ошибка!","")</f>
        <v/>
      </c>
      <c r="E970" s="4" t="str">
        <f>IF(D970="","",CONCATENATE(ROW(Инвестиционные_проекты!$A975),", ",))</f>
        <v/>
      </c>
      <c r="F970" t="str">
        <f t="shared" si="166"/>
        <v xml:space="preserve">8, </v>
      </c>
      <c r="G970" s="8" t="str">
        <f>IF(AND(Инвестиционные_проекты!J975="создание нового",Инвестиционные_проекты!S975=""),"Ошибка!","")</f>
        <v/>
      </c>
      <c r="H970" s="4" t="str">
        <f>IF(Техлист!G970="","",CONCATENATE(ROW(Инвестиционные_проекты!$A975),", ",))</f>
        <v/>
      </c>
      <c r="I970" t="str">
        <f t="shared" si="167"/>
        <v/>
      </c>
      <c r="J970" s="5" t="str">
        <f>IF(Инвестиционные_проекты!J975="модернизация",IF(COUNTBLANK(Инвестиционные_проекты!R975:S975)&lt;&gt;0,"Ошибка!",""),"")</f>
        <v/>
      </c>
      <c r="K970" s="9" t="str">
        <f>IF(Техлист!J970="","",CONCATENATE(ROW(Инвестиционные_проекты!$A975),", ",))</f>
        <v/>
      </c>
      <c r="L970" t="str">
        <f t="shared" si="168"/>
        <v/>
      </c>
      <c r="M970" s="5" t="str">
        <f>IF(Инвестиционные_проекты!S975&lt;Инвестиционные_проекты!R975,"Ошибка!","")</f>
        <v/>
      </c>
      <c r="N970" s="4" t="str">
        <f>IF(Техлист!M970="","",CONCATENATE(ROW(Инвестиционные_проекты!$A975),", ",))</f>
        <v/>
      </c>
      <c r="O970" t="str">
        <f t="shared" si="169"/>
        <v/>
      </c>
      <c r="P970" s="5" t="str">
        <f>IF(Инвестиционные_проекты!Z975&lt;&gt;SUM(Инвестиционные_проекты!AA975:AB975),"Ошибка!","")</f>
        <v/>
      </c>
      <c r="Q970" s="4" t="str">
        <f>IF(Техлист!P970="","",CONCATENATE(ROW(Инвестиционные_проекты!$A975),", ",))</f>
        <v/>
      </c>
      <c r="R970" t="str">
        <f t="shared" si="170"/>
        <v/>
      </c>
      <c r="S970" s="5" t="str">
        <f>IF(Инвестиционные_проекты!Y975&gt;Инвестиционные_проекты!AB975,"Ошибка!","")</f>
        <v/>
      </c>
      <c r="T970" s="4" t="str">
        <f>IF(Техлист!S970="","",CONCATENATE(ROW(Инвестиционные_проекты!$A975),", ",))</f>
        <v/>
      </c>
      <c r="U970" t="str">
        <f t="shared" si="171"/>
        <v/>
      </c>
      <c r="V970" s="5" t="str">
        <f>IF(Инвестиционные_проекты!O975&lt;Инвестиционные_проекты!N975,"Ошибка!","")</f>
        <v/>
      </c>
      <c r="W970" s="4" t="str">
        <f>IF(Техлист!V970="","",CONCATENATE(ROW(Инвестиционные_проекты!$A975),", ",))</f>
        <v/>
      </c>
      <c r="X970" t="str">
        <f t="shared" si="172"/>
        <v xml:space="preserve">8, </v>
      </c>
      <c r="Y970" s="5" t="str">
        <f>IF(Инвестиционные_проекты!N975&lt;Инвестиционные_проекты!M975,"Ошибка!","")</f>
        <v/>
      </c>
      <c r="Z970" s="4" t="str">
        <f>IF(Техлист!Y970="","",CONCATENATE(ROW(Инвестиционные_проекты!$A975),", ",))</f>
        <v/>
      </c>
      <c r="AA970" t="str">
        <f t="shared" si="173"/>
        <v/>
      </c>
      <c r="AB970" s="5" t="str">
        <f ca="1">IF(Инвестиционные_проекты!K975="реализация",IF(Инвестиционные_проекты!M975&gt;TODAY(),"Ошибка!",""),"")</f>
        <v/>
      </c>
      <c r="AC970" s="4" t="str">
        <f ca="1">IF(Техлист!AB970="","",CONCATENATE(ROW(Инвестиционные_проекты!$A975),", ",))</f>
        <v/>
      </c>
      <c r="AD970" t="str">
        <f t="shared" ca="1" si="174"/>
        <v/>
      </c>
      <c r="AE970" s="5" t="str">
        <f>IFERROR(IF(OR(Инвестиционные_проекты!K975="идея",Инвестиционные_проекты!K975="проектная стадия"),IF(Инвестиционные_проекты!M975&gt;DATEVALUE(ФЛК!CV969),"","Ошибка!"),""),"")</f>
        <v/>
      </c>
      <c r="AF970" s="4" t="str">
        <f>IF(Техлист!AE970="","",CONCATENATE(ROW(Инвестиционные_проекты!$A975),", ",))</f>
        <v/>
      </c>
      <c r="AG970" t="str">
        <f t="shared" si="175"/>
        <v/>
      </c>
    </row>
    <row r="971" spans="1:33" x14ac:dyDescent="0.25">
      <c r="A971" s="5" t="str">
        <f>IF(AND(COUNTBLANK(Инвестиционные_проекты!H976:Q976)+COUNTBLANK(Инвестиционные_проекты!S976:T976)+COUNTBLANK(Инвестиционные_проекты!Z976)+COUNTBLANK(Инвестиционные_проекты!B976:E976)&lt;&gt;17,COUNTBLANK(Инвестиционные_проекты!H976:Q976)+COUNTBLANK(Инвестиционные_проекты!S976:T976)+COUNTBLANK(Инвестиционные_проекты!Z976)+COUNTBLANK(Инвестиционные_проекты!B976:E976)&lt;&gt;0),"Ошибка!","")</f>
        <v/>
      </c>
      <c r="B971" s="4" t="str">
        <f>IF(A971="","",CONCATENATE(ROW(Инвестиционные_проекты!$A976),", ",))</f>
        <v/>
      </c>
      <c r="C971" t="str">
        <f t="shared" si="165"/>
        <v xml:space="preserve">8, </v>
      </c>
      <c r="D971" s="5" t="str">
        <f>IF(AND(COUNTBLANK(Инвестиционные_проекты!AB976)=0,COUNTBLANK(Инвестиционные_проекты!W976:Y976)&lt;&gt;0),"Ошибка!","")</f>
        <v/>
      </c>
      <c r="E971" s="4" t="str">
        <f>IF(D971="","",CONCATENATE(ROW(Инвестиционные_проекты!$A976),", ",))</f>
        <v/>
      </c>
      <c r="F971" t="str">
        <f t="shared" si="166"/>
        <v xml:space="preserve">8, </v>
      </c>
      <c r="G971" s="8" t="str">
        <f>IF(AND(Инвестиционные_проекты!J976="создание нового",Инвестиционные_проекты!S976=""),"Ошибка!","")</f>
        <v/>
      </c>
      <c r="H971" s="4" t="str">
        <f>IF(Техлист!G971="","",CONCATENATE(ROW(Инвестиционные_проекты!$A976),", ",))</f>
        <v/>
      </c>
      <c r="I971" t="str">
        <f t="shared" si="167"/>
        <v/>
      </c>
      <c r="J971" s="5" t="str">
        <f>IF(Инвестиционные_проекты!J976="модернизация",IF(COUNTBLANK(Инвестиционные_проекты!R976:S976)&lt;&gt;0,"Ошибка!",""),"")</f>
        <v/>
      </c>
      <c r="K971" s="9" t="str">
        <f>IF(Техлист!J971="","",CONCATENATE(ROW(Инвестиционные_проекты!$A976),", ",))</f>
        <v/>
      </c>
      <c r="L971" t="str">
        <f t="shared" si="168"/>
        <v/>
      </c>
      <c r="M971" s="5" t="str">
        <f>IF(Инвестиционные_проекты!S976&lt;Инвестиционные_проекты!R976,"Ошибка!","")</f>
        <v/>
      </c>
      <c r="N971" s="4" t="str">
        <f>IF(Техлист!M971="","",CONCATENATE(ROW(Инвестиционные_проекты!$A976),", ",))</f>
        <v/>
      </c>
      <c r="O971" t="str">
        <f t="shared" si="169"/>
        <v/>
      </c>
      <c r="P971" s="5" t="str">
        <f>IF(Инвестиционные_проекты!Z976&lt;&gt;SUM(Инвестиционные_проекты!AA976:AB976),"Ошибка!","")</f>
        <v/>
      </c>
      <c r="Q971" s="4" t="str">
        <f>IF(Техлист!P971="","",CONCATENATE(ROW(Инвестиционные_проекты!$A976),", ",))</f>
        <v/>
      </c>
      <c r="R971" t="str">
        <f t="shared" si="170"/>
        <v/>
      </c>
      <c r="S971" s="5" t="str">
        <f>IF(Инвестиционные_проекты!Y976&gt;Инвестиционные_проекты!AB976,"Ошибка!","")</f>
        <v/>
      </c>
      <c r="T971" s="4" t="str">
        <f>IF(Техлист!S971="","",CONCATENATE(ROW(Инвестиционные_проекты!$A976),", ",))</f>
        <v/>
      </c>
      <c r="U971" t="str">
        <f t="shared" si="171"/>
        <v/>
      </c>
      <c r="V971" s="5" t="str">
        <f>IF(Инвестиционные_проекты!O976&lt;Инвестиционные_проекты!N976,"Ошибка!","")</f>
        <v/>
      </c>
      <c r="W971" s="4" t="str">
        <f>IF(Техлист!V971="","",CONCATENATE(ROW(Инвестиционные_проекты!$A976),", ",))</f>
        <v/>
      </c>
      <c r="X971" t="str">
        <f t="shared" si="172"/>
        <v xml:space="preserve">8, </v>
      </c>
      <c r="Y971" s="5" t="str">
        <f>IF(Инвестиционные_проекты!N976&lt;Инвестиционные_проекты!M976,"Ошибка!","")</f>
        <v/>
      </c>
      <c r="Z971" s="4" t="str">
        <f>IF(Техлист!Y971="","",CONCATENATE(ROW(Инвестиционные_проекты!$A976),", ",))</f>
        <v/>
      </c>
      <c r="AA971" t="str">
        <f t="shared" si="173"/>
        <v/>
      </c>
      <c r="AB971" s="5" t="str">
        <f ca="1">IF(Инвестиционные_проекты!K976="реализация",IF(Инвестиционные_проекты!M976&gt;TODAY(),"Ошибка!",""),"")</f>
        <v/>
      </c>
      <c r="AC971" s="4" t="str">
        <f ca="1">IF(Техлист!AB971="","",CONCATENATE(ROW(Инвестиционные_проекты!$A976),", ",))</f>
        <v/>
      </c>
      <c r="AD971" t="str">
        <f t="shared" ca="1" si="174"/>
        <v/>
      </c>
      <c r="AE971" s="5" t="str">
        <f>IFERROR(IF(OR(Инвестиционные_проекты!K976="идея",Инвестиционные_проекты!K976="проектная стадия"),IF(Инвестиционные_проекты!M976&gt;DATEVALUE(ФЛК!CV970),"","Ошибка!"),""),"")</f>
        <v/>
      </c>
      <c r="AF971" s="4" t="str">
        <f>IF(Техлист!AE971="","",CONCATENATE(ROW(Инвестиционные_проекты!$A976),", ",))</f>
        <v/>
      </c>
      <c r="AG971" t="str">
        <f t="shared" si="175"/>
        <v/>
      </c>
    </row>
    <row r="972" spans="1:33" x14ac:dyDescent="0.25">
      <c r="A972" s="5" t="str">
        <f>IF(AND(COUNTBLANK(Инвестиционные_проекты!H977:Q977)+COUNTBLANK(Инвестиционные_проекты!S977:T977)+COUNTBLANK(Инвестиционные_проекты!Z977)+COUNTBLANK(Инвестиционные_проекты!B977:E977)&lt;&gt;17,COUNTBLANK(Инвестиционные_проекты!H977:Q977)+COUNTBLANK(Инвестиционные_проекты!S977:T977)+COUNTBLANK(Инвестиционные_проекты!Z977)+COUNTBLANK(Инвестиционные_проекты!B977:E977)&lt;&gt;0),"Ошибка!","")</f>
        <v/>
      </c>
      <c r="B972" s="4" t="str">
        <f>IF(A972="","",CONCATENATE(ROW(Инвестиционные_проекты!$A977),", ",))</f>
        <v/>
      </c>
      <c r="C972" t="str">
        <f t="shared" si="165"/>
        <v xml:space="preserve">8, </v>
      </c>
      <c r="D972" s="5" t="str">
        <f>IF(AND(COUNTBLANK(Инвестиционные_проекты!AB977)=0,COUNTBLANK(Инвестиционные_проекты!W977:Y977)&lt;&gt;0),"Ошибка!","")</f>
        <v/>
      </c>
      <c r="E972" s="4" t="str">
        <f>IF(D972="","",CONCATENATE(ROW(Инвестиционные_проекты!$A977),", ",))</f>
        <v/>
      </c>
      <c r="F972" t="str">
        <f t="shared" si="166"/>
        <v xml:space="preserve">8, </v>
      </c>
      <c r="G972" s="8" t="str">
        <f>IF(AND(Инвестиционные_проекты!J977="создание нового",Инвестиционные_проекты!S977=""),"Ошибка!","")</f>
        <v/>
      </c>
      <c r="H972" s="4" t="str">
        <f>IF(Техлист!G972="","",CONCATENATE(ROW(Инвестиционные_проекты!$A977),", ",))</f>
        <v/>
      </c>
      <c r="I972" t="str">
        <f t="shared" si="167"/>
        <v/>
      </c>
      <c r="J972" s="5" t="str">
        <f>IF(Инвестиционные_проекты!J977="модернизация",IF(COUNTBLANK(Инвестиционные_проекты!R977:S977)&lt;&gt;0,"Ошибка!",""),"")</f>
        <v/>
      </c>
      <c r="K972" s="9" t="str">
        <f>IF(Техлист!J972="","",CONCATENATE(ROW(Инвестиционные_проекты!$A977),", ",))</f>
        <v/>
      </c>
      <c r="L972" t="str">
        <f t="shared" si="168"/>
        <v/>
      </c>
      <c r="M972" s="5" t="str">
        <f>IF(Инвестиционные_проекты!S977&lt;Инвестиционные_проекты!R977,"Ошибка!","")</f>
        <v/>
      </c>
      <c r="N972" s="4" t="str">
        <f>IF(Техлист!M972="","",CONCATENATE(ROW(Инвестиционные_проекты!$A977),", ",))</f>
        <v/>
      </c>
      <c r="O972" t="str">
        <f t="shared" si="169"/>
        <v/>
      </c>
      <c r="P972" s="5" t="str">
        <f>IF(Инвестиционные_проекты!Z977&lt;&gt;SUM(Инвестиционные_проекты!AA977:AB977),"Ошибка!","")</f>
        <v/>
      </c>
      <c r="Q972" s="4" t="str">
        <f>IF(Техлист!P972="","",CONCATENATE(ROW(Инвестиционные_проекты!$A977),", ",))</f>
        <v/>
      </c>
      <c r="R972" t="str">
        <f t="shared" si="170"/>
        <v/>
      </c>
      <c r="S972" s="5" t="str">
        <f>IF(Инвестиционные_проекты!Y977&gt;Инвестиционные_проекты!AB977,"Ошибка!","")</f>
        <v/>
      </c>
      <c r="T972" s="4" t="str">
        <f>IF(Техлист!S972="","",CONCATENATE(ROW(Инвестиционные_проекты!$A977),", ",))</f>
        <v/>
      </c>
      <c r="U972" t="str">
        <f t="shared" si="171"/>
        <v/>
      </c>
      <c r="V972" s="5" t="str">
        <f>IF(Инвестиционные_проекты!O977&lt;Инвестиционные_проекты!N977,"Ошибка!","")</f>
        <v/>
      </c>
      <c r="W972" s="4" t="str">
        <f>IF(Техлист!V972="","",CONCATENATE(ROW(Инвестиционные_проекты!$A977),", ",))</f>
        <v/>
      </c>
      <c r="X972" t="str">
        <f t="shared" si="172"/>
        <v xml:space="preserve">8, </v>
      </c>
      <c r="Y972" s="5" t="str">
        <f>IF(Инвестиционные_проекты!N977&lt;Инвестиционные_проекты!M977,"Ошибка!","")</f>
        <v/>
      </c>
      <c r="Z972" s="4" t="str">
        <f>IF(Техлист!Y972="","",CONCATENATE(ROW(Инвестиционные_проекты!$A977),", ",))</f>
        <v/>
      </c>
      <c r="AA972" t="str">
        <f t="shared" si="173"/>
        <v/>
      </c>
      <c r="AB972" s="5" t="str">
        <f ca="1">IF(Инвестиционные_проекты!K977="реализация",IF(Инвестиционные_проекты!M977&gt;TODAY(),"Ошибка!",""),"")</f>
        <v/>
      </c>
      <c r="AC972" s="4" t="str">
        <f ca="1">IF(Техлист!AB972="","",CONCATENATE(ROW(Инвестиционные_проекты!$A977),", ",))</f>
        <v/>
      </c>
      <c r="AD972" t="str">
        <f t="shared" ca="1" si="174"/>
        <v/>
      </c>
      <c r="AE972" s="5" t="str">
        <f>IFERROR(IF(OR(Инвестиционные_проекты!K977="идея",Инвестиционные_проекты!K977="проектная стадия"),IF(Инвестиционные_проекты!M977&gt;DATEVALUE(ФЛК!CV971),"","Ошибка!"),""),"")</f>
        <v/>
      </c>
      <c r="AF972" s="4" t="str">
        <f>IF(Техлист!AE972="","",CONCATENATE(ROW(Инвестиционные_проекты!$A977),", ",))</f>
        <v/>
      </c>
      <c r="AG972" t="str">
        <f t="shared" si="175"/>
        <v/>
      </c>
    </row>
    <row r="973" spans="1:33" x14ac:dyDescent="0.25">
      <c r="A973" s="5" t="str">
        <f>IF(AND(COUNTBLANK(Инвестиционные_проекты!H978:Q978)+COUNTBLANK(Инвестиционные_проекты!S978:T978)+COUNTBLANK(Инвестиционные_проекты!Z978)+COUNTBLANK(Инвестиционные_проекты!B978:E978)&lt;&gt;17,COUNTBLANK(Инвестиционные_проекты!H978:Q978)+COUNTBLANK(Инвестиционные_проекты!S978:T978)+COUNTBLANK(Инвестиционные_проекты!Z978)+COUNTBLANK(Инвестиционные_проекты!B978:E978)&lt;&gt;0),"Ошибка!","")</f>
        <v/>
      </c>
      <c r="B973" s="4" t="str">
        <f>IF(A973="","",CONCATENATE(ROW(Инвестиционные_проекты!$A978),", ",))</f>
        <v/>
      </c>
      <c r="C973" t="str">
        <f t="shared" si="165"/>
        <v xml:space="preserve">8, </v>
      </c>
      <c r="D973" s="5" t="str">
        <f>IF(AND(COUNTBLANK(Инвестиционные_проекты!AB978)=0,COUNTBLANK(Инвестиционные_проекты!W978:Y978)&lt;&gt;0),"Ошибка!","")</f>
        <v/>
      </c>
      <c r="E973" s="4" t="str">
        <f>IF(D973="","",CONCATENATE(ROW(Инвестиционные_проекты!$A978),", ",))</f>
        <v/>
      </c>
      <c r="F973" t="str">
        <f t="shared" si="166"/>
        <v xml:space="preserve">8, </v>
      </c>
      <c r="G973" s="8" t="str">
        <f>IF(AND(Инвестиционные_проекты!J978="создание нового",Инвестиционные_проекты!S978=""),"Ошибка!","")</f>
        <v/>
      </c>
      <c r="H973" s="4" t="str">
        <f>IF(Техлист!G973="","",CONCATENATE(ROW(Инвестиционные_проекты!$A978),", ",))</f>
        <v/>
      </c>
      <c r="I973" t="str">
        <f t="shared" si="167"/>
        <v/>
      </c>
      <c r="J973" s="5" t="str">
        <f>IF(Инвестиционные_проекты!J978="модернизация",IF(COUNTBLANK(Инвестиционные_проекты!R978:S978)&lt;&gt;0,"Ошибка!",""),"")</f>
        <v/>
      </c>
      <c r="K973" s="9" t="str">
        <f>IF(Техлист!J973="","",CONCATENATE(ROW(Инвестиционные_проекты!$A978),", ",))</f>
        <v/>
      </c>
      <c r="L973" t="str">
        <f t="shared" si="168"/>
        <v/>
      </c>
      <c r="M973" s="5" t="str">
        <f>IF(Инвестиционные_проекты!S978&lt;Инвестиционные_проекты!R978,"Ошибка!","")</f>
        <v/>
      </c>
      <c r="N973" s="4" t="str">
        <f>IF(Техлист!M973="","",CONCATENATE(ROW(Инвестиционные_проекты!$A978),", ",))</f>
        <v/>
      </c>
      <c r="O973" t="str">
        <f t="shared" si="169"/>
        <v/>
      </c>
      <c r="P973" s="5" t="str">
        <f>IF(Инвестиционные_проекты!Z978&lt;&gt;SUM(Инвестиционные_проекты!AA978:AB978),"Ошибка!","")</f>
        <v/>
      </c>
      <c r="Q973" s="4" t="str">
        <f>IF(Техлист!P973="","",CONCATENATE(ROW(Инвестиционные_проекты!$A978),", ",))</f>
        <v/>
      </c>
      <c r="R973" t="str">
        <f t="shared" si="170"/>
        <v/>
      </c>
      <c r="S973" s="5" t="str">
        <f>IF(Инвестиционные_проекты!Y978&gt;Инвестиционные_проекты!AB978,"Ошибка!","")</f>
        <v/>
      </c>
      <c r="T973" s="4" t="str">
        <f>IF(Техлист!S973="","",CONCATENATE(ROW(Инвестиционные_проекты!$A978),", ",))</f>
        <v/>
      </c>
      <c r="U973" t="str">
        <f t="shared" si="171"/>
        <v/>
      </c>
      <c r="V973" s="5" t="str">
        <f>IF(Инвестиционные_проекты!O978&lt;Инвестиционные_проекты!N978,"Ошибка!","")</f>
        <v/>
      </c>
      <c r="W973" s="4" t="str">
        <f>IF(Техлист!V973="","",CONCATENATE(ROW(Инвестиционные_проекты!$A978),", ",))</f>
        <v/>
      </c>
      <c r="X973" t="str">
        <f t="shared" si="172"/>
        <v xml:space="preserve">8, </v>
      </c>
      <c r="Y973" s="5" t="str">
        <f>IF(Инвестиционные_проекты!N978&lt;Инвестиционные_проекты!M978,"Ошибка!","")</f>
        <v/>
      </c>
      <c r="Z973" s="4" t="str">
        <f>IF(Техлист!Y973="","",CONCATENATE(ROW(Инвестиционные_проекты!$A978),", ",))</f>
        <v/>
      </c>
      <c r="AA973" t="str">
        <f t="shared" si="173"/>
        <v/>
      </c>
      <c r="AB973" s="5" t="str">
        <f ca="1">IF(Инвестиционные_проекты!K978="реализация",IF(Инвестиционные_проекты!M978&gt;TODAY(),"Ошибка!",""),"")</f>
        <v/>
      </c>
      <c r="AC973" s="4" t="str">
        <f ca="1">IF(Техлист!AB973="","",CONCATENATE(ROW(Инвестиционные_проекты!$A978),", ",))</f>
        <v/>
      </c>
      <c r="AD973" t="str">
        <f t="shared" ca="1" si="174"/>
        <v/>
      </c>
      <c r="AE973" s="5" t="str">
        <f>IFERROR(IF(OR(Инвестиционные_проекты!K978="идея",Инвестиционные_проекты!K978="проектная стадия"),IF(Инвестиционные_проекты!M978&gt;DATEVALUE(ФЛК!CV972),"","Ошибка!"),""),"")</f>
        <v/>
      </c>
      <c r="AF973" s="4" t="str">
        <f>IF(Техлист!AE973="","",CONCATENATE(ROW(Инвестиционные_проекты!$A978),", ",))</f>
        <v/>
      </c>
      <c r="AG973" t="str">
        <f t="shared" si="175"/>
        <v/>
      </c>
    </row>
    <row r="974" spans="1:33" x14ac:dyDescent="0.25">
      <c r="A974" s="5" t="str">
        <f>IF(AND(COUNTBLANK(Инвестиционные_проекты!H979:Q979)+COUNTBLANK(Инвестиционные_проекты!S979:T979)+COUNTBLANK(Инвестиционные_проекты!Z979)+COUNTBLANK(Инвестиционные_проекты!B979:E979)&lt;&gt;17,COUNTBLANK(Инвестиционные_проекты!H979:Q979)+COUNTBLANK(Инвестиционные_проекты!S979:T979)+COUNTBLANK(Инвестиционные_проекты!Z979)+COUNTBLANK(Инвестиционные_проекты!B979:E979)&lt;&gt;0),"Ошибка!","")</f>
        <v/>
      </c>
      <c r="B974" s="4" t="str">
        <f>IF(A974="","",CONCATENATE(ROW(Инвестиционные_проекты!$A979),", ",))</f>
        <v/>
      </c>
      <c r="C974" t="str">
        <f t="shared" si="165"/>
        <v xml:space="preserve">8, </v>
      </c>
      <c r="D974" s="5" t="str">
        <f>IF(AND(COUNTBLANK(Инвестиционные_проекты!AB979)=0,COUNTBLANK(Инвестиционные_проекты!W979:Y979)&lt;&gt;0),"Ошибка!","")</f>
        <v/>
      </c>
      <c r="E974" s="4" t="str">
        <f>IF(D974="","",CONCATENATE(ROW(Инвестиционные_проекты!$A979),", ",))</f>
        <v/>
      </c>
      <c r="F974" t="str">
        <f t="shared" si="166"/>
        <v xml:space="preserve">8, </v>
      </c>
      <c r="G974" s="8" t="str">
        <f>IF(AND(Инвестиционные_проекты!J979="создание нового",Инвестиционные_проекты!S979=""),"Ошибка!","")</f>
        <v/>
      </c>
      <c r="H974" s="4" t="str">
        <f>IF(Техлист!G974="","",CONCATENATE(ROW(Инвестиционные_проекты!$A979),", ",))</f>
        <v/>
      </c>
      <c r="I974" t="str">
        <f t="shared" si="167"/>
        <v/>
      </c>
      <c r="J974" s="5" t="str">
        <f>IF(Инвестиционные_проекты!J979="модернизация",IF(COUNTBLANK(Инвестиционные_проекты!R979:S979)&lt;&gt;0,"Ошибка!",""),"")</f>
        <v/>
      </c>
      <c r="K974" s="9" t="str">
        <f>IF(Техлист!J974="","",CONCATENATE(ROW(Инвестиционные_проекты!$A979),", ",))</f>
        <v/>
      </c>
      <c r="L974" t="str">
        <f t="shared" si="168"/>
        <v/>
      </c>
      <c r="M974" s="5" t="str">
        <f>IF(Инвестиционные_проекты!S979&lt;Инвестиционные_проекты!R979,"Ошибка!","")</f>
        <v/>
      </c>
      <c r="N974" s="4" t="str">
        <f>IF(Техлист!M974="","",CONCATENATE(ROW(Инвестиционные_проекты!$A979),", ",))</f>
        <v/>
      </c>
      <c r="O974" t="str">
        <f t="shared" si="169"/>
        <v/>
      </c>
      <c r="P974" s="5" t="str">
        <f>IF(Инвестиционные_проекты!Z979&lt;&gt;SUM(Инвестиционные_проекты!AA979:AB979),"Ошибка!","")</f>
        <v/>
      </c>
      <c r="Q974" s="4" t="str">
        <f>IF(Техлист!P974="","",CONCATENATE(ROW(Инвестиционные_проекты!$A979),", ",))</f>
        <v/>
      </c>
      <c r="R974" t="str">
        <f t="shared" si="170"/>
        <v/>
      </c>
      <c r="S974" s="5" t="str">
        <f>IF(Инвестиционные_проекты!Y979&gt;Инвестиционные_проекты!AB979,"Ошибка!","")</f>
        <v/>
      </c>
      <c r="T974" s="4" t="str">
        <f>IF(Техлист!S974="","",CONCATENATE(ROW(Инвестиционные_проекты!$A979),", ",))</f>
        <v/>
      </c>
      <c r="U974" t="str">
        <f t="shared" si="171"/>
        <v/>
      </c>
      <c r="V974" s="5" t="str">
        <f>IF(Инвестиционные_проекты!O979&lt;Инвестиционные_проекты!N979,"Ошибка!","")</f>
        <v/>
      </c>
      <c r="W974" s="4" t="str">
        <f>IF(Техлист!V974="","",CONCATENATE(ROW(Инвестиционные_проекты!$A979),", ",))</f>
        <v/>
      </c>
      <c r="X974" t="str">
        <f t="shared" si="172"/>
        <v xml:space="preserve">8, </v>
      </c>
      <c r="Y974" s="5" t="str">
        <f>IF(Инвестиционные_проекты!N979&lt;Инвестиционные_проекты!M979,"Ошибка!","")</f>
        <v/>
      </c>
      <c r="Z974" s="4" t="str">
        <f>IF(Техлист!Y974="","",CONCATENATE(ROW(Инвестиционные_проекты!$A979),", ",))</f>
        <v/>
      </c>
      <c r="AA974" t="str">
        <f t="shared" si="173"/>
        <v/>
      </c>
      <c r="AB974" s="5" t="str">
        <f ca="1">IF(Инвестиционные_проекты!K979="реализация",IF(Инвестиционные_проекты!M979&gt;TODAY(),"Ошибка!",""),"")</f>
        <v/>
      </c>
      <c r="AC974" s="4" t="str">
        <f ca="1">IF(Техлист!AB974="","",CONCATENATE(ROW(Инвестиционные_проекты!$A979),", ",))</f>
        <v/>
      </c>
      <c r="AD974" t="str">
        <f t="shared" ca="1" si="174"/>
        <v/>
      </c>
      <c r="AE974" s="5" t="str">
        <f>IFERROR(IF(OR(Инвестиционные_проекты!K979="идея",Инвестиционные_проекты!K979="проектная стадия"),IF(Инвестиционные_проекты!M979&gt;DATEVALUE(ФЛК!CV973),"","Ошибка!"),""),"")</f>
        <v/>
      </c>
      <c r="AF974" s="4" t="str">
        <f>IF(Техлист!AE974="","",CONCATENATE(ROW(Инвестиционные_проекты!$A979),", ",))</f>
        <v/>
      </c>
      <c r="AG974" t="str">
        <f t="shared" si="175"/>
        <v/>
      </c>
    </row>
    <row r="975" spans="1:33" x14ac:dyDescent="0.25">
      <c r="A975" s="5" t="str">
        <f>IF(AND(COUNTBLANK(Инвестиционные_проекты!H980:Q980)+COUNTBLANK(Инвестиционные_проекты!S980:T980)+COUNTBLANK(Инвестиционные_проекты!Z980)+COUNTBLANK(Инвестиционные_проекты!B980:E980)&lt;&gt;17,COUNTBLANK(Инвестиционные_проекты!H980:Q980)+COUNTBLANK(Инвестиционные_проекты!S980:T980)+COUNTBLANK(Инвестиционные_проекты!Z980)+COUNTBLANK(Инвестиционные_проекты!B980:E980)&lt;&gt;0),"Ошибка!","")</f>
        <v/>
      </c>
      <c r="B975" s="4" t="str">
        <f>IF(A975="","",CONCATENATE(ROW(Инвестиционные_проекты!$A980),", ",))</f>
        <v/>
      </c>
      <c r="C975" t="str">
        <f t="shared" si="165"/>
        <v xml:space="preserve">8, </v>
      </c>
      <c r="D975" s="5" t="str">
        <f>IF(AND(COUNTBLANK(Инвестиционные_проекты!AB980)=0,COUNTBLANK(Инвестиционные_проекты!W980:Y980)&lt;&gt;0),"Ошибка!","")</f>
        <v/>
      </c>
      <c r="E975" s="4" t="str">
        <f>IF(D975="","",CONCATENATE(ROW(Инвестиционные_проекты!$A980),", ",))</f>
        <v/>
      </c>
      <c r="F975" t="str">
        <f t="shared" si="166"/>
        <v xml:space="preserve">8, </v>
      </c>
      <c r="G975" s="8" t="str">
        <f>IF(AND(Инвестиционные_проекты!J980="создание нового",Инвестиционные_проекты!S980=""),"Ошибка!","")</f>
        <v/>
      </c>
      <c r="H975" s="4" t="str">
        <f>IF(Техлист!G975="","",CONCATENATE(ROW(Инвестиционные_проекты!$A980),", ",))</f>
        <v/>
      </c>
      <c r="I975" t="str">
        <f t="shared" si="167"/>
        <v/>
      </c>
      <c r="J975" s="5" t="str">
        <f>IF(Инвестиционные_проекты!J980="модернизация",IF(COUNTBLANK(Инвестиционные_проекты!R980:S980)&lt;&gt;0,"Ошибка!",""),"")</f>
        <v/>
      </c>
      <c r="K975" s="9" t="str">
        <f>IF(Техлист!J975="","",CONCATENATE(ROW(Инвестиционные_проекты!$A980),", ",))</f>
        <v/>
      </c>
      <c r="L975" t="str">
        <f t="shared" si="168"/>
        <v/>
      </c>
      <c r="M975" s="5" t="str">
        <f>IF(Инвестиционные_проекты!S980&lt;Инвестиционные_проекты!R980,"Ошибка!","")</f>
        <v/>
      </c>
      <c r="N975" s="4" t="str">
        <f>IF(Техлист!M975="","",CONCATENATE(ROW(Инвестиционные_проекты!$A980),", ",))</f>
        <v/>
      </c>
      <c r="O975" t="str">
        <f t="shared" si="169"/>
        <v/>
      </c>
      <c r="P975" s="5" t="str">
        <f>IF(Инвестиционные_проекты!Z980&lt;&gt;SUM(Инвестиционные_проекты!AA980:AB980),"Ошибка!","")</f>
        <v/>
      </c>
      <c r="Q975" s="4" t="str">
        <f>IF(Техлист!P975="","",CONCATENATE(ROW(Инвестиционные_проекты!$A980),", ",))</f>
        <v/>
      </c>
      <c r="R975" t="str">
        <f t="shared" si="170"/>
        <v/>
      </c>
      <c r="S975" s="5" t="str">
        <f>IF(Инвестиционные_проекты!Y980&gt;Инвестиционные_проекты!AB980,"Ошибка!","")</f>
        <v/>
      </c>
      <c r="T975" s="4" t="str">
        <f>IF(Техлист!S975="","",CONCATENATE(ROW(Инвестиционные_проекты!$A980),", ",))</f>
        <v/>
      </c>
      <c r="U975" t="str">
        <f t="shared" si="171"/>
        <v/>
      </c>
      <c r="V975" s="5" t="str">
        <f>IF(Инвестиционные_проекты!O980&lt;Инвестиционные_проекты!N980,"Ошибка!","")</f>
        <v/>
      </c>
      <c r="W975" s="4" t="str">
        <f>IF(Техлист!V975="","",CONCATENATE(ROW(Инвестиционные_проекты!$A980),", ",))</f>
        <v/>
      </c>
      <c r="X975" t="str">
        <f t="shared" si="172"/>
        <v xml:space="preserve">8, </v>
      </c>
      <c r="Y975" s="5" t="str">
        <f>IF(Инвестиционные_проекты!N980&lt;Инвестиционные_проекты!M980,"Ошибка!","")</f>
        <v/>
      </c>
      <c r="Z975" s="4" t="str">
        <f>IF(Техлист!Y975="","",CONCATENATE(ROW(Инвестиционные_проекты!$A980),", ",))</f>
        <v/>
      </c>
      <c r="AA975" t="str">
        <f t="shared" si="173"/>
        <v/>
      </c>
      <c r="AB975" s="5" t="str">
        <f ca="1">IF(Инвестиционные_проекты!K980="реализация",IF(Инвестиционные_проекты!M980&gt;TODAY(),"Ошибка!",""),"")</f>
        <v/>
      </c>
      <c r="AC975" s="4" t="str">
        <f ca="1">IF(Техлист!AB975="","",CONCATENATE(ROW(Инвестиционные_проекты!$A980),", ",))</f>
        <v/>
      </c>
      <c r="AD975" t="str">
        <f t="shared" ca="1" si="174"/>
        <v/>
      </c>
      <c r="AE975" s="5" t="str">
        <f>IFERROR(IF(OR(Инвестиционные_проекты!K980="идея",Инвестиционные_проекты!K980="проектная стадия"),IF(Инвестиционные_проекты!M980&gt;DATEVALUE(ФЛК!CV974),"","Ошибка!"),""),"")</f>
        <v/>
      </c>
      <c r="AF975" s="4" t="str">
        <f>IF(Техлист!AE975="","",CONCATENATE(ROW(Инвестиционные_проекты!$A980),", ",))</f>
        <v/>
      </c>
      <c r="AG975" t="str">
        <f t="shared" si="175"/>
        <v/>
      </c>
    </row>
    <row r="976" spans="1:33" x14ac:dyDescent="0.25">
      <c r="A976" s="5" t="str">
        <f>IF(AND(COUNTBLANK(Инвестиционные_проекты!H981:Q981)+COUNTBLANK(Инвестиционные_проекты!S981:T981)+COUNTBLANK(Инвестиционные_проекты!Z981)+COUNTBLANK(Инвестиционные_проекты!B981:E981)&lt;&gt;17,COUNTBLANK(Инвестиционные_проекты!H981:Q981)+COUNTBLANK(Инвестиционные_проекты!S981:T981)+COUNTBLANK(Инвестиционные_проекты!Z981)+COUNTBLANK(Инвестиционные_проекты!B981:E981)&lt;&gt;0),"Ошибка!","")</f>
        <v/>
      </c>
      <c r="B976" s="4" t="str">
        <f>IF(A976="","",CONCATENATE(ROW(Инвестиционные_проекты!$A981),", ",))</f>
        <v/>
      </c>
      <c r="C976" t="str">
        <f t="shared" si="165"/>
        <v xml:space="preserve">8, </v>
      </c>
      <c r="D976" s="5" t="str">
        <f>IF(AND(COUNTBLANK(Инвестиционные_проекты!AB981)=0,COUNTBLANK(Инвестиционные_проекты!W981:Y981)&lt;&gt;0),"Ошибка!","")</f>
        <v/>
      </c>
      <c r="E976" s="4" t="str">
        <f>IF(D976="","",CONCATENATE(ROW(Инвестиционные_проекты!$A981),", ",))</f>
        <v/>
      </c>
      <c r="F976" t="str">
        <f t="shared" si="166"/>
        <v xml:space="preserve">8, </v>
      </c>
      <c r="G976" s="8" t="str">
        <f>IF(AND(Инвестиционные_проекты!J981="создание нового",Инвестиционные_проекты!S981=""),"Ошибка!","")</f>
        <v/>
      </c>
      <c r="H976" s="4" t="str">
        <f>IF(Техлист!G976="","",CONCATENATE(ROW(Инвестиционные_проекты!$A981),", ",))</f>
        <v/>
      </c>
      <c r="I976" t="str">
        <f t="shared" si="167"/>
        <v/>
      </c>
      <c r="J976" s="5" t="str">
        <f>IF(Инвестиционные_проекты!J981="модернизация",IF(COUNTBLANK(Инвестиционные_проекты!R981:S981)&lt;&gt;0,"Ошибка!",""),"")</f>
        <v/>
      </c>
      <c r="K976" s="9" t="str">
        <f>IF(Техлист!J976="","",CONCATENATE(ROW(Инвестиционные_проекты!$A981),", ",))</f>
        <v/>
      </c>
      <c r="L976" t="str">
        <f t="shared" si="168"/>
        <v/>
      </c>
      <c r="M976" s="5" t="str">
        <f>IF(Инвестиционные_проекты!S981&lt;Инвестиционные_проекты!R981,"Ошибка!","")</f>
        <v/>
      </c>
      <c r="N976" s="4" t="str">
        <f>IF(Техлист!M976="","",CONCATENATE(ROW(Инвестиционные_проекты!$A981),", ",))</f>
        <v/>
      </c>
      <c r="O976" t="str">
        <f t="shared" si="169"/>
        <v/>
      </c>
      <c r="P976" s="5" t="str">
        <f>IF(Инвестиционные_проекты!Z981&lt;&gt;SUM(Инвестиционные_проекты!AA981:AB981),"Ошибка!","")</f>
        <v/>
      </c>
      <c r="Q976" s="4" t="str">
        <f>IF(Техлист!P976="","",CONCATENATE(ROW(Инвестиционные_проекты!$A981),", ",))</f>
        <v/>
      </c>
      <c r="R976" t="str">
        <f t="shared" si="170"/>
        <v/>
      </c>
      <c r="S976" s="5" t="str">
        <f>IF(Инвестиционные_проекты!Y981&gt;Инвестиционные_проекты!AB981,"Ошибка!","")</f>
        <v/>
      </c>
      <c r="T976" s="4" t="str">
        <f>IF(Техлист!S976="","",CONCATENATE(ROW(Инвестиционные_проекты!$A981),", ",))</f>
        <v/>
      </c>
      <c r="U976" t="str">
        <f t="shared" si="171"/>
        <v/>
      </c>
      <c r="V976" s="5" t="str">
        <f>IF(Инвестиционные_проекты!O981&lt;Инвестиционные_проекты!N981,"Ошибка!","")</f>
        <v/>
      </c>
      <c r="W976" s="4" t="str">
        <f>IF(Техлист!V976="","",CONCATENATE(ROW(Инвестиционные_проекты!$A981),", ",))</f>
        <v/>
      </c>
      <c r="X976" t="str">
        <f t="shared" si="172"/>
        <v xml:space="preserve">8, </v>
      </c>
      <c r="Y976" s="5" t="str">
        <f>IF(Инвестиционные_проекты!N981&lt;Инвестиционные_проекты!M981,"Ошибка!","")</f>
        <v/>
      </c>
      <c r="Z976" s="4" t="str">
        <f>IF(Техлист!Y976="","",CONCATENATE(ROW(Инвестиционные_проекты!$A981),", ",))</f>
        <v/>
      </c>
      <c r="AA976" t="str">
        <f t="shared" si="173"/>
        <v/>
      </c>
      <c r="AB976" s="5" t="str">
        <f ca="1">IF(Инвестиционные_проекты!K981="реализация",IF(Инвестиционные_проекты!M981&gt;TODAY(),"Ошибка!",""),"")</f>
        <v/>
      </c>
      <c r="AC976" s="4" t="str">
        <f ca="1">IF(Техлист!AB976="","",CONCATENATE(ROW(Инвестиционные_проекты!$A981),", ",))</f>
        <v/>
      </c>
      <c r="AD976" t="str">
        <f t="shared" ca="1" si="174"/>
        <v/>
      </c>
      <c r="AE976" s="5" t="str">
        <f>IFERROR(IF(OR(Инвестиционные_проекты!K981="идея",Инвестиционные_проекты!K981="проектная стадия"),IF(Инвестиционные_проекты!M981&gt;DATEVALUE(ФЛК!CV975),"","Ошибка!"),""),"")</f>
        <v/>
      </c>
      <c r="AF976" s="4" t="str">
        <f>IF(Техлист!AE976="","",CONCATENATE(ROW(Инвестиционные_проекты!$A981),", ",))</f>
        <v/>
      </c>
      <c r="AG976" t="str">
        <f t="shared" si="175"/>
        <v/>
      </c>
    </row>
    <row r="977" spans="1:33" x14ac:dyDescent="0.25">
      <c r="A977" s="5" t="str">
        <f>IF(AND(COUNTBLANK(Инвестиционные_проекты!H982:Q982)+COUNTBLANK(Инвестиционные_проекты!S982:T982)+COUNTBLANK(Инвестиционные_проекты!Z982)+COUNTBLANK(Инвестиционные_проекты!B982:E982)&lt;&gt;17,COUNTBLANK(Инвестиционные_проекты!H982:Q982)+COUNTBLANK(Инвестиционные_проекты!S982:T982)+COUNTBLANK(Инвестиционные_проекты!Z982)+COUNTBLANK(Инвестиционные_проекты!B982:E982)&lt;&gt;0),"Ошибка!","")</f>
        <v/>
      </c>
      <c r="B977" s="4" t="str">
        <f>IF(A977="","",CONCATENATE(ROW(Инвестиционные_проекты!$A982),", ",))</f>
        <v/>
      </c>
      <c r="C977" t="str">
        <f t="shared" si="165"/>
        <v xml:space="preserve">8, </v>
      </c>
      <c r="D977" s="5" t="str">
        <f>IF(AND(COUNTBLANK(Инвестиционные_проекты!AB982)=0,COUNTBLANK(Инвестиционные_проекты!W982:Y982)&lt;&gt;0),"Ошибка!","")</f>
        <v/>
      </c>
      <c r="E977" s="4" t="str">
        <f>IF(D977="","",CONCATENATE(ROW(Инвестиционные_проекты!$A982),", ",))</f>
        <v/>
      </c>
      <c r="F977" t="str">
        <f t="shared" si="166"/>
        <v xml:space="preserve">8, </v>
      </c>
      <c r="G977" s="8" t="str">
        <f>IF(AND(Инвестиционные_проекты!J982="создание нового",Инвестиционные_проекты!S982=""),"Ошибка!","")</f>
        <v/>
      </c>
      <c r="H977" s="4" t="str">
        <f>IF(Техлист!G977="","",CONCATENATE(ROW(Инвестиционные_проекты!$A982),", ",))</f>
        <v/>
      </c>
      <c r="I977" t="str">
        <f t="shared" si="167"/>
        <v/>
      </c>
      <c r="J977" s="5" t="str">
        <f>IF(Инвестиционные_проекты!J982="модернизация",IF(COUNTBLANK(Инвестиционные_проекты!R982:S982)&lt;&gt;0,"Ошибка!",""),"")</f>
        <v/>
      </c>
      <c r="K977" s="9" t="str">
        <f>IF(Техлист!J977="","",CONCATENATE(ROW(Инвестиционные_проекты!$A982),", ",))</f>
        <v/>
      </c>
      <c r="L977" t="str">
        <f t="shared" si="168"/>
        <v/>
      </c>
      <c r="M977" s="5" t="str">
        <f>IF(Инвестиционные_проекты!S982&lt;Инвестиционные_проекты!R982,"Ошибка!","")</f>
        <v/>
      </c>
      <c r="N977" s="4" t="str">
        <f>IF(Техлист!M977="","",CONCATENATE(ROW(Инвестиционные_проекты!$A982),", ",))</f>
        <v/>
      </c>
      <c r="O977" t="str">
        <f t="shared" si="169"/>
        <v/>
      </c>
      <c r="P977" s="5" t="str">
        <f>IF(Инвестиционные_проекты!Z982&lt;&gt;SUM(Инвестиционные_проекты!AA982:AB982),"Ошибка!","")</f>
        <v/>
      </c>
      <c r="Q977" s="4" t="str">
        <f>IF(Техлист!P977="","",CONCATENATE(ROW(Инвестиционные_проекты!$A982),", ",))</f>
        <v/>
      </c>
      <c r="R977" t="str">
        <f t="shared" si="170"/>
        <v/>
      </c>
      <c r="S977" s="5" t="str">
        <f>IF(Инвестиционные_проекты!Y982&gt;Инвестиционные_проекты!AB982,"Ошибка!","")</f>
        <v/>
      </c>
      <c r="T977" s="4" t="str">
        <f>IF(Техлист!S977="","",CONCATENATE(ROW(Инвестиционные_проекты!$A982),", ",))</f>
        <v/>
      </c>
      <c r="U977" t="str">
        <f t="shared" si="171"/>
        <v/>
      </c>
      <c r="V977" s="5" t="str">
        <f>IF(Инвестиционные_проекты!O982&lt;Инвестиционные_проекты!N982,"Ошибка!","")</f>
        <v/>
      </c>
      <c r="W977" s="4" t="str">
        <f>IF(Техлист!V977="","",CONCATENATE(ROW(Инвестиционные_проекты!$A982),", ",))</f>
        <v/>
      </c>
      <c r="X977" t="str">
        <f t="shared" si="172"/>
        <v xml:space="preserve">8, </v>
      </c>
      <c r="Y977" s="5" t="str">
        <f>IF(Инвестиционные_проекты!N982&lt;Инвестиционные_проекты!M982,"Ошибка!","")</f>
        <v/>
      </c>
      <c r="Z977" s="4" t="str">
        <f>IF(Техлист!Y977="","",CONCATENATE(ROW(Инвестиционные_проекты!$A982),", ",))</f>
        <v/>
      </c>
      <c r="AA977" t="str">
        <f t="shared" si="173"/>
        <v/>
      </c>
      <c r="AB977" s="5" t="str">
        <f ca="1">IF(Инвестиционные_проекты!K982="реализация",IF(Инвестиционные_проекты!M982&gt;TODAY(),"Ошибка!",""),"")</f>
        <v/>
      </c>
      <c r="AC977" s="4" t="str">
        <f ca="1">IF(Техлист!AB977="","",CONCATENATE(ROW(Инвестиционные_проекты!$A982),", ",))</f>
        <v/>
      </c>
      <c r="AD977" t="str">
        <f t="shared" ca="1" si="174"/>
        <v/>
      </c>
      <c r="AE977" s="5" t="str">
        <f>IFERROR(IF(OR(Инвестиционные_проекты!K982="идея",Инвестиционные_проекты!K982="проектная стадия"),IF(Инвестиционные_проекты!M982&gt;DATEVALUE(ФЛК!CV976),"","Ошибка!"),""),"")</f>
        <v/>
      </c>
      <c r="AF977" s="4" t="str">
        <f>IF(Техлист!AE977="","",CONCATENATE(ROW(Инвестиционные_проекты!$A982),", ",))</f>
        <v/>
      </c>
      <c r="AG977" t="str">
        <f t="shared" si="175"/>
        <v/>
      </c>
    </row>
    <row r="978" spans="1:33" x14ac:dyDescent="0.25">
      <c r="A978" s="5" t="str">
        <f>IF(AND(COUNTBLANK(Инвестиционные_проекты!H983:Q983)+COUNTBLANK(Инвестиционные_проекты!S983:T983)+COUNTBLANK(Инвестиционные_проекты!Z983)+COUNTBLANK(Инвестиционные_проекты!B983:E983)&lt;&gt;17,COUNTBLANK(Инвестиционные_проекты!H983:Q983)+COUNTBLANK(Инвестиционные_проекты!S983:T983)+COUNTBLANK(Инвестиционные_проекты!Z983)+COUNTBLANK(Инвестиционные_проекты!B983:E983)&lt;&gt;0),"Ошибка!","")</f>
        <v/>
      </c>
      <c r="B978" s="4" t="str">
        <f>IF(A978="","",CONCATENATE(ROW(Инвестиционные_проекты!$A983),", ",))</f>
        <v/>
      </c>
      <c r="C978" t="str">
        <f t="shared" si="165"/>
        <v xml:space="preserve">8, </v>
      </c>
      <c r="D978" s="5" t="str">
        <f>IF(AND(COUNTBLANK(Инвестиционные_проекты!AB983)=0,COUNTBLANK(Инвестиционные_проекты!W983:Y983)&lt;&gt;0),"Ошибка!","")</f>
        <v/>
      </c>
      <c r="E978" s="4" t="str">
        <f>IF(D978="","",CONCATENATE(ROW(Инвестиционные_проекты!$A983),", ",))</f>
        <v/>
      </c>
      <c r="F978" t="str">
        <f t="shared" si="166"/>
        <v xml:space="preserve">8, </v>
      </c>
      <c r="G978" s="8" t="str">
        <f>IF(AND(Инвестиционные_проекты!J983="создание нового",Инвестиционные_проекты!S983=""),"Ошибка!","")</f>
        <v/>
      </c>
      <c r="H978" s="4" t="str">
        <f>IF(Техлист!G978="","",CONCATENATE(ROW(Инвестиционные_проекты!$A983),", ",))</f>
        <v/>
      </c>
      <c r="I978" t="str">
        <f t="shared" si="167"/>
        <v/>
      </c>
      <c r="J978" s="5" t="str">
        <f>IF(Инвестиционные_проекты!J983="модернизация",IF(COUNTBLANK(Инвестиционные_проекты!R983:S983)&lt;&gt;0,"Ошибка!",""),"")</f>
        <v/>
      </c>
      <c r="K978" s="9" t="str">
        <f>IF(Техлист!J978="","",CONCATENATE(ROW(Инвестиционные_проекты!$A983),", ",))</f>
        <v/>
      </c>
      <c r="L978" t="str">
        <f t="shared" si="168"/>
        <v/>
      </c>
      <c r="M978" s="5" t="str">
        <f>IF(Инвестиционные_проекты!S983&lt;Инвестиционные_проекты!R983,"Ошибка!","")</f>
        <v/>
      </c>
      <c r="N978" s="4" t="str">
        <f>IF(Техлист!M978="","",CONCATENATE(ROW(Инвестиционные_проекты!$A983),", ",))</f>
        <v/>
      </c>
      <c r="O978" t="str">
        <f t="shared" si="169"/>
        <v/>
      </c>
      <c r="P978" s="5" t="str">
        <f>IF(Инвестиционные_проекты!Z983&lt;&gt;SUM(Инвестиционные_проекты!AA983:AB983),"Ошибка!","")</f>
        <v/>
      </c>
      <c r="Q978" s="4" t="str">
        <f>IF(Техлист!P978="","",CONCATENATE(ROW(Инвестиционные_проекты!$A983),", ",))</f>
        <v/>
      </c>
      <c r="R978" t="str">
        <f t="shared" si="170"/>
        <v/>
      </c>
      <c r="S978" s="5" t="str">
        <f>IF(Инвестиционные_проекты!Y983&gt;Инвестиционные_проекты!AB983,"Ошибка!","")</f>
        <v/>
      </c>
      <c r="T978" s="4" t="str">
        <f>IF(Техлист!S978="","",CONCATENATE(ROW(Инвестиционные_проекты!$A983),", ",))</f>
        <v/>
      </c>
      <c r="U978" t="str">
        <f t="shared" si="171"/>
        <v/>
      </c>
      <c r="V978" s="5" t="str">
        <f>IF(Инвестиционные_проекты!O983&lt;Инвестиционные_проекты!N983,"Ошибка!","")</f>
        <v/>
      </c>
      <c r="W978" s="4" t="str">
        <f>IF(Техлист!V978="","",CONCATENATE(ROW(Инвестиционные_проекты!$A983),", ",))</f>
        <v/>
      </c>
      <c r="X978" t="str">
        <f t="shared" si="172"/>
        <v xml:space="preserve">8, </v>
      </c>
      <c r="Y978" s="5" t="str">
        <f>IF(Инвестиционные_проекты!N983&lt;Инвестиционные_проекты!M983,"Ошибка!","")</f>
        <v/>
      </c>
      <c r="Z978" s="4" t="str">
        <f>IF(Техлист!Y978="","",CONCATENATE(ROW(Инвестиционные_проекты!$A983),", ",))</f>
        <v/>
      </c>
      <c r="AA978" t="str">
        <f t="shared" si="173"/>
        <v/>
      </c>
      <c r="AB978" s="5" t="str">
        <f ca="1">IF(Инвестиционные_проекты!K983="реализация",IF(Инвестиционные_проекты!M983&gt;TODAY(),"Ошибка!",""),"")</f>
        <v/>
      </c>
      <c r="AC978" s="4" t="str">
        <f ca="1">IF(Техлист!AB978="","",CONCATENATE(ROW(Инвестиционные_проекты!$A983),", ",))</f>
        <v/>
      </c>
      <c r="AD978" t="str">
        <f t="shared" ca="1" si="174"/>
        <v/>
      </c>
      <c r="AE978" s="5" t="str">
        <f>IFERROR(IF(OR(Инвестиционные_проекты!K983="идея",Инвестиционные_проекты!K983="проектная стадия"),IF(Инвестиционные_проекты!M983&gt;DATEVALUE(ФЛК!CV977),"","Ошибка!"),""),"")</f>
        <v/>
      </c>
      <c r="AF978" s="4" t="str">
        <f>IF(Техлист!AE978="","",CONCATENATE(ROW(Инвестиционные_проекты!$A983),", ",))</f>
        <v/>
      </c>
      <c r="AG978" t="str">
        <f t="shared" si="175"/>
        <v/>
      </c>
    </row>
    <row r="979" spans="1:33" x14ac:dyDescent="0.25">
      <c r="A979" s="5" t="str">
        <f>IF(AND(COUNTBLANK(Инвестиционные_проекты!H984:Q984)+COUNTBLANK(Инвестиционные_проекты!S984:T984)+COUNTBLANK(Инвестиционные_проекты!Z984)+COUNTBLANK(Инвестиционные_проекты!B984:E984)&lt;&gt;17,COUNTBLANK(Инвестиционные_проекты!H984:Q984)+COUNTBLANK(Инвестиционные_проекты!S984:T984)+COUNTBLANK(Инвестиционные_проекты!Z984)+COUNTBLANK(Инвестиционные_проекты!B984:E984)&lt;&gt;0),"Ошибка!","")</f>
        <v/>
      </c>
      <c r="B979" s="4" t="str">
        <f>IF(A979="","",CONCATENATE(ROW(Инвестиционные_проекты!$A984),", ",))</f>
        <v/>
      </c>
      <c r="C979" t="str">
        <f t="shared" si="165"/>
        <v xml:space="preserve">8, </v>
      </c>
      <c r="D979" s="5" t="str">
        <f>IF(AND(COUNTBLANK(Инвестиционные_проекты!AB984)=0,COUNTBLANK(Инвестиционные_проекты!W984:Y984)&lt;&gt;0),"Ошибка!","")</f>
        <v/>
      </c>
      <c r="E979" s="4" t="str">
        <f>IF(D979="","",CONCATENATE(ROW(Инвестиционные_проекты!$A984),", ",))</f>
        <v/>
      </c>
      <c r="F979" t="str">
        <f t="shared" si="166"/>
        <v xml:space="preserve">8, </v>
      </c>
      <c r="G979" s="8" t="str">
        <f>IF(AND(Инвестиционные_проекты!J984="создание нового",Инвестиционные_проекты!S984=""),"Ошибка!","")</f>
        <v/>
      </c>
      <c r="H979" s="4" t="str">
        <f>IF(Техлист!G979="","",CONCATENATE(ROW(Инвестиционные_проекты!$A984),", ",))</f>
        <v/>
      </c>
      <c r="I979" t="str">
        <f t="shared" si="167"/>
        <v/>
      </c>
      <c r="J979" s="5" t="str">
        <f>IF(Инвестиционные_проекты!J984="модернизация",IF(COUNTBLANK(Инвестиционные_проекты!R984:S984)&lt;&gt;0,"Ошибка!",""),"")</f>
        <v/>
      </c>
      <c r="K979" s="9" t="str">
        <f>IF(Техлист!J979="","",CONCATENATE(ROW(Инвестиционные_проекты!$A984),", ",))</f>
        <v/>
      </c>
      <c r="L979" t="str">
        <f t="shared" si="168"/>
        <v/>
      </c>
      <c r="M979" s="5" t="str">
        <f>IF(Инвестиционные_проекты!S984&lt;Инвестиционные_проекты!R984,"Ошибка!","")</f>
        <v/>
      </c>
      <c r="N979" s="4" t="str">
        <f>IF(Техлист!M979="","",CONCATENATE(ROW(Инвестиционные_проекты!$A984),", ",))</f>
        <v/>
      </c>
      <c r="O979" t="str">
        <f t="shared" si="169"/>
        <v/>
      </c>
      <c r="P979" s="5" t="str">
        <f>IF(Инвестиционные_проекты!Z984&lt;&gt;SUM(Инвестиционные_проекты!AA984:AB984),"Ошибка!","")</f>
        <v/>
      </c>
      <c r="Q979" s="4" t="str">
        <f>IF(Техлист!P979="","",CONCATENATE(ROW(Инвестиционные_проекты!$A984),", ",))</f>
        <v/>
      </c>
      <c r="R979" t="str">
        <f t="shared" si="170"/>
        <v/>
      </c>
      <c r="S979" s="5" t="str">
        <f>IF(Инвестиционные_проекты!Y984&gt;Инвестиционные_проекты!AB984,"Ошибка!","")</f>
        <v/>
      </c>
      <c r="T979" s="4" t="str">
        <f>IF(Техлист!S979="","",CONCATENATE(ROW(Инвестиционные_проекты!$A984),", ",))</f>
        <v/>
      </c>
      <c r="U979" t="str">
        <f t="shared" si="171"/>
        <v/>
      </c>
      <c r="V979" s="5" t="str">
        <f>IF(Инвестиционные_проекты!O984&lt;Инвестиционные_проекты!N984,"Ошибка!","")</f>
        <v/>
      </c>
      <c r="W979" s="4" t="str">
        <f>IF(Техлист!V979="","",CONCATENATE(ROW(Инвестиционные_проекты!$A984),", ",))</f>
        <v/>
      </c>
      <c r="X979" t="str">
        <f t="shared" si="172"/>
        <v xml:space="preserve">8, </v>
      </c>
      <c r="Y979" s="5" t="str">
        <f>IF(Инвестиционные_проекты!N984&lt;Инвестиционные_проекты!M984,"Ошибка!","")</f>
        <v/>
      </c>
      <c r="Z979" s="4" t="str">
        <f>IF(Техлист!Y979="","",CONCATENATE(ROW(Инвестиционные_проекты!$A984),", ",))</f>
        <v/>
      </c>
      <c r="AA979" t="str">
        <f t="shared" si="173"/>
        <v/>
      </c>
      <c r="AB979" s="5" t="str">
        <f ca="1">IF(Инвестиционные_проекты!K984="реализация",IF(Инвестиционные_проекты!M984&gt;TODAY(),"Ошибка!",""),"")</f>
        <v/>
      </c>
      <c r="AC979" s="4" t="str">
        <f ca="1">IF(Техлист!AB979="","",CONCATENATE(ROW(Инвестиционные_проекты!$A984),", ",))</f>
        <v/>
      </c>
      <c r="AD979" t="str">
        <f t="shared" ca="1" si="174"/>
        <v/>
      </c>
      <c r="AE979" s="5" t="str">
        <f>IFERROR(IF(OR(Инвестиционные_проекты!K984="идея",Инвестиционные_проекты!K984="проектная стадия"),IF(Инвестиционные_проекты!M984&gt;DATEVALUE(ФЛК!CV978),"","Ошибка!"),""),"")</f>
        <v/>
      </c>
      <c r="AF979" s="4" t="str">
        <f>IF(Техлист!AE979="","",CONCATENATE(ROW(Инвестиционные_проекты!$A984),", ",))</f>
        <v/>
      </c>
      <c r="AG979" t="str">
        <f t="shared" si="175"/>
        <v/>
      </c>
    </row>
    <row r="980" spans="1:33" x14ac:dyDescent="0.25">
      <c r="A980" s="5" t="str">
        <f>IF(AND(COUNTBLANK(Инвестиционные_проекты!H985:Q985)+COUNTBLANK(Инвестиционные_проекты!S985:T985)+COUNTBLANK(Инвестиционные_проекты!Z985)+COUNTBLANK(Инвестиционные_проекты!B985:E985)&lt;&gt;17,COUNTBLANK(Инвестиционные_проекты!H985:Q985)+COUNTBLANK(Инвестиционные_проекты!S985:T985)+COUNTBLANK(Инвестиционные_проекты!Z985)+COUNTBLANK(Инвестиционные_проекты!B985:E985)&lt;&gt;0),"Ошибка!","")</f>
        <v/>
      </c>
      <c r="B980" s="4" t="str">
        <f>IF(A980="","",CONCATENATE(ROW(Инвестиционные_проекты!$A985),", ",))</f>
        <v/>
      </c>
      <c r="C980" t="str">
        <f t="shared" si="165"/>
        <v xml:space="preserve">8, </v>
      </c>
      <c r="D980" s="5" t="str">
        <f>IF(AND(COUNTBLANK(Инвестиционные_проекты!AB985)=0,COUNTBLANK(Инвестиционные_проекты!W985:Y985)&lt;&gt;0),"Ошибка!","")</f>
        <v/>
      </c>
      <c r="E980" s="4" t="str">
        <f>IF(D980="","",CONCATENATE(ROW(Инвестиционные_проекты!$A985),", ",))</f>
        <v/>
      </c>
      <c r="F980" t="str">
        <f t="shared" si="166"/>
        <v xml:space="preserve">8, </v>
      </c>
      <c r="G980" s="8" t="str">
        <f>IF(AND(Инвестиционные_проекты!J985="создание нового",Инвестиционные_проекты!S985=""),"Ошибка!","")</f>
        <v/>
      </c>
      <c r="H980" s="4" t="str">
        <f>IF(Техлист!G980="","",CONCATENATE(ROW(Инвестиционные_проекты!$A985),", ",))</f>
        <v/>
      </c>
      <c r="I980" t="str">
        <f t="shared" si="167"/>
        <v/>
      </c>
      <c r="J980" s="5" t="str">
        <f>IF(Инвестиционные_проекты!J985="модернизация",IF(COUNTBLANK(Инвестиционные_проекты!R985:S985)&lt;&gt;0,"Ошибка!",""),"")</f>
        <v/>
      </c>
      <c r="K980" s="9" t="str">
        <f>IF(Техлист!J980="","",CONCATENATE(ROW(Инвестиционные_проекты!$A985),", ",))</f>
        <v/>
      </c>
      <c r="L980" t="str">
        <f t="shared" si="168"/>
        <v/>
      </c>
      <c r="M980" s="5" t="str">
        <f>IF(Инвестиционные_проекты!S985&lt;Инвестиционные_проекты!R985,"Ошибка!","")</f>
        <v/>
      </c>
      <c r="N980" s="4" t="str">
        <f>IF(Техлист!M980="","",CONCATENATE(ROW(Инвестиционные_проекты!$A985),", ",))</f>
        <v/>
      </c>
      <c r="O980" t="str">
        <f t="shared" si="169"/>
        <v/>
      </c>
      <c r="P980" s="5" t="str">
        <f>IF(Инвестиционные_проекты!Z985&lt;&gt;SUM(Инвестиционные_проекты!AA985:AB985),"Ошибка!","")</f>
        <v/>
      </c>
      <c r="Q980" s="4" t="str">
        <f>IF(Техлист!P980="","",CONCATENATE(ROW(Инвестиционные_проекты!$A985),", ",))</f>
        <v/>
      </c>
      <c r="R980" t="str">
        <f t="shared" si="170"/>
        <v/>
      </c>
      <c r="S980" s="5" t="str">
        <f>IF(Инвестиционные_проекты!Y985&gt;Инвестиционные_проекты!AB985,"Ошибка!","")</f>
        <v/>
      </c>
      <c r="T980" s="4" t="str">
        <f>IF(Техлист!S980="","",CONCATENATE(ROW(Инвестиционные_проекты!$A985),", ",))</f>
        <v/>
      </c>
      <c r="U980" t="str">
        <f t="shared" si="171"/>
        <v/>
      </c>
      <c r="V980" s="5" t="str">
        <f>IF(Инвестиционные_проекты!O985&lt;Инвестиционные_проекты!N985,"Ошибка!","")</f>
        <v/>
      </c>
      <c r="W980" s="4" t="str">
        <f>IF(Техлист!V980="","",CONCATENATE(ROW(Инвестиционные_проекты!$A985),", ",))</f>
        <v/>
      </c>
      <c r="X980" t="str">
        <f t="shared" si="172"/>
        <v xml:space="preserve">8, </v>
      </c>
      <c r="Y980" s="5" t="str">
        <f>IF(Инвестиционные_проекты!N985&lt;Инвестиционные_проекты!M985,"Ошибка!","")</f>
        <v/>
      </c>
      <c r="Z980" s="4" t="str">
        <f>IF(Техлист!Y980="","",CONCATENATE(ROW(Инвестиционные_проекты!$A985),", ",))</f>
        <v/>
      </c>
      <c r="AA980" t="str">
        <f t="shared" si="173"/>
        <v/>
      </c>
      <c r="AB980" s="5" t="str">
        <f ca="1">IF(Инвестиционные_проекты!K985="реализация",IF(Инвестиционные_проекты!M985&gt;TODAY(),"Ошибка!",""),"")</f>
        <v/>
      </c>
      <c r="AC980" s="4" t="str">
        <f ca="1">IF(Техлист!AB980="","",CONCATENATE(ROW(Инвестиционные_проекты!$A985),", ",))</f>
        <v/>
      </c>
      <c r="AD980" t="str">
        <f t="shared" ca="1" si="174"/>
        <v/>
      </c>
      <c r="AE980" s="5" t="str">
        <f>IFERROR(IF(OR(Инвестиционные_проекты!K985="идея",Инвестиционные_проекты!K985="проектная стадия"),IF(Инвестиционные_проекты!M985&gt;DATEVALUE(ФЛК!CV979),"","Ошибка!"),""),"")</f>
        <v/>
      </c>
      <c r="AF980" s="4" t="str">
        <f>IF(Техлист!AE980="","",CONCATENATE(ROW(Инвестиционные_проекты!$A985),", ",))</f>
        <v/>
      </c>
      <c r="AG980" t="str">
        <f t="shared" si="175"/>
        <v/>
      </c>
    </row>
    <row r="981" spans="1:33" x14ac:dyDescent="0.25">
      <c r="A981" s="5" t="str">
        <f>IF(AND(COUNTBLANK(Инвестиционные_проекты!H986:Q986)+COUNTBLANK(Инвестиционные_проекты!S986:T986)+COUNTBLANK(Инвестиционные_проекты!Z986)+COUNTBLANK(Инвестиционные_проекты!B986:E986)&lt;&gt;17,COUNTBLANK(Инвестиционные_проекты!H986:Q986)+COUNTBLANK(Инвестиционные_проекты!S986:T986)+COUNTBLANK(Инвестиционные_проекты!Z986)+COUNTBLANK(Инвестиционные_проекты!B986:E986)&lt;&gt;0),"Ошибка!","")</f>
        <v/>
      </c>
      <c r="B981" s="4" t="str">
        <f>IF(A981="","",CONCATENATE(ROW(Инвестиционные_проекты!$A986),", ",))</f>
        <v/>
      </c>
      <c r="C981" t="str">
        <f t="shared" si="165"/>
        <v xml:space="preserve">8, </v>
      </c>
      <c r="D981" s="5" t="str">
        <f>IF(AND(COUNTBLANK(Инвестиционные_проекты!AB986)=0,COUNTBLANK(Инвестиционные_проекты!W986:Y986)&lt;&gt;0),"Ошибка!","")</f>
        <v/>
      </c>
      <c r="E981" s="4" t="str">
        <f>IF(D981="","",CONCATENATE(ROW(Инвестиционные_проекты!$A986),", ",))</f>
        <v/>
      </c>
      <c r="F981" t="str">
        <f t="shared" si="166"/>
        <v xml:space="preserve">8, </v>
      </c>
      <c r="G981" s="8" t="str">
        <f>IF(AND(Инвестиционные_проекты!J986="создание нового",Инвестиционные_проекты!S986=""),"Ошибка!","")</f>
        <v/>
      </c>
      <c r="H981" s="4" t="str">
        <f>IF(Техлист!G981="","",CONCATENATE(ROW(Инвестиционные_проекты!$A986),", ",))</f>
        <v/>
      </c>
      <c r="I981" t="str">
        <f t="shared" si="167"/>
        <v/>
      </c>
      <c r="J981" s="5" t="str">
        <f>IF(Инвестиционные_проекты!J986="модернизация",IF(COUNTBLANK(Инвестиционные_проекты!R986:S986)&lt;&gt;0,"Ошибка!",""),"")</f>
        <v/>
      </c>
      <c r="K981" s="9" t="str">
        <f>IF(Техлист!J981="","",CONCATENATE(ROW(Инвестиционные_проекты!$A986),", ",))</f>
        <v/>
      </c>
      <c r="L981" t="str">
        <f t="shared" si="168"/>
        <v/>
      </c>
      <c r="M981" s="5" t="str">
        <f>IF(Инвестиционные_проекты!S986&lt;Инвестиционные_проекты!R986,"Ошибка!","")</f>
        <v/>
      </c>
      <c r="N981" s="4" t="str">
        <f>IF(Техлист!M981="","",CONCATENATE(ROW(Инвестиционные_проекты!$A986),", ",))</f>
        <v/>
      </c>
      <c r="O981" t="str">
        <f t="shared" si="169"/>
        <v/>
      </c>
      <c r="P981" s="5" t="str">
        <f>IF(Инвестиционные_проекты!Z986&lt;&gt;SUM(Инвестиционные_проекты!AA986:AB986),"Ошибка!","")</f>
        <v/>
      </c>
      <c r="Q981" s="4" t="str">
        <f>IF(Техлист!P981="","",CONCATENATE(ROW(Инвестиционные_проекты!$A986),", ",))</f>
        <v/>
      </c>
      <c r="R981" t="str">
        <f t="shared" si="170"/>
        <v/>
      </c>
      <c r="S981" s="5" t="str">
        <f>IF(Инвестиционные_проекты!Y986&gt;Инвестиционные_проекты!AB986,"Ошибка!","")</f>
        <v/>
      </c>
      <c r="T981" s="4" t="str">
        <f>IF(Техлист!S981="","",CONCATENATE(ROW(Инвестиционные_проекты!$A986),", ",))</f>
        <v/>
      </c>
      <c r="U981" t="str">
        <f t="shared" si="171"/>
        <v/>
      </c>
      <c r="V981" s="5" t="str">
        <f>IF(Инвестиционные_проекты!O986&lt;Инвестиционные_проекты!N986,"Ошибка!","")</f>
        <v/>
      </c>
      <c r="W981" s="4" t="str">
        <f>IF(Техлист!V981="","",CONCATENATE(ROW(Инвестиционные_проекты!$A986),", ",))</f>
        <v/>
      </c>
      <c r="X981" t="str">
        <f t="shared" si="172"/>
        <v xml:space="preserve">8, </v>
      </c>
      <c r="Y981" s="5" t="str">
        <f>IF(Инвестиционные_проекты!N986&lt;Инвестиционные_проекты!M986,"Ошибка!","")</f>
        <v/>
      </c>
      <c r="Z981" s="4" t="str">
        <f>IF(Техлист!Y981="","",CONCATENATE(ROW(Инвестиционные_проекты!$A986),", ",))</f>
        <v/>
      </c>
      <c r="AA981" t="str">
        <f t="shared" si="173"/>
        <v/>
      </c>
      <c r="AB981" s="5" t="str">
        <f ca="1">IF(Инвестиционные_проекты!K986="реализация",IF(Инвестиционные_проекты!M986&gt;TODAY(),"Ошибка!",""),"")</f>
        <v/>
      </c>
      <c r="AC981" s="4" t="str">
        <f ca="1">IF(Техлист!AB981="","",CONCATENATE(ROW(Инвестиционные_проекты!$A986),", ",))</f>
        <v/>
      </c>
      <c r="AD981" t="str">
        <f t="shared" ca="1" si="174"/>
        <v/>
      </c>
      <c r="AE981" s="5" t="str">
        <f>IFERROR(IF(OR(Инвестиционные_проекты!K986="идея",Инвестиционные_проекты!K986="проектная стадия"),IF(Инвестиционные_проекты!M986&gt;DATEVALUE(ФЛК!CV980),"","Ошибка!"),""),"")</f>
        <v/>
      </c>
      <c r="AF981" s="4" t="str">
        <f>IF(Техлист!AE981="","",CONCATENATE(ROW(Инвестиционные_проекты!$A986),", ",))</f>
        <v/>
      </c>
      <c r="AG981" t="str">
        <f t="shared" si="175"/>
        <v/>
      </c>
    </row>
    <row r="982" spans="1:33" x14ac:dyDescent="0.25">
      <c r="A982" s="5" t="str">
        <f>IF(AND(COUNTBLANK(Инвестиционные_проекты!H987:Q987)+COUNTBLANK(Инвестиционные_проекты!S987:T987)+COUNTBLANK(Инвестиционные_проекты!Z987)+COUNTBLANK(Инвестиционные_проекты!B987:E987)&lt;&gt;17,COUNTBLANK(Инвестиционные_проекты!H987:Q987)+COUNTBLANK(Инвестиционные_проекты!S987:T987)+COUNTBLANK(Инвестиционные_проекты!Z987)+COUNTBLANK(Инвестиционные_проекты!B987:E987)&lt;&gt;0),"Ошибка!","")</f>
        <v/>
      </c>
      <c r="B982" s="4" t="str">
        <f>IF(A982="","",CONCATENATE(ROW(Инвестиционные_проекты!$A987),", ",))</f>
        <v/>
      </c>
      <c r="C982" t="str">
        <f t="shared" si="165"/>
        <v xml:space="preserve">8, </v>
      </c>
      <c r="D982" s="5" t="str">
        <f>IF(AND(COUNTBLANK(Инвестиционные_проекты!AB987)=0,COUNTBLANK(Инвестиционные_проекты!W987:Y987)&lt;&gt;0),"Ошибка!","")</f>
        <v/>
      </c>
      <c r="E982" s="4" t="str">
        <f>IF(D982="","",CONCATENATE(ROW(Инвестиционные_проекты!$A987),", ",))</f>
        <v/>
      </c>
      <c r="F982" t="str">
        <f t="shared" si="166"/>
        <v xml:space="preserve">8, </v>
      </c>
      <c r="G982" s="8" t="str">
        <f>IF(AND(Инвестиционные_проекты!J987="создание нового",Инвестиционные_проекты!S987=""),"Ошибка!","")</f>
        <v/>
      </c>
      <c r="H982" s="4" t="str">
        <f>IF(Техлист!G982="","",CONCATENATE(ROW(Инвестиционные_проекты!$A987),", ",))</f>
        <v/>
      </c>
      <c r="I982" t="str">
        <f t="shared" si="167"/>
        <v/>
      </c>
      <c r="J982" s="5" t="str">
        <f>IF(Инвестиционные_проекты!J987="модернизация",IF(COUNTBLANK(Инвестиционные_проекты!R987:S987)&lt;&gt;0,"Ошибка!",""),"")</f>
        <v/>
      </c>
      <c r="K982" s="9" t="str">
        <f>IF(Техлист!J982="","",CONCATENATE(ROW(Инвестиционные_проекты!$A987),", ",))</f>
        <v/>
      </c>
      <c r="L982" t="str">
        <f t="shared" si="168"/>
        <v/>
      </c>
      <c r="M982" s="5" t="str">
        <f>IF(Инвестиционные_проекты!S987&lt;Инвестиционные_проекты!R987,"Ошибка!","")</f>
        <v/>
      </c>
      <c r="N982" s="4" t="str">
        <f>IF(Техлист!M982="","",CONCATENATE(ROW(Инвестиционные_проекты!$A987),", ",))</f>
        <v/>
      </c>
      <c r="O982" t="str">
        <f t="shared" si="169"/>
        <v/>
      </c>
      <c r="P982" s="5" t="str">
        <f>IF(Инвестиционные_проекты!Z987&lt;&gt;SUM(Инвестиционные_проекты!AA987:AB987),"Ошибка!","")</f>
        <v/>
      </c>
      <c r="Q982" s="4" t="str">
        <f>IF(Техлист!P982="","",CONCATENATE(ROW(Инвестиционные_проекты!$A987),", ",))</f>
        <v/>
      </c>
      <c r="R982" t="str">
        <f t="shared" si="170"/>
        <v/>
      </c>
      <c r="S982" s="5" t="str">
        <f>IF(Инвестиционные_проекты!Y987&gt;Инвестиционные_проекты!AB987,"Ошибка!","")</f>
        <v/>
      </c>
      <c r="T982" s="4" t="str">
        <f>IF(Техлист!S982="","",CONCATENATE(ROW(Инвестиционные_проекты!$A987),", ",))</f>
        <v/>
      </c>
      <c r="U982" t="str">
        <f t="shared" si="171"/>
        <v/>
      </c>
      <c r="V982" s="5" t="str">
        <f>IF(Инвестиционные_проекты!O987&lt;Инвестиционные_проекты!N987,"Ошибка!","")</f>
        <v/>
      </c>
      <c r="W982" s="4" t="str">
        <f>IF(Техлист!V982="","",CONCATENATE(ROW(Инвестиционные_проекты!$A987),", ",))</f>
        <v/>
      </c>
      <c r="X982" t="str">
        <f t="shared" si="172"/>
        <v xml:space="preserve">8, </v>
      </c>
      <c r="Y982" s="5" t="str">
        <f>IF(Инвестиционные_проекты!N987&lt;Инвестиционные_проекты!M987,"Ошибка!","")</f>
        <v/>
      </c>
      <c r="Z982" s="4" t="str">
        <f>IF(Техлист!Y982="","",CONCATENATE(ROW(Инвестиционные_проекты!$A987),", ",))</f>
        <v/>
      </c>
      <c r="AA982" t="str">
        <f t="shared" si="173"/>
        <v/>
      </c>
      <c r="AB982" s="5" t="str">
        <f ca="1">IF(Инвестиционные_проекты!K987="реализация",IF(Инвестиционные_проекты!M987&gt;TODAY(),"Ошибка!",""),"")</f>
        <v/>
      </c>
      <c r="AC982" s="4" t="str">
        <f ca="1">IF(Техлист!AB982="","",CONCATENATE(ROW(Инвестиционные_проекты!$A987),", ",))</f>
        <v/>
      </c>
      <c r="AD982" t="str">
        <f t="shared" ca="1" si="174"/>
        <v/>
      </c>
      <c r="AE982" s="5" t="str">
        <f>IFERROR(IF(OR(Инвестиционные_проекты!K987="идея",Инвестиционные_проекты!K987="проектная стадия"),IF(Инвестиционные_проекты!M987&gt;DATEVALUE(ФЛК!CV981),"","Ошибка!"),""),"")</f>
        <v/>
      </c>
      <c r="AF982" s="4" t="str">
        <f>IF(Техлист!AE982="","",CONCATENATE(ROW(Инвестиционные_проекты!$A987),", ",))</f>
        <v/>
      </c>
      <c r="AG982" t="str">
        <f t="shared" si="175"/>
        <v/>
      </c>
    </row>
    <row r="983" spans="1:33" x14ac:dyDescent="0.25">
      <c r="A983" s="5" t="str">
        <f>IF(AND(COUNTBLANK(Инвестиционные_проекты!H988:Q988)+COUNTBLANK(Инвестиционные_проекты!S988:T988)+COUNTBLANK(Инвестиционные_проекты!Z988)+COUNTBLANK(Инвестиционные_проекты!B988:E988)&lt;&gt;17,COUNTBLANK(Инвестиционные_проекты!H988:Q988)+COUNTBLANK(Инвестиционные_проекты!S988:T988)+COUNTBLANK(Инвестиционные_проекты!Z988)+COUNTBLANK(Инвестиционные_проекты!B988:E988)&lt;&gt;0),"Ошибка!","")</f>
        <v/>
      </c>
      <c r="B983" s="4" t="str">
        <f>IF(A983="","",CONCATENATE(ROW(Инвестиционные_проекты!$A988),", ",))</f>
        <v/>
      </c>
      <c r="C983" t="str">
        <f t="shared" si="165"/>
        <v xml:space="preserve">8, </v>
      </c>
      <c r="D983" s="5" t="str">
        <f>IF(AND(COUNTBLANK(Инвестиционные_проекты!AB988)=0,COUNTBLANK(Инвестиционные_проекты!W988:Y988)&lt;&gt;0),"Ошибка!","")</f>
        <v/>
      </c>
      <c r="E983" s="4" t="str">
        <f>IF(D983="","",CONCATENATE(ROW(Инвестиционные_проекты!$A988),", ",))</f>
        <v/>
      </c>
      <c r="F983" t="str">
        <f t="shared" si="166"/>
        <v xml:space="preserve">8, </v>
      </c>
      <c r="G983" s="8" t="str">
        <f>IF(AND(Инвестиционные_проекты!J988="создание нового",Инвестиционные_проекты!S988=""),"Ошибка!","")</f>
        <v/>
      </c>
      <c r="H983" s="4" t="str">
        <f>IF(Техлист!G983="","",CONCATENATE(ROW(Инвестиционные_проекты!$A988),", ",))</f>
        <v/>
      </c>
      <c r="I983" t="str">
        <f t="shared" si="167"/>
        <v/>
      </c>
      <c r="J983" s="5" t="str">
        <f>IF(Инвестиционные_проекты!J988="модернизация",IF(COUNTBLANK(Инвестиционные_проекты!R988:S988)&lt;&gt;0,"Ошибка!",""),"")</f>
        <v/>
      </c>
      <c r="K983" s="9" t="str">
        <f>IF(Техлист!J983="","",CONCATENATE(ROW(Инвестиционные_проекты!$A988),", ",))</f>
        <v/>
      </c>
      <c r="L983" t="str">
        <f t="shared" si="168"/>
        <v/>
      </c>
      <c r="M983" s="5" t="str">
        <f>IF(Инвестиционные_проекты!S988&lt;Инвестиционные_проекты!R988,"Ошибка!","")</f>
        <v/>
      </c>
      <c r="N983" s="4" t="str">
        <f>IF(Техлист!M983="","",CONCATENATE(ROW(Инвестиционные_проекты!$A988),", ",))</f>
        <v/>
      </c>
      <c r="O983" t="str">
        <f t="shared" si="169"/>
        <v/>
      </c>
      <c r="P983" s="5" t="str">
        <f>IF(Инвестиционные_проекты!Z988&lt;&gt;SUM(Инвестиционные_проекты!AA988:AB988),"Ошибка!","")</f>
        <v/>
      </c>
      <c r="Q983" s="4" t="str">
        <f>IF(Техлист!P983="","",CONCATENATE(ROW(Инвестиционные_проекты!$A988),", ",))</f>
        <v/>
      </c>
      <c r="R983" t="str">
        <f t="shared" si="170"/>
        <v/>
      </c>
      <c r="S983" s="5" t="str">
        <f>IF(Инвестиционные_проекты!Y988&gt;Инвестиционные_проекты!AB988,"Ошибка!","")</f>
        <v/>
      </c>
      <c r="T983" s="4" t="str">
        <f>IF(Техлист!S983="","",CONCATENATE(ROW(Инвестиционные_проекты!$A988),", ",))</f>
        <v/>
      </c>
      <c r="U983" t="str">
        <f t="shared" si="171"/>
        <v/>
      </c>
      <c r="V983" s="5" t="str">
        <f>IF(Инвестиционные_проекты!O988&lt;Инвестиционные_проекты!N988,"Ошибка!","")</f>
        <v/>
      </c>
      <c r="W983" s="4" t="str">
        <f>IF(Техлист!V983="","",CONCATENATE(ROW(Инвестиционные_проекты!$A988),", ",))</f>
        <v/>
      </c>
      <c r="X983" t="str">
        <f t="shared" si="172"/>
        <v xml:space="preserve">8, </v>
      </c>
      <c r="Y983" s="5" t="str">
        <f>IF(Инвестиционные_проекты!N988&lt;Инвестиционные_проекты!M988,"Ошибка!","")</f>
        <v/>
      </c>
      <c r="Z983" s="4" t="str">
        <f>IF(Техлист!Y983="","",CONCATENATE(ROW(Инвестиционные_проекты!$A988),", ",))</f>
        <v/>
      </c>
      <c r="AA983" t="str">
        <f t="shared" si="173"/>
        <v/>
      </c>
      <c r="AB983" s="5" t="str">
        <f ca="1">IF(Инвестиционные_проекты!K988="реализация",IF(Инвестиционные_проекты!M988&gt;TODAY(),"Ошибка!",""),"")</f>
        <v/>
      </c>
      <c r="AC983" s="4" t="str">
        <f ca="1">IF(Техлист!AB983="","",CONCATENATE(ROW(Инвестиционные_проекты!$A988),", ",))</f>
        <v/>
      </c>
      <c r="AD983" t="str">
        <f t="shared" ca="1" si="174"/>
        <v/>
      </c>
      <c r="AE983" s="5" t="str">
        <f>IFERROR(IF(OR(Инвестиционные_проекты!K988="идея",Инвестиционные_проекты!K988="проектная стадия"),IF(Инвестиционные_проекты!M988&gt;DATEVALUE(ФЛК!CV982),"","Ошибка!"),""),"")</f>
        <v/>
      </c>
      <c r="AF983" s="4" t="str">
        <f>IF(Техлист!AE983="","",CONCATENATE(ROW(Инвестиционные_проекты!$A988),", ",))</f>
        <v/>
      </c>
      <c r="AG983" t="str">
        <f t="shared" si="175"/>
        <v/>
      </c>
    </row>
    <row r="984" spans="1:33" x14ac:dyDescent="0.25">
      <c r="A984" s="5" t="str">
        <f>IF(AND(COUNTBLANK(Инвестиционные_проекты!H989:Q989)+COUNTBLANK(Инвестиционные_проекты!S989:T989)+COUNTBLANK(Инвестиционные_проекты!Z989)+COUNTBLANK(Инвестиционные_проекты!B989:E989)&lt;&gt;17,COUNTBLANK(Инвестиционные_проекты!H989:Q989)+COUNTBLANK(Инвестиционные_проекты!S989:T989)+COUNTBLANK(Инвестиционные_проекты!Z989)+COUNTBLANK(Инвестиционные_проекты!B989:E989)&lt;&gt;0),"Ошибка!","")</f>
        <v/>
      </c>
      <c r="B984" s="4" t="str">
        <f>IF(A984="","",CONCATENATE(ROW(Инвестиционные_проекты!$A989),", ",))</f>
        <v/>
      </c>
      <c r="C984" t="str">
        <f t="shared" si="165"/>
        <v xml:space="preserve">8, </v>
      </c>
      <c r="D984" s="5" t="str">
        <f>IF(AND(COUNTBLANK(Инвестиционные_проекты!AB989)=0,COUNTBLANK(Инвестиционные_проекты!W989:Y989)&lt;&gt;0),"Ошибка!","")</f>
        <v/>
      </c>
      <c r="E984" s="4" t="str">
        <f>IF(D984="","",CONCATENATE(ROW(Инвестиционные_проекты!$A989),", ",))</f>
        <v/>
      </c>
      <c r="F984" t="str">
        <f t="shared" si="166"/>
        <v xml:space="preserve">8, </v>
      </c>
      <c r="G984" s="8" t="str">
        <f>IF(AND(Инвестиционные_проекты!J989="создание нового",Инвестиционные_проекты!S989=""),"Ошибка!","")</f>
        <v/>
      </c>
      <c r="H984" s="4" t="str">
        <f>IF(Техлист!G984="","",CONCATENATE(ROW(Инвестиционные_проекты!$A989),", ",))</f>
        <v/>
      </c>
      <c r="I984" t="str">
        <f t="shared" si="167"/>
        <v/>
      </c>
      <c r="J984" s="5" t="str">
        <f>IF(Инвестиционные_проекты!J989="модернизация",IF(COUNTBLANK(Инвестиционные_проекты!R989:S989)&lt;&gt;0,"Ошибка!",""),"")</f>
        <v/>
      </c>
      <c r="K984" s="9" t="str">
        <f>IF(Техлист!J984="","",CONCATENATE(ROW(Инвестиционные_проекты!$A989),", ",))</f>
        <v/>
      </c>
      <c r="L984" t="str">
        <f t="shared" si="168"/>
        <v/>
      </c>
      <c r="M984" s="5" t="str">
        <f>IF(Инвестиционные_проекты!S989&lt;Инвестиционные_проекты!R989,"Ошибка!","")</f>
        <v/>
      </c>
      <c r="N984" s="4" t="str">
        <f>IF(Техлист!M984="","",CONCATENATE(ROW(Инвестиционные_проекты!$A989),", ",))</f>
        <v/>
      </c>
      <c r="O984" t="str">
        <f t="shared" si="169"/>
        <v/>
      </c>
      <c r="P984" s="5" t="str">
        <f>IF(Инвестиционные_проекты!Z989&lt;&gt;SUM(Инвестиционные_проекты!AA989:AB989),"Ошибка!","")</f>
        <v/>
      </c>
      <c r="Q984" s="4" t="str">
        <f>IF(Техлист!P984="","",CONCATENATE(ROW(Инвестиционные_проекты!$A989),", ",))</f>
        <v/>
      </c>
      <c r="R984" t="str">
        <f t="shared" si="170"/>
        <v/>
      </c>
      <c r="S984" s="5" t="str">
        <f>IF(Инвестиционные_проекты!Y989&gt;Инвестиционные_проекты!AB989,"Ошибка!","")</f>
        <v/>
      </c>
      <c r="T984" s="4" t="str">
        <f>IF(Техлист!S984="","",CONCATENATE(ROW(Инвестиционные_проекты!$A989),", ",))</f>
        <v/>
      </c>
      <c r="U984" t="str">
        <f t="shared" si="171"/>
        <v/>
      </c>
      <c r="V984" s="5" t="str">
        <f>IF(Инвестиционные_проекты!O989&lt;Инвестиционные_проекты!N989,"Ошибка!","")</f>
        <v/>
      </c>
      <c r="W984" s="4" t="str">
        <f>IF(Техлист!V984="","",CONCATENATE(ROW(Инвестиционные_проекты!$A989),", ",))</f>
        <v/>
      </c>
      <c r="X984" t="str">
        <f t="shared" si="172"/>
        <v xml:space="preserve">8, </v>
      </c>
      <c r="Y984" s="5" t="str">
        <f>IF(Инвестиционные_проекты!N989&lt;Инвестиционные_проекты!M989,"Ошибка!","")</f>
        <v/>
      </c>
      <c r="Z984" s="4" t="str">
        <f>IF(Техлист!Y984="","",CONCATENATE(ROW(Инвестиционные_проекты!$A989),", ",))</f>
        <v/>
      </c>
      <c r="AA984" t="str">
        <f t="shared" si="173"/>
        <v/>
      </c>
      <c r="AB984" s="5" t="str">
        <f ca="1">IF(Инвестиционные_проекты!K989="реализация",IF(Инвестиционные_проекты!M989&gt;TODAY(),"Ошибка!",""),"")</f>
        <v/>
      </c>
      <c r="AC984" s="4" t="str">
        <f ca="1">IF(Техлист!AB984="","",CONCATENATE(ROW(Инвестиционные_проекты!$A989),", ",))</f>
        <v/>
      </c>
      <c r="AD984" t="str">
        <f t="shared" ca="1" si="174"/>
        <v/>
      </c>
      <c r="AE984" s="5" t="str">
        <f>IFERROR(IF(OR(Инвестиционные_проекты!K989="идея",Инвестиционные_проекты!K989="проектная стадия"),IF(Инвестиционные_проекты!M989&gt;DATEVALUE(ФЛК!CV983),"","Ошибка!"),""),"")</f>
        <v/>
      </c>
      <c r="AF984" s="4" t="str">
        <f>IF(Техлист!AE984="","",CONCATENATE(ROW(Инвестиционные_проекты!$A989),", ",))</f>
        <v/>
      </c>
      <c r="AG984" t="str">
        <f t="shared" si="175"/>
        <v/>
      </c>
    </row>
    <row r="985" spans="1:33" x14ac:dyDescent="0.25">
      <c r="A985" s="5" t="str">
        <f>IF(AND(COUNTBLANK(Инвестиционные_проекты!H990:Q990)+COUNTBLANK(Инвестиционные_проекты!S990:T990)+COUNTBLANK(Инвестиционные_проекты!Z990)+COUNTBLANK(Инвестиционные_проекты!B990:E990)&lt;&gt;17,COUNTBLANK(Инвестиционные_проекты!H990:Q990)+COUNTBLANK(Инвестиционные_проекты!S990:T990)+COUNTBLANK(Инвестиционные_проекты!Z990)+COUNTBLANK(Инвестиционные_проекты!B990:E990)&lt;&gt;0),"Ошибка!","")</f>
        <v/>
      </c>
      <c r="B985" s="4" t="str">
        <f>IF(A985="","",CONCATENATE(ROW(Инвестиционные_проекты!$A990),", ",))</f>
        <v/>
      </c>
      <c r="C985" t="str">
        <f t="shared" si="165"/>
        <v xml:space="preserve">8, </v>
      </c>
      <c r="D985" s="5" t="str">
        <f>IF(AND(COUNTBLANK(Инвестиционные_проекты!AB990)=0,COUNTBLANK(Инвестиционные_проекты!W990:Y990)&lt;&gt;0),"Ошибка!","")</f>
        <v/>
      </c>
      <c r="E985" s="4" t="str">
        <f>IF(D985="","",CONCATENATE(ROW(Инвестиционные_проекты!$A990),", ",))</f>
        <v/>
      </c>
      <c r="F985" t="str">
        <f t="shared" si="166"/>
        <v xml:space="preserve">8, </v>
      </c>
      <c r="G985" s="8" t="str">
        <f>IF(AND(Инвестиционные_проекты!J990="создание нового",Инвестиционные_проекты!S990=""),"Ошибка!","")</f>
        <v/>
      </c>
      <c r="H985" s="4" t="str">
        <f>IF(Техлист!G985="","",CONCATENATE(ROW(Инвестиционные_проекты!$A990),", ",))</f>
        <v/>
      </c>
      <c r="I985" t="str">
        <f t="shared" si="167"/>
        <v/>
      </c>
      <c r="J985" s="5" t="str">
        <f>IF(Инвестиционные_проекты!J990="модернизация",IF(COUNTBLANK(Инвестиционные_проекты!R990:S990)&lt;&gt;0,"Ошибка!",""),"")</f>
        <v/>
      </c>
      <c r="K985" s="9" t="str">
        <f>IF(Техлист!J985="","",CONCATENATE(ROW(Инвестиционные_проекты!$A990),", ",))</f>
        <v/>
      </c>
      <c r="L985" t="str">
        <f t="shared" si="168"/>
        <v/>
      </c>
      <c r="M985" s="5" t="str">
        <f>IF(Инвестиционные_проекты!S990&lt;Инвестиционные_проекты!R990,"Ошибка!","")</f>
        <v/>
      </c>
      <c r="N985" s="4" t="str">
        <f>IF(Техлист!M985="","",CONCATENATE(ROW(Инвестиционные_проекты!$A990),", ",))</f>
        <v/>
      </c>
      <c r="O985" t="str">
        <f t="shared" si="169"/>
        <v/>
      </c>
      <c r="P985" s="5" t="str">
        <f>IF(Инвестиционные_проекты!Z990&lt;&gt;SUM(Инвестиционные_проекты!AA990:AB990),"Ошибка!","")</f>
        <v/>
      </c>
      <c r="Q985" s="4" t="str">
        <f>IF(Техлист!P985="","",CONCATENATE(ROW(Инвестиционные_проекты!$A990),", ",))</f>
        <v/>
      </c>
      <c r="R985" t="str">
        <f t="shared" si="170"/>
        <v/>
      </c>
      <c r="S985" s="5" t="str">
        <f>IF(Инвестиционные_проекты!Y990&gt;Инвестиционные_проекты!AB990,"Ошибка!","")</f>
        <v/>
      </c>
      <c r="T985" s="4" t="str">
        <f>IF(Техлист!S985="","",CONCATENATE(ROW(Инвестиционные_проекты!$A990),", ",))</f>
        <v/>
      </c>
      <c r="U985" t="str">
        <f t="shared" si="171"/>
        <v/>
      </c>
      <c r="V985" s="5" t="str">
        <f>IF(Инвестиционные_проекты!O990&lt;Инвестиционные_проекты!N990,"Ошибка!","")</f>
        <v/>
      </c>
      <c r="W985" s="4" t="str">
        <f>IF(Техлист!V985="","",CONCATENATE(ROW(Инвестиционные_проекты!$A990),", ",))</f>
        <v/>
      </c>
      <c r="X985" t="str">
        <f t="shared" si="172"/>
        <v xml:space="preserve">8, </v>
      </c>
      <c r="Y985" s="5" t="str">
        <f>IF(Инвестиционные_проекты!N990&lt;Инвестиционные_проекты!M990,"Ошибка!","")</f>
        <v/>
      </c>
      <c r="Z985" s="4" t="str">
        <f>IF(Техлист!Y985="","",CONCATENATE(ROW(Инвестиционные_проекты!$A990),", ",))</f>
        <v/>
      </c>
      <c r="AA985" t="str">
        <f t="shared" si="173"/>
        <v/>
      </c>
      <c r="AB985" s="5" t="str">
        <f ca="1">IF(Инвестиционные_проекты!K990="реализация",IF(Инвестиционные_проекты!M990&gt;TODAY(),"Ошибка!",""),"")</f>
        <v/>
      </c>
      <c r="AC985" s="4" t="str">
        <f ca="1">IF(Техлист!AB985="","",CONCATENATE(ROW(Инвестиционные_проекты!$A990),", ",))</f>
        <v/>
      </c>
      <c r="AD985" t="str">
        <f t="shared" ca="1" si="174"/>
        <v/>
      </c>
      <c r="AE985" s="5" t="str">
        <f>IFERROR(IF(OR(Инвестиционные_проекты!K990="идея",Инвестиционные_проекты!K990="проектная стадия"),IF(Инвестиционные_проекты!M990&gt;DATEVALUE(ФЛК!CV984),"","Ошибка!"),""),"")</f>
        <v/>
      </c>
      <c r="AF985" s="4" t="str">
        <f>IF(Техлист!AE985="","",CONCATENATE(ROW(Инвестиционные_проекты!$A990),", ",))</f>
        <v/>
      </c>
      <c r="AG985" t="str">
        <f t="shared" si="175"/>
        <v/>
      </c>
    </row>
    <row r="986" spans="1:33" x14ac:dyDescent="0.25">
      <c r="A986" s="5" t="str">
        <f>IF(AND(COUNTBLANK(Инвестиционные_проекты!H991:Q991)+COUNTBLANK(Инвестиционные_проекты!S991:T991)+COUNTBLANK(Инвестиционные_проекты!Z991)+COUNTBLANK(Инвестиционные_проекты!B991:E991)&lt;&gt;17,COUNTBLANK(Инвестиционные_проекты!H991:Q991)+COUNTBLANK(Инвестиционные_проекты!S991:T991)+COUNTBLANK(Инвестиционные_проекты!Z991)+COUNTBLANK(Инвестиционные_проекты!B991:E991)&lt;&gt;0),"Ошибка!","")</f>
        <v/>
      </c>
      <c r="B986" s="4" t="str">
        <f>IF(A986="","",CONCATENATE(ROW(Инвестиционные_проекты!$A991),", ",))</f>
        <v/>
      </c>
      <c r="C986" t="str">
        <f t="shared" si="165"/>
        <v xml:space="preserve">8, </v>
      </c>
      <c r="D986" s="5" t="str">
        <f>IF(AND(COUNTBLANK(Инвестиционные_проекты!AB991)=0,COUNTBLANK(Инвестиционные_проекты!W991:Y991)&lt;&gt;0),"Ошибка!","")</f>
        <v/>
      </c>
      <c r="E986" s="4" t="str">
        <f>IF(D986="","",CONCATENATE(ROW(Инвестиционные_проекты!$A991),", ",))</f>
        <v/>
      </c>
      <c r="F986" t="str">
        <f t="shared" si="166"/>
        <v xml:space="preserve">8, </v>
      </c>
      <c r="G986" s="8" t="str">
        <f>IF(AND(Инвестиционные_проекты!J991="создание нового",Инвестиционные_проекты!S991=""),"Ошибка!","")</f>
        <v/>
      </c>
      <c r="H986" s="4" t="str">
        <f>IF(Техлист!G986="","",CONCATENATE(ROW(Инвестиционные_проекты!$A991),", ",))</f>
        <v/>
      </c>
      <c r="I986" t="str">
        <f t="shared" si="167"/>
        <v/>
      </c>
      <c r="J986" s="5" t="str">
        <f>IF(Инвестиционные_проекты!J991="модернизация",IF(COUNTBLANK(Инвестиционные_проекты!R991:S991)&lt;&gt;0,"Ошибка!",""),"")</f>
        <v/>
      </c>
      <c r="K986" s="9" t="str">
        <f>IF(Техлист!J986="","",CONCATENATE(ROW(Инвестиционные_проекты!$A991),", ",))</f>
        <v/>
      </c>
      <c r="L986" t="str">
        <f t="shared" si="168"/>
        <v/>
      </c>
      <c r="M986" s="5" t="str">
        <f>IF(Инвестиционные_проекты!S991&lt;Инвестиционные_проекты!R991,"Ошибка!","")</f>
        <v/>
      </c>
      <c r="N986" s="4" t="str">
        <f>IF(Техлист!M986="","",CONCATENATE(ROW(Инвестиционные_проекты!$A991),", ",))</f>
        <v/>
      </c>
      <c r="O986" t="str">
        <f t="shared" si="169"/>
        <v/>
      </c>
      <c r="P986" s="5" t="str">
        <f>IF(Инвестиционные_проекты!Z991&lt;&gt;SUM(Инвестиционные_проекты!AA991:AB991),"Ошибка!","")</f>
        <v/>
      </c>
      <c r="Q986" s="4" t="str">
        <f>IF(Техлист!P986="","",CONCATENATE(ROW(Инвестиционные_проекты!$A991),", ",))</f>
        <v/>
      </c>
      <c r="R986" t="str">
        <f t="shared" si="170"/>
        <v/>
      </c>
      <c r="S986" s="5" t="str">
        <f>IF(Инвестиционные_проекты!Y991&gt;Инвестиционные_проекты!AB991,"Ошибка!","")</f>
        <v/>
      </c>
      <c r="T986" s="4" t="str">
        <f>IF(Техлист!S986="","",CONCATENATE(ROW(Инвестиционные_проекты!$A991),", ",))</f>
        <v/>
      </c>
      <c r="U986" t="str">
        <f t="shared" si="171"/>
        <v/>
      </c>
      <c r="V986" s="5" t="str">
        <f>IF(Инвестиционные_проекты!O991&lt;Инвестиционные_проекты!N991,"Ошибка!","")</f>
        <v/>
      </c>
      <c r="W986" s="4" t="str">
        <f>IF(Техлист!V986="","",CONCATENATE(ROW(Инвестиционные_проекты!$A991),", ",))</f>
        <v/>
      </c>
      <c r="X986" t="str">
        <f t="shared" si="172"/>
        <v xml:space="preserve">8, </v>
      </c>
      <c r="Y986" s="5" t="str">
        <f>IF(Инвестиционные_проекты!N991&lt;Инвестиционные_проекты!M991,"Ошибка!","")</f>
        <v/>
      </c>
      <c r="Z986" s="4" t="str">
        <f>IF(Техлист!Y986="","",CONCATENATE(ROW(Инвестиционные_проекты!$A991),", ",))</f>
        <v/>
      </c>
      <c r="AA986" t="str">
        <f t="shared" si="173"/>
        <v/>
      </c>
      <c r="AB986" s="5" t="str">
        <f ca="1">IF(Инвестиционные_проекты!K991="реализация",IF(Инвестиционные_проекты!M991&gt;TODAY(),"Ошибка!",""),"")</f>
        <v/>
      </c>
      <c r="AC986" s="4" t="str">
        <f ca="1">IF(Техлист!AB986="","",CONCATENATE(ROW(Инвестиционные_проекты!$A991),", ",))</f>
        <v/>
      </c>
      <c r="AD986" t="str">
        <f t="shared" ca="1" si="174"/>
        <v/>
      </c>
      <c r="AE986" s="5" t="str">
        <f>IFERROR(IF(OR(Инвестиционные_проекты!K991="идея",Инвестиционные_проекты!K991="проектная стадия"),IF(Инвестиционные_проекты!M991&gt;DATEVALUE(ФЛК!CV985),"","Ошибка!"),""),"")</f>
        <v/>
      </c>
      <c r="AF986" s="4" t="str">
        <f>IF(Техлист!AE986="","",CONCATENATE(ROW(Инвестиционные_проекты!$A991),", ",))</f>
        <v/>
      </c>
      <c r="AG986" t="str">
        <f t="shared" si="175"/>
        <v/>
      </c>
    </row>
    <row r="987" spans="1:33" x14ac:dyDescent="0.25">
      <c r="A987" s="5" t="str">
        <f>IF(AND(COUNTBLANK(Инвестиционные_проекты!H992:Q992)+COUNTBLANK(Инвестиционные_проекты!S992:T992)+COUNTBLANK(Инвестиционные_проекты!Z992)+COUNTBLANK(Инвестиционные_проекты!B992:E992)&lt;&gt;17,COUNTBLANK(Инвестиционные_проекты!H992:Q992)+COUNTBLANK(Инвестиционные_проекты!S992:T992)+COUNTBLANK(Инвестиционные_проекты!Z992)+COUNTBLANK(Инвестиционные_проекты!B992:E992)&lt;&gt;0),"Ошибка!","")</f>
        <v/>
      </c>
      <c r="B987" s="4" t="str">
        <f>IF(A987="","",CONCATENATE(ROW(Инвестиционные_проекты!$A992),", ",))</f>
        <v/>
      </c>
      <c r="C987" t="str">
        <f t="shared" si="165"/>
        <v xml:space="preserve">8, </v>
      </c>
      <c r="D987" s="5" t="str">
        <f>IF(AND(COUNTBLANK(Инвестиционные_проекты!AB992)=0,COUNTBLANK(Инвестиционные_проекты!W992:Y992)&lt;&gt;0),"Ошибка!","")</f>
        <v/>
      </c>
      <c r="E987" s="4" t="str">
        <f>IF(D987="","",CONCATENATE(ROW(Инвестиционные_проекты!$A992),", ",))</f>
        <v/>
      </c>
      <c r="F987" t="str">
        <f t="shared" si="166"/>
        <v xml:space="preserve">8, </v>
      </c>
      <c r="G987" s="8" t="str">
        <f>IF(AND(Инвестиционные_проекты!J992="создание нового",Инвестиционные_проекты!S992=""),"Ошибка!","")</f>
        <v/>
      </c>
      <c r="H987" s="4" t="str">
        <f>IF(Техлист!G987="","",CONCATENATE(ROW(Инвестиционные_проекты!$A992),", ",))</f>
        <v/>
      </c>
      <c r="I987" t="str">
        <f t="shared" si="167"/>
        <v/>
      </c>
      <c r="J987" s="5" t="str">
        <f>IF(Инвестиционные_проекты!J992="модернизация",IF(COUNTBLANK(Инвестиционные_проекты!R992:S992)&lt;&gt;0,"Ошибка!",""),"")</f>
        <v/>
      </c>
      <c r="K987" s="9" t="str">
        <f>IF(Техлист!J987="","",CONCATENATE(ROW(Инвестиционные_проекты!$A992),", ",))</f>
        <v/>
      </c>
      <c r="L987" t="str">
        <f t="shared" si="168"/>
        <v/>
      </c>
      <c r="M987" s="5" t="str">
        <f>IF(Инвестиционные_проекты!S992&lt;Инвестиционные_проекты!R992,"Ошибка!","")</f>
        <v/>
      </c>
      <c r="N987" s="4" t="str">
        <f>IF(Техлист!M987="","",CONCATENATE(ROW(Инвестиционные_проекты!$A992),", ",))</f>
        <v/>
      </c>
      <c r="O987" t="str">
        <f t="shared" si="169"/>
        <v/>
      </c>
      <c r="P987" s="5" t="str">
        <f>IF(Инвестиционные_проекты!Z992&lt;&gt;SUM(Инвестиционные_проекты!AA992:AB992),"Ошибка!","")</f>
        <v/>
      </c>
      <c r="Q987" s="4" t="str">
        <f>IF(Техлист!P987="","",CONCATENATE(ROW(Инвестиционные_проекты!$A992),", ",))</f>
        <v/>
      </c>
      <c r="R987" t="str">
        <f t="shared" si="170"/>
        <v/>
      </c>
      <c r="S987" s="5" t="str">
        <f>IF(Инвестиционные_проекты!Y992&gt;Инвестиционные_проекты!AB992,"Ошибка!","")</f>
        <v/>
      </c>
      <c r="T987" s="4" t="str">
        <f>IF(Техлист!S987="","",CONCATENATE(ROW(Инвестиционные_проекты!$A992),", ",))</f>
        <v/>
      </c>
      <c r="U987" t="str">
        <f t="shared" si="171"/>
        <v/>
      </c>
      <c r="V987" s="5" t="str">
        <f>IF(Инвестиционные_проекты!O992&lt;Инвестиционные_проекты!N992,"Ошибка!","")</f>
        <v/>
      </c>
      <c r="W987" s="4" t="str">
        <f>IF(Техлист!V987="","",CONCATENATE(ROW(Инвестиционные_проекты!$A992),", ",))</f>
        <v/>
      </c>
      <c r="X987" t="str">
        <f t="shared" si="172"/>
        <v xml:space="preserve">8, </v>
      </c>
      <c r="Y987" s="5" t="str">
        <f>IF(Инвестиционные_проекты!N992&lt;Инвестиционные_проекты!M992,"Ошибка!","")</f>
        <v/>
      </c>
      <c r="Z987" s="4" t="str">
        <f>IF(Техлист!Y987="","",CONCATENATE(ROW(Инвестиционные_проекты!$A992),", ",))</f>
        <v/>
      </c>
      <c r="AA987" t="str">
        <f t="shared" si="173"/>
        <v/>
      </c>
      <c r="AB987" s="5" t="str">
        <f ca="1">IF(Инвестиционные_проекты!K992="реализация",IF(Инвестиционные_проекты!M992&gt;TODAY(),"Ошибка!",""),"")</f>
        <v/>
      </c>
      <c r="AC987" s="4" t="str">
        <f ca="1">IF(Техлист!AB987="","",CONCATENATE(ROW(Инвестиционные_проекты!$A992),", ",))</f>
        <v/>
      </c>
      <c r="AD987" t="str">
        <f t="shared" ca="1" si="174"/>
        <v/>
      </c>
      <c r="AE987" s="5" t="str">
        <f>IFERROR(IF(OR(Инвестиционные_проекты!K992="идея",Инвестиционные_проекты!K992="проектная стадия"),IF(Инвестиционные_проекты!M992&gt;DATEVALUE(ФЛК!CV986),"","Ошибка!"),""),"")</f>
        <v/>
      </c>
      <c r="AF987" s="4" t="str">
        <f>IF(Техлист!AE987="","",CONCATENATE(ROW(Инвестиционные_проекты!$A992),", ",))</f>
        <v/>
      </c>
      <c r="AG987" t="str">
        <f t="shared" si="175"/>
        <v/>
      </c>
    </row>
    <row r="988" spans="1:33" x14ac:dyDescent="0.25">
      <c r="A988" s="5" t="str">
        <f>IF(AND(COUNTBLANK(Инвестиционные_проекты!H993:Q993)+COUNTBLANK(Инвестиционные_проекты!S993:T993)+COUNTBLANK(Инвестиционные_проекты!Z993)+COUNTBLANK(Инвестиционные_проекты!B993:E993)&lt;&gt;17,COUNTBLANK(Инвестиционные_проекты!H993:Q993)+COUNTBLANK(Инвестиционные_проекты!S993:T993)+COUNTBLANK(Инвестиционные_проекты!Z993)+COUNTBLANK(Инвестиционные_проекты!B993:E993)&lt;&gt;0),"Ошибка!","")</f>
        <v/>
      </c>
      <c r="B988" s="4" t="str">
        <f>IF(A988="","",CONCATENATE(ROW(Инвестиционные_проекты!$A993),", ",))</f>
        <v/>
      </c>
      <c r="C988" t="str">
        <f t="shared" si="165"/>
        <v xml:space="preserve">8, </v>
      </c>
      <c r="D988" s="5" t="str">
        <f>IF(AND(COUNTBLANK(Инвестиционные_проекты!AB993)=0,COUNTBLANK(Инвестиционные_проекты!W993:Y993)&lt;&gt;0),"Ошибка!","")</f>
        <v/>
      </c>
      <c r="E988" s="4" t="str">
        <f>IF(D988="","",CONCATENATE(ROW(Инвестиционные_проекты!$A993),", ",))</f>
        <v/>
      </c>
      <c r="F988" t="str">
        <f t="shared" si="166"/>
        <v xml:space="preserve">8, </v>
      </c>
      <c r="G988" s="8" t="str">
        <f>IF(AND(Инвестиционные_проекты!J993="создание нового",Инвестиционные_проекты!S993=""),"Ошибка!","")</f>
        <v/>
      </c>
      <c r="H988" s="4" t="str">
        <f>IF(Техлист!G988="","",CONCATENATE(ROW(Инвестиционные_проекты!$A993),", ",))</f>
        <v/>
      </c>
      <c r="I988" t="str">
        <f t="shared" si="167"/>
        <v/>
      </c>
      <c r="J988" s="5" t="str">
        <f>IF(Инвестиционные_проекты!J993="модернизация",IF(COUNTBLANK(Инвестиционные_проекты!R993:S993)&lt;&gt;0,"Ошибка!",""),"")</f>
        <v/>
      </c>
      <c r="K988" s="9" t="str">
        <f>IF(Техлист!J988="","",CONCATENATE(ROW(Инвестиционные_проекты!$A993),", ",))</f>
        <v/>
      </c>
      <c r="L988" t="str">
        <f t="shared" si="168"/>
        <v/>
      </c>
      <c r="M988" s="5" t="str">
        <f>IF(Инвестиционные_проекты!S993&lt;Инвестиционные_проекты!R993,"Ошибка!","")</f>
        <v/>
      </c>
      <c r="N988" s="4" t="str">
        <f>IF(Техлист!M988="","",CONCATENATE(ROW(Инвестиционные_проекты!$A993),", ",))</f>
        <v/>
      </c>
      <c r="O988" t="str">
        <f t="shared" si="169"/>
        <v/>
      </c>
      <c r="P988" s="5" t="str">
        <f>IF(Инвестиционные_проекты!Z993&lt;&gt;SUM(Инвестиционные_проекты!AA993:AB993),"Ошибка!","")</f>
        <v/>
      </c>
      <c r="Q988" s="4" t="str">
        <f>IF(Техлист!P988="","",CONCATENATE(ROW(Инвестиционные_проекты!$A993),", ",))</f>
        <v/>
      </c>
      <c r="R988" t="str">
        <f t="shared" si="170"/>
        <v/>
      </c>
      <c r="S988" s="5" t="str">
        <f>IF(Инвестиционные_проекты!Y993&gt;Инвестиционные_проекты!AB993,"Ошибка!","")</f>
        <v/>
      </c>
      <c r="T988" s="4" t="str">
        <f>IF(Техлист!S988="","",CONCATENATE(ROW(Инвестиционные_проекты!$A993),", ",))</f>
        <v/>
      </c>
      <c r="U988" t="str">
        <f t="shared" si="171"/>
        <v/>
      </c>
      <c r="V988" s="5" t="str">
        <f>IF(Инвестиционные_проекты!O993&lt;Инвестиционные_проекты!N993,"Ошибка!","")</f>
        <v/>
      </c>
      <c r="W988" s="4" t="str">
        <f>IF(Техлист!V988="","",CONCATENATE(ROW(Инвестиционные_проекты!$A993),", ",))</f>
        <v/>
      </c>
      <c r="X988" t="str">
        <f t="shared" si="172"/>
        <v xml:space="preserve">8, </v>
      </c>
      <c r="Y988" s="5" t="str">
        <f>IF(Инвестиционные_проекты!N993&lt;Инвестиционные_проекты!M993,"Ошибка!","")</f>
        <v/>
      </c>
      <c r="Z988" s="4" t="str">
        <f>IF(Техлист!Y988="","",CONCATENATE(ROW(Инвестиционные_проекты!$A993),", ",))</f>
        <v/>
      </c>
      <c r="AA988" t="str">
        <f t="shared" si="173"/>
        <v/>
      </c>
      <c r="AB988" s="5" t="str">
        <f ca="1">IF(Инвестиционные_проекты!K993="реализация",IF(Инвестиционные_проекты!M993&gt;TODAY(),"Ошибка!",""),"")</f>
        <v/>
      </c>
      <c r="AC988" s="4" t="str">
        <f ca="1">IF(Техлист!AB988="","",CONCATENATE(ROW(Инвестиционные_проекты!$A993),", ",))</f>
        <v/>
      </c>
      <c r="AD988" t="str">
        <f t="shared" ca="1" si="174"/>
        <v/>
      </c>
      <c r="AE988" s="5" t="str">
        <f>IFERROR(IF(OR(Инвестиционные_проекты!K993="идея",Инвестиционные_проекты!K993="проектная стадия"),IF(Инвестиционные_проекты!M993&gt;DATEVALUE(ФЛК!CV987),"","Ошибка!"),""),"")</f>
        <v/>
      </c>
      <c r="AF988" s="4" t="str">
        <f>IF(Техлист!AE988="","",CONCATENATE(ROW(Инвестиционные_проекты!$A993),", ",))</f>
        <v/>
      </c>
      <c r="AG988" t="str">
        <f t="shared" si="175"/>
        <v/>
      </c>
    </row>
    <row r="989" spans="1:33" x14ac:dyDescent="0.25">
      <c r="A989" s="5" t="str">
        <f>IF(AND(COUNTBLANK(Инвестиционные_проекты!H994:Q994)+COUNTBLANK(Инвестиционные_проекты!S994:T994)+COUNTBLANK(Инвестиционные_проекты!Z994)+COUNTBLANK(Инвестиционные_проекты!B994:E994)&lt;&gt;17,COUNTBLANK(Инвестиционные_проекты!H994:Q994)+COUNTBLANK(Инвестиционные_проекты!S994:T994)+COUNTBLANK(Инвестиционные_проекты!Z994)+COUNTBLANK(Инвестиционные_проекты!B994:E994)&lt;&gt;0),"Ошибка!","")</f>
        <v/>
      </c>
      <c r="B989" s="4" t="str">
        <f>IF(A989="","",CONCATENATE(ROW(Инвестиционные_проекты!$A994),", ",))</f>
        <v/>
      </c>
      <c r="C989" t="str">
        <f t="shared" si="165"/>
        <v xml:space="preserve">8, </v>
      </c>
      <c r="D989" s="5" t="str">
        <f>IF(AND(COUNTBLANK(Инвестиционные_проекты!AB994)=0,COUNTBLANK(Инвестиционные_проекты!W994:Y994)&lt;&gt;0),"Ошибка!","")</f>
        <v/>
      </c>
      <c r="E989" s="4" t="str">
        <f>IF(D989="","",CONCATENATE(ROW(Инвестиционные_проекты!$A994),", ",))</f>
        <v/>
      </c>
      <c r="F989" t="str">
        <f t="shared" si="166"/>
        <v xml:space="preserve">8, </v>
      </c>
      <c r="G989" s="8" t="str">
        <f>IF(AND(Инвестиционные_проекты!J994="создание нового",Инвестиционные_проекты!S994=""),"Ошибка!","")</f>
        <v/>
      </c>
      <c r="H989" s="4" t="str">
        <f>IF(Техлист!G989="","",CONCATENATE(ROW(Инвестиционные_проекты!$A994),", ",))</f>
        <v/>
      </c>
      <c r="I989" t="str">
        <f t="shared" si="167"/>
        <v/>
      </c>
      <c r="J989" s="5" t="str">
        <f>IF(Инвестиционные_проекты!J994="модернизация",IF(COUNTBLANK(Инвестиционные_проекты!R994:S994)&lt;&gt;0,"Ошибка!",""),"")</f>
        <v/>
      </c>
      <c r="K989" s="9" t="str">
        <f>IF(Техлист!J989="","",CONCATENATE(ROW(Инвестиционные_проекты!$A994),", ",))</f>
        <v/>
      </c>
      <c r="L989" t="str">
        <f t="shared" si="168"/>
        <v/>
      </c>
      <c r="M989" s="5" t="str">
        <f>IF(Инвестиционные_проекты!S994&lt;Инвестиционные_проекты!R994,"Ошибка!","")</f>
        <v/>
      </c>
      <c r="N989" s="4" t="str">
        <f>IF(Техлист!M989="","",CONCATENATE(ROW(Инвестиционные_проекты!$A994),", ",))</f>
        <v/>
      </c>
      <c r="O989" t="str">
        <f t="shared" si="169"/>
        <v/>
      </c>
      <c r="P989" s="5" t="str">
        <f>IF(Инвестиционные_проекты!Z994&lt;&gt;SUM(Инвестиционные_проекты!AA994:AB994),"Ошибка!","")</f>
        <v/>
      </c>
      <c r="Q989" s="4" t="str">
        <f>IF(Техлист!P989="","",CONCATENATE(ROW(Инвестиционные_проекты!$A994),", ",))</f>
        <v/>
      </c>
      <c r="R989" t="str">
        <f t="shared" si="170"/>
        <v/>
      </c>
      <c r="S989" s="5" t="str">
        <f>IF(Инвестиционные_проекты!Y994&gt;Инвестиционные_проекты!AB994,"Ошибка!","")</f>
        <v/>
      </c>
      <c r="T989" s="4" t="str">
        <f>IF(Техлист!S989="","",CONCATENATE(ROW(Инвестиционные_проекты!$A994),", ",))</f>
        <v/>
      </c>
      <c r="U989" t="str">
        <f t="shared" si="171"/>
        <v/>
      </c>
      <c r="V989" s="5" t="str">
        <f>IF(Инвестиционные_проекты!O994&lt;Инвестиционные_проекты!N994,"Ошибка!","")</f>
        <v/>
      </c>
      <c r="W989" s="4" t="str">
        <f>IF(Техлист!V989="","",CONCATENATE(ROW(Инвестиционные_проекты!$A994),", ",))</f>
        <v/>
      </c>
      <c r="X989" t="str">
        <f t="shared" si="172"/>
        <v xml:space="preserve">8, </v>
      </c>
      <c r="Y989" s="5" t="str">
        <f>IF(Инвестиционные_проекты!N994&lt;Инвестиционные_проекты!M994,"Ошибка!","")</f>
        <v/>
      </c>
      <c r="Z989" s="4" t="str">
        <f>IF(Техлист!Y989="","",CONCATENATE(ROW(Инвестиционные_проекты!$A994),", ",))</f>
        <v/>
      </c>
      <c r="AA989" t="str">
        <f t="shared" si="173"/>
        <v/>
      </c>
      <c r="AB989" s="5" t="str">
        <f ca="1">IF(Инвестиционные_проекты!K994="реализация",IF(Инвестиционные_проекты!M994&gt;TODAY(),"Ошибка!",""),"")</f>
        <v/>
      </c>
      <c r="AC989" s="4" t="str">
        <f ca="1">IF(Техлист!AB989="","",CONCATENATE(ROW(Инвестиционные_проекты!$A994),", ",))</f>
        <v/>
      </c>
      <c r="AD989" t="str">
        <f t="shared" ca="1" si="174"/>
        <v/>
      </c>
      <c r="AE989" s="5" t="str">
        <f>IFERROR(IF(OR(Инвестиционные_проекты!K994="идея",Инвестиционные_проекты!K994="проектная стадия"),IF(Инвестиционные_проекты!M994&gt;DATEVALUE(ФЛК!CV988),"","Ошибка!"),""),"")</f>
        <v/>
      </c>
      <c r="AF989" s="4" t="str">
        <f>IF(Техлист!AE989="","",CONCATENATE(ROW(Инвестиционные_проекты!$A994),", ",))</f>
        <v/>
      </c>
      <c r="AG989" t="str">
        <f t="shared" si="175"/>
        <v/>
      </c>
    </row>
    <row r="990" spans="1:33" x14ac:dyDescent="0.25">
      <c r="A990" s="5" t="str">
        <f>IF(AND(COUNTBLANK(Инвестиционные_проекты!H995:Q995)+COUNTBLANK(Инвестиционные_проекты!S995:T995)+COUNTBLANK(Инвестиционные_проекты!Z995)+COUNTBLANK(Инвестиционные_проекты!B995:E995)&lt;&gt;17,COUNTBLANK(Инвестиционные_проекты!H995:Q995)+COUNTBLANK(Инвестиционные_проекты!S995:T995)+COUNTBLANK(Инвестиционные_проекты!Z995)+COUNTBLANK(Инвестиционные_проекты!B995:E995)&lt;&gt;0),"Ошибка!","")</f>
        <v/>
      </c>
      <c r="B990" s="4" t="str">
        <f>IF(A990="","",CONCATENATE(ROW(Инвестиционные_проекты!$A995),", ",))</f>
        <v/>
      </c>
      <c r="C990" t="str">
        <f t="shared" si="165"/>
        <v xml:space="preserve">8, </v>
      </c>
      <c r="D990" s="5" t="str">
        <f>IF(AND(COUNTBLANK(Инвестиционные_проекты!AB995)=0,COUNTBLANK(Инвестиционные_проекты!W995:Y995)&lt;&gt;0),"Ошибка!","")</f>
        <v/>
      </c>
      <c r="E990" s="4" t="str">
        <f>IF(D990="","",CONCATENATE(ROW(Инвестиционные_проекты!$A995),", ",))</f>
        <v/>
      </c>
      <c r="F990" t="str">
        <f t="shared" si="166"/>
        <v xml:space="preserve">8, </v>
      </c>
      <c r="G990" s="8" t="str">
        <f>IF(AND(Инвестиционные_проекты!J995="создание нового",Инвестиционные_проекты!S995=""),"Ошибка!","")</f>
        <v/>
      </c>
      <c r="H990" s="4" t="str">
        <f>IF(Техлист!G990="","",CONCATENATE(ROW(Инвестиционные_проекты!$A995),", ",))</f>
        <v/>
      </c>
      <c r="I990" t="str">
        <f t="shared" si="167"/>
        <v/>
      </c>
      <c r="J990" s="5" t="str">
        <f>IF(Инвестиционные_проекты!J995="модернизация",IF(COUNTBLANK(Инвестиционные_проекты!R995:S995)&lt;&gt;0,"Ошибка!",""),"")</f>
        <v/>
      </c>
      <c r="K990" s="9" t="str">
        <f>IF(Техлист!J990="","",CONCATENATE(ROW(Инвестиционные_проекты!$A995),", ",))</f>
        <v/>
      </c>
      <c r="L990" t="str">
        <f t="shared" si="168"/>
        <v/>
      </c>
      <c r="M990" s="5" t="str">
        <f>IF(Инвестиционные_проекты!S995&lt;Инвестиционные_проекты!R995,"Ошибка!","")</f>
        <v/>
      </c>
      <c r="N990" s="4" t="str">
        <f>IF(Техлист!M990="","",CONCATENATE(ROW(Инвестиционные_проекты!$A995),", ",))</f>
        <v/>
      </c>
      <c r="O990" t="str">
        <f t="shared" si="169"/>
        <v/>
      </c>
      <c r="P990" s="5" t="str">
        <f>IF(Инвестиционные_проекты!Z995&lt;&gt;SUM(Инвестиционные_проекты!AA995:AB995),"Ошибка!","")</f>
        <v/>
      </c>
      <c r="Q990" s="4" t="str">
        <f>IF(Техлист!P990="","",CONCATENATE(ROW(Инвестиционные_проекты!$A995),", ",))</f>
        <v/>
      </c>
      <c r="R990" t="str">
        <f t="shared" si="170"/>
        <v/>
      </c>
      <c r="S990" s="5" t="str">
        <f>IF(Инвестиционные_проекты!Y995&gt;Инвестиционные_проекты!AB995,"Ошибка!","")</f>
        <v/>
      </c>
      <c r="T990" s="4" t="str">
        <f>IF(Техлист!S990="","",CONCATENATE(ROW(Инвестиционные_проекты!$A995),", ",))</f>
        <v/>
      </c>
      <c r="U990" t="str">
        <f t="shared" si="171"/>
        <v/>
      </c>
      <c r="V990" s="5" t="str">
        <f>IF(Инвестиционные_проекты!O995&lt;Инвестиционные_проекты!N995,"Ошибка!","")</f>
        <v/>
      </c>
      <c r="W990" s="4" t="str">
        <f>IF(Техлист!V990="","",CONCATENATE(ROW(Инвестиционные_проекты!$A995),", ",))</f>
        <v/>
      </c>
      <c r="X990" t="str">
        <f t="shared" si="172"/>
        <v xml:space="preserve">8, </v>
      </c>
      <c r="Y990" s="5" t="str">
        <f>IF(Инвестиционные_проекты!N995&lt;Инвестиционные_проекты!M995,"Ошибка!","")</f>
        <v/>
      </c>
      <c r="Z990" s="4" t="str">
        <f>IF(Техлист!Y990="","",CONCATENATE(ROW(Инвестиционные_проекты!$A995),", ",))</f>
        <v/>
      </c>
      <c r="AA990" t="str">
        <f t="shared" si="173"/>
        <v/>
      </c>
      <c r="AB990" s="5" t="str">
        <f ca="1">IF(Инвестиционные_проекты!K995="реализация",IF(Инвестиционные_проекты!M995&gt;TODAY(),"Ошибка!",""),"")</f>
        <v/>
      </c>
      <c r="AC990" s="4" t="str">
        <f ca="1">IF(Техлист!AB990="","",CONCATENATE(ROW(Инвестиционные_проекты!$A995),", ",))</f>
        <v/>
      </c>
      <c r="AD990" t="str">
        <f t="shared" ca="1" si="174"/>
        <v/>
      </c>
      <c r="AE990" s="5" t="str">
        <f>IFERROR(IF(OR(Инвестиционные_проекты!K995="идея",Инвестиционные_проекты!K995="проектная стадия"),IF(Инвестиционные_проекты!M995&gt;DATEVALUE(ФЛК!CV989),"","Ошибка!"),""),"")</f>
        <v/>
      </c>
      <c r="AF990" s="4" t="str">
        <f>IF(Техлист!AE990="","",CONCATENATE(ROW(Инвестиционные_проекты!$A995),", ",))</f>
        <v/>
      </c>
      <c r="AG990" t="str">
        <f t="shared" si="175"/>
        <v/>
      </c>
    </row>
    <row r="991" spans="1:33" x14ac:dyDescent="0.25">
      <c r="A991" s="5" t="str">
        <f>IF(AND(COUNTBLANK(Инвестиционные_проекты!H996:Q996)+COUNTBLANK(Инвестиционные_проекты!S996:T996)+COUNTBLANK(Инвестиционные_проекты!Z996)+COUNTBLANK(Инвестиционные_проекты!B996:E996)&lt;&gt;17,COUNTBLANK(Инвестиционные_проекты!H996:Q996)+COUNTBLANK(Инвестиционные_проекты!S996:T996)+COUNTBLANK(Инвестиционные_проекты!Z996)+COUNTBLANK(Инвестиционные_проекты!B996:E996)&lt;&gt;0),"Ошибка!","")</f>
        <v/>
      </c>
      <c r="B991" s="4" t="str">
        <f>IF(A991="","",CONCATENATE(ROW(Инвестиционные_проекты!$A996),", ",))</f>
        <v/>
      </c>
      <c r="C991" t="str">
        <f t="shared" si="165"/>
        <v xml:space="preserve">8, </v>
      </c>
      <c r="D991" s="5" t="str">
        <f>IF(AND(COUNTBLANK(Инвестиционные_проекты!AB996)=0,COUNTBLANK(Инвестиционные_проекты!W996:Y996)&lt;&gt;0),"Ошибка!","")</f>
        <v/>
      </c>
      <c r="E991" s="4" t="str">
        <f>IF(D991="","",CONCATENATE(ROW(Инвестиционные_проекты!$A996),", ",))</f>
        <v/>
      </c>
      <c r="F991" t="str">
        <f t="shared" si="166"/>
        <v xml:space="preserve">8, </v>
      </c>
      <c r="G991" s="8" t="str">
        <f>IF(AND(Инвестиционные_проекты!J996="создание нового",Инвестиционные_проекты!S996=""),"Ошибка!","")</f>
        <v/>
      </c>
      <c r="H991" s="4" t="str">
        <f>IF(Техлист!G991="","",CONCATENATE(ROW(Инвестиционные_проекты!$A996),", ",))</f>
        <v/>
      </c>
      <c r="I991" t="str">
        <f t="shared" si="167"/>
        <v/>
      </c>
      <c r="J991" s="5" t="str">
        <f>IF(Инвестиционные_проекты!J996="модернизация",IF(COUNTBLANK(Инвестиционные_проекты!R996:S996)&lt;&gt;0,"Ошибка!",""),"")</f>
        <v/>
      </c>
      <c r="K991" s="9" t="str">
        <f>IF(Техлист!J991="","",CONCATENATE(ROW(Инвестиционные_проекты!$A996),", ",))</f>
        <v/>
      </c>
      <c r="L991" t="str">
        <f t="shared" si="168"/>
        <v/>
      </c>
      <c r="M991" s="5" t="str">
        <f>IF(Инвестиционные_проекты!S996&lt;Инвестиционные_проекты!R996,"Ошибка!","")</f>
        <v/>
      </c>
      <c r="N991" s="4" t="str">
        <f>IF(Техлист!M991="","",CONCATENATE(ROW(Инвестиционные_проекты!$A996),", ",))</f>
        <v/>
      </c>
      <c r="O991" t="str">
        <f t="shared" si="169"/>
        <v/>
      </c>
      <c r="P991" s="5" t="str">
        <f>IF(Инвестиционные_проекты!Z996&lt;&gt;SUM(Инвестиционные_проекты!AA996:AB996),"Ошибка!","")</f>
        <v/>
      </c>
      <c r="Q991" s="4" t="str">
        <f>IF(Техлист!P991="","",CONCATENATE(ROW(Инвестиционные_проекты!$A996),", ",))</f>
        <v/>
      </c>
      <c r="R991" t="str">
        <f t="shared" si="170"/>
        <v/>
      </c>
      <c r="S991" s="5" t="str">
        <f>IF(Инвестиционные_проекты!Y996&gt;Инвестиционные_проекты!AB996,"Ошибка!","")</f>
        <v/>
      </c>
      <c r="T991" s="4" t="str">
        <f>IF(Техлист!S991="","",CONCATENATE(ROW(Инвестиционные_проекты!$A996),", ",))</f>
        <v/>
      </c>
      <c r="U991" t="str">
        <f t="shared" si="171"/>
        <v/>
      </c>
      <c r="V991" s="5" t="str">
        <f>IF(Инвестиционные_проекты!O996&lt;Инвестиционные_проекты!N996,"Ошибка!","")</f>
        <v/>
      </c>
      <c r="W991" s="4" t="str">
        <f>IF(Техлист!V991="","",CONCATENATE(ROW(Инвестиционные_проекты!$A996),", ",))</f>
        <v/>
      </c>
      <c r="X991" t="str">
        <f t="shared" si="172"/>
        <v xml:space="preserve">8, </v>
      </c>
      <c r="Y991" s="5" t="str">
        <f>IF(Инвестиционные_проекты!N996&lt;Инвестиционные_проекты!M996,"Ошибка!","")</f>
        <v/>
      </c>
      <c r="Z991" s="4" t="str">
        <f>IF(Техлист!Y991="","",CONCATENATE(ROW(Инвестиционные_проекты!$A996),", ",))</f>
        <v/>
      </c>
      <c r="AA991" t="str">
        <f t="shared" si="173"/>
        <v/>
      </c>
      <c r="AB991" s="5" t="str">
        <f ca="1">IF(Инвестиционные_проекты!K996="реализация",IF(Инвестиционные_проекты!M996&gt;TODAY(),"Ошибка!",""),"")</f>
        <v/>
      </c>
      <c r="AC991" s="4" t="str">
        <f ca="1">IF(Техлист!AB991="","",CONCATENATE(ROW(Инвестиционные_проекты!$A996),", ",))</f>
        <v/>
      </c>
      <c r="AD991" t="str">
        <f t="shared" ca="1" si="174"/>
        <v/>
      </c>
      <c r="AE991" s="5" t="str">
        <f>IFERROR(IF(OR(Инвестиционные_проекты!K996="идея",Инвестиционные_проекты!K996="проектная стадия"),IF(Инвестиционные_проекты!M996&gt;DATEVALUE(ФЛК!CV990),"","Ошибка!"),""),"")</f>
        <v/>
      </c>
      <c r="AF991" s="4" t="str">
        <f>IF(Техлист!AE991="","",CONCATENATE(ROW(Инвестиционные_проекты!$A996),", ",))</f>
        <v/>
      </c>
      <c r="AG991" t="str">
        <f t="shared" si="175"/>
        <v/>
      </c>
    </row>
    <row r="992" spans="1:33" x14ac:dyDescent="0.25">
      <c r="A992" s="5" t="str">
        <f>IF(AND(COUNTBLANK(Инвестиционные_проекты!H997:Q997)+COUNTBLANK(Инвестиционные_проекты!S997:T997)+COUNTBLANK(Инвестиционные_проекты!Z997)+COUNTBLANK(Инвестиционные_проекты!B997:E997)&lt;&gt;17,COUNTBLANK(Инвестиционные_проекты!H997:Q997)+COUNTBLANK(Инвестиционные_проекты!S997:T997)+COUNTBLANK(Инвестиционные_проекты!Z997)+COUNTBLANK(Инвестиционные_проекты!B997:E997)&lt;&gt;0),"Ошибка!","")</f>
        <v/>
      </c>
      <c r="B992" s="4" t="str">
        <f>IF(A992="","",CONCATENATE(ROW(Инвестиционные_проекты!$A997),", ",))</f>
        <v/>
      </c>
      <c r="C992" t="str">
        <f t="shared" si="165"/>
        <v xml:space="preserve">8, </v>
      </c>
      <c r="D992" s="5" t="str">
        <f>IF(AND(COUNTBLANK(Инвестиционные_проекты!AB997)=0,COUNTBLANK(Инвестиционные_проекты!W997:Y997)&lt;&gt;0),"Ошибка!","")</f>
        <v/>
      </c>
      <c r="E992" s="4" t="str">
        <f>IF(D992="","",CONCATENATE(ROW(Инвестиционные_проекты!$A997),", ",))</f>
        <v/>
      </c>
      <c r="F992" t="str">
        <f t="shared" si="166"/>
        <v xml:space="preserve">8, </v>
      </c>
      <c r="G992" s="8" t="str">
        <f>IF(AND(Инвестиционные_проекты!J997="создание нового",Инвестиционные_проекты!S997=""),"Ошибка!","")</f>
        <v/>
      </c>
      <c r="H992" s="4" t="str">
        <f>IF(Техлист!G992="","",CONCATENATE(ROW(Инвестиционные_проекты!$A997),", ",))</f>
        <v/>
      </c>
      <c r="I992" t="str">
        <f t="shared" si="167"/>
        <v/>
      </c>
      <c r="J992" s="5" t="str">
        <f>IF(Инвестиционные_проекты!J997="модернизация",IF(COUNTBLANK(Инвестиционные_проекты!R997:S997)&lt;&gt;0,"Ошибка!",""),"")</f>
        <v/>
      </c>
      <c r="K992" s="9" t="str">
        <f>IF(Техлист!J992="","",CONCATENATE(ROW(Инвестиционные_проекты!$A997),", ",))</f>
        <v/>
      </c>
      <c r="L992" t="str">
        <f t="shared" si="168"/>
        <v/>
      </c>
      <c r="M992" s="5" t="str">
        <f>IF(Инвестиционные_проекты!S997&lt;Инвестиционные_проекты!R997,"Ошибка!","")</f>
        <v/>
      </c>
      <c r="N992" s="4" t="str">
        <f>IF(Техлист!M992="","",CONCATENATE(ROW(Инвестиционные_проекты!$A997),", ",))</f>
        <v/>
      </c>
      <c r="O992" t="str">
        <f t="shared" si="169"/>
        <v/>
      </c>
      <c r="P992" s="5" t="str">
        <f>IF(Инвестиционные_проекты!Z997&lt;&gt;SUM(Инвестиционные_проекты!AA997:AB997),"Ошибка!","")</f>
        <v/>
      </c>
      <c r="Q992" s="4" t="str">
        <f>IF(Техлист!P992="","",CONCATENATE(ROW(Инвестиционные_проекты!$A997),", ",))</f>
        <v/>
      </c>
      <c r="R992" t="str">
        <f t="shared" si="170"/>
        <v/>
      </c>
      <c r="S992" s="5" t="str">
        <f>IF(Инвестиционные_проекты!Y997&gt;Инвестиционные_проекты!AB997,"Ошибка!","")</f>
        <v/>
      </c>
      <c r="T992" s="4" t="str">
        <f>IF(Техлист!S992="","",CONCATENATE(ROW(Инвестиционные_проекты!$A997),", ",))</f>
        <v/>
      </c>
      <c r="U992" t="str">
        <f t="shared" si="171"/>
        <v/>
      </c>
      <c r="V992" s="5" t="str">
        <f>IF(Инвестиционные_проекты!O997&lt;Инвестиционные_проекты!N997,"Ошибка!","")</f>
        <v/>
      </c>
      <c r="W992" s="4" t="str">
        <f>IF(Техлист!V992="","",CONCATENATE(ROW(Инвестиционные_проекты!$A997),", ",))</f>
        <v/>
      </c>
      <c r="X992" t="str">
        <f t="shared" si="172"/>
        <v xml:space="preserve">8, </v>
      </c>
      <c r="Y992" s="5" t="str">
        <f>IF(Инвестиционные_проекты!N997&lt;Инвестиционные_проекты!M997,"Ошибка!","")</f>
        <v/>
      </c>
      <c r="Z992" s="4" t="str">
        <f>IF(Техлист!Y992="","",CONCATENATE(ROW(Инвестиционные_проекты!$A997),", ",))</f>
        <v/>
      </c>
      <c r="AA992" t="str">
        <f t="shared" si="173"/>
        <v/>
      </c>
      <c r="AB992" s="5" t="str">
        <f ca="1">IF(Инвестиционные_проекты!K997="реализация",IF(Инвестиционные_проекты!M997&gt;TODAY(),"Ошибка!",""),"")</f>
        <v/>
      </c>
      <c r="AC992" s="4" t="str">
        <f ca="1">IF(Техлист!AB992="","",CONCATENATE(ROW(Инвестиционные_проекты!$A997),", ",))</f>
        <v/>
      </c>
      <c r="AD992" t="str">
        <f t="shared" ca="1" si="174"/>
        <v/>
      </c>
      <c r="AE992" s="5" t="str">
        <f>IFERROR(IF(OR(Инвестиционные_проекты!K997="идея",Инвестиционные_проекты!K997="проектная стадия"),IF(Инвестиционные_проекты!M997&gt;DATEVALUE(ФЛК!CV991),"","Ошибка!"),""),"")</f>
        <v/>
      </c>
      <c r="AF992" s="4" t="str">
        <f>IF(Техлист!AE992="","",CONCATENATE(ROW(Инвестиционные_проекты!$A997),", ",))</f>
        <v/>
      </c>
      <c r="AG992" t="str">
        <f t="shared" si="175"/>
        <v/>
      </c>
    </row>
    <row r="993" spans="1:33" x14ac:dyDescent="0.25">
      <c r="A993" s="5" t="str">
        <f>IF(AND(COUNTBLANK(Инвестиционные_проекты!H998:Q998)+COUNTBLANK(Инвестиционные_проекты!S998:T998)+COUNTBLANK(Инвестиционные_проекты!Z998)+COUNTBLANK(Инвестиционные_проекты!B998:E998)&lt;&gt;17,COUNTBLANK(Инвестиционные_проекты!H998:Q998)+COUNTBLANK(Инвестиционные_проекты!S998:T998)+COUNTBLANK(Инвестиционные_проекты!Z998)+COUNTBLANK(Инвестиционные_проекты!B998:E998)&lt;&gt;0),"Ошибка!","")</f>
        <v/>
      </c>
      <c r="B993" s="4" t="str">
        <f>IF(A993="","",CONCATENATE(ROW(Инвестиционные_проекты!$A998),", ",))</f>
        <v/>
      </c>
      <c r="C993" t="str">
        <f t="shared" si="165"/>
        <v xml:space="preserve">8, </v>
      </c>
      <c r="D993" s="5" t="str">
        <f>IF(AND(COUNTBLANK(Инвестиционные_проекты!AB998)=0,COUNTBLANK(Инвестиционные_проекты!W998:Y998)&lt;&gt;0),"Ошибка!","")</f>
        <v/>
      </c>
      <c r="E993" s="4" t="str">
        <f>IF(D993="","",CONCATENATE(ROW(Инвестиционные_проекты!$A998),", ",))</f>
        <v/>
      </c>
      <c r="F993" t="str">
        <f t="shared" si="166"/>
        <v xml:space="preserve">8, </v>
      </c>
      <c r="G993" s="8" t="str">
        <f>IF(AND(Инвестиционные_проекты!J998="создание нового",Инвестиционные_проекты!S998=""),"Ошибка!","")</f>
        <v/>
      </c>
      <c r="H993" s="4" t="str">
        <f>IF(Техлист!G993="","",CONCATENATE(ROW(Инвестиционные_проекты!$A998),", ",))</f>
        <v/>
      </c>
      <c r="I993" t="str">
        <f t="shared" si="167"/>
        <v/>
      </c>
      <c r="J993" s="5" t="str">
        <f>IF(Инвестиционные_проекты!J998="модернизация",IF(COUNTBLANK(Инвестиционные_проекты!R998:S998)&lt;&gt;0,"Ошибка!",""),"")</f>
        <v/>
      </c>
      <c r="K993" s="9" t="str">
        <f>IF(Техлист!J993="","",CONCATENATE(ROW(Инвестиционные_проекты!$A998),", ",))</f>
        <v/>
      </c>
      <c r="L993" t="str">
        <f t="shared" si="168"/>
        <v/>
      </c>
      <c r="M993" s="5" t="str">
        <f>IF(Инвестиционные_проекты!S998&lt;Инвестиционные_проекты!R998,"Ошибка!","")</f>
        <v/>
      </c>
      <c r="N993" s="4" t="str">
        <f>IF(Техлист!M993="","",CONCATENATE(ROW(Инвестиционные_проекты!$A998),", ",))</f>
        <v/>
      </c>
      <c r="O993" t="str">
        <f t="shared" si="169"/>
        <v/>
      </c>
      <c r="P993" s="5" t="str">
        <f>IF(Инвестиционные_проекты!Z998&lt;&gt;SUM(Инвестиционные_проекты!AA998:AB998),"Ошибка!","")</f>
        <v/>
      </c>
      <c r="Q993" s="4" t="str">
        <f>IF(Техлист!P993="","",CONCATENATE(ROW(Инвестиционные_проекты!$A998),", ",))</f>
        <v/>
      </c>
      <c r="R993" t="str">
        <f t="shared" si="170"/>
        <v/>
      </c>
      <c r="S993" s="5" t="str">
        <f>IF(Инвестиционные_проекты!Y998&gt;Инвестиционные_проекты!AB998,"Ошибка!","")</f>
        <v/>
      </c>
      <c r="T993" s="4" t="str">
        <f>IF(Техлист!S993="","",CONCATENATE(ROW(Инвестиционные_проекты!$A998),", ",))</f>
        <v/>
      </c>
      <c r="U993" t="str">
        <f t="shared" si="171"/>
        <v/>
      </c>
      <c r="V993" s="5" t="str">
        <f>IF(Инвестиционные_проекты!O998&lt;Инвестиционные_проекты!N998,"Ошибка!","")</f>
        <v/>
      </c>
      <c r="W993" s="4" t="str">
        <f>IF(Техлист!V993="","",CONCATENATE(ROW(Инвестиционные_проекты!$A998),", ",))</f>
        <v/>
      </c>
      <c r="X993" t="str">
        <f t="shared" si="172"/>
        <v xml:space="preserve">8, </v>
      </c>
      <c r="Y993" s="5" t="str">
        <f>IF(Инвестиционные_проекты!N998&lt;Инвестиционные_проекты!M998,"Ошибка!","")</f>
        <v/>
      </c>
      <c r="Z993" s="4" t="str">
        <f>IF(Техлист!Y993="","",CONCATENATE(ROW(Инвестиционные_проекты!$A998),", ",))</f>
        <v/>
      </c>
      <c r="AA993" t="str">
        <f t="shared" si="173"/>
        <v/>
      </c>
      <c r="AB993" s="5" t="str">
        <f ca="1">IF(Инвестиционные_проекты!K998="реализация",IF(Инвестиционные_проекты!M998&gt;TODAY(),"Ошибка!",""),"")</f>
        <v/>
      </c>
      <c r="AC993" s="4" t="str">
        <f ca="1">IF(Техлист!AB993="","",CONCATENATE(ROW(Инвестиционные_проекты!$A998),", ",))</f>
        <v/>
      </c>
      <c r="AD993" t="str">
        <f t="shared" ca="1" si="174"/>
        <v/>
      </c>
      <c r="AE993" s="5" t="str">
        <f>IFERROR(IF(OR(Инвестиционные_проекты!K998="идея",Инвестиционные_проекты!K998="проектная стадия"),IF(Инвестиционные_проекты!M998&gt;DATEVALUE(ФЛК!CV992),"","Ошибка!"),""),"")</f>
        <v/>
      </c>
      <c r="AF993" s="4" t="str">
        <f>IF(Техлист!AE993="","",CONCATENATE(ROW(Инвестиционные_проекты!$A998),", ",))</f>
        <v/>
      </c>
      <c r="AG993" t="str">
        <f t="shared" si="175"/>
        <v/>
      </c>
    </row>
    <row r="994" spans="1:33" x14ac:dyDescent="0.25">
      <c r="A994" s="5" t="str">
        <f>IF(AND(COUNTBLANK(Инвестиционные_проекты!H999:Q999)+COUNTBLANK(Инвестиционные_проекты!S999:T999)+COUNTBLANK(Инвестиционные_проекты!Z999)+COUNTBLANK(Инвестиционные_проекты!B999:E999)&lt;&gt;17,COUNTBLANK(Инвестиционные_проекты!H999:Q999)+COUNTBLANK(Инвестиционные_проекты!S999:T999)+COUNTBLANK(Инвестиционные_проекты!Z999)+COUNTBLANK(Инвестиционные_проекты!B999:E999)&lt;&gt;0),"Ошибка!","")</f>
        <v/>
      </c>
      <c r="B994" s="4" t="str">
        <f>IF(A994="","",CONCATENATE(ROW(Инвестиционные_проекты!$A999),", ",))</f>
        <v/>
      </c>
      <c r="C994" t="str">
        <f t="shared" si="165"/>
        <v xml:space="preserve">8, </v>
      </c>
      <c r="D994" s="5" t="str">
        <f>IF(AND(COUNTBLANK(Инвестиционные_проекты!AB999)=0,COUNTBLANK(Инвестиционные_проекты!W999:Y999)&lt;&gt;0),"Ошибка!","")</f>
        <v/>
      </c>
      <c r="E994" s="4" t="str">
        <f>IF(D994="","",CONCATENATE(ROW(Инвестиционные_проекты!$A999),", ",))</f>
        <v/>
      </c>
      <c r="F994" t="str">
        <f t="shared" si="166"/>
        <v xml:space="preserve">8, </v>
      </c>
      <c r="G994" s="8" t="str">
        <f>IF(AND(Инвестиционные_проекты!J999="создание нового",Инвестиционные_проекты!S999=""),"Ошибка!","")</f>
        <v/>
      </c>
      <c r="H994" s="4" t="str">
        <f>IF(Техлист!G994="","",CONCATENATE(ROW(Инвестиционные_проекты!$A999),", ",))</f>
        <v/>
      </c>
      <c r="I994" t="str">
        <f t="shared" si="167"/>
        <v/>
      </c>
      <c r="J994" s="5" t="str">
        <f>IF(Инвестиционные_проекты!J999="модернизация",IF(COUNTBLANK(Инвестиционные_проекты!R999:S999)&lt;&gt;0,"Ошибка!",""),"")</f>
        <v/>
      </c>
      <c r="K994" s="9" t="str">
        <f>IF(Техлист!J994="","",CONCATENATE(ROW(Инвестиционные_проекты!$A999),", ",))</f>
        <v/>
      </c>
      <c r="L994" t="str">
        <f t="shared" si="168"/>
        <v/>
      </c>
      <c r="M994" s="5" t="str">
        <f>IF(Инвестиционные_проекты!S999&lt;Инвестиционные_проекты!R999,"Ошибка!","")</f>
        <v/>
      </c>
      <c r="N994" s="4" t="str">
        <f>IF(Техлист!M994="","",CONCATENATE(ROW(Инвестиционные_проекты!$A999),", ",))</f>
        <v/>
      </c>
      <c r="O994" t="str">
        <f t="shared" si="169"/>
        <v/>
      </c>
      <c r="P994" s="5" t="str">
        <f>IF(Инвестиционные_проекты!Z999&lt;&gt;SUM(Инвестиционные_проекты!AA999:AB999),"Ошибка!","")</f>
        <v/>
      </c>
      <c r="Q994" s="4" t="str">
        <f>IF(Техлист!P994="","",CONCATENATE(ROW(Инвестиционные_проекты!$A999),", ",))</f>
        <v/>
      </c>
      <c r="R994" t="str">
        <f t="shared" si="170"/>
        <v/>
      </c>
      <c r="S994" s="5" t="str">
        <f>IF(Инвестиционные_проекты!Y999&gt;Инвестиционные_проекты!AB999,"Ошибка!","")</f>
        <v/>
      </c>
      <c r="T994" s="4" t="str">
        <f>IF(Техлист!S994="","",CONCATENATE(ROW(Инвестиционные_проекты!$A999),", ",))</f>
        <v/>
      </c>
      <c r="U994" t="str">
        <f t="shared" si="171"/>
        <v/>
      </c>
      <c r="V994" s="5" t="str">
        <f>IF(Инвестиционные_проекты!O999&lt;Инвестиционные_проекты!N999,"Ошибка!","")</f>
        <v/>
      </c>
      <c r="W994" s="4" t="str">
        <f>IF(Техлист!V994="","",CONCATENATE(ROW(Инвестиционные_проекты!$A999),", ",))</f>
        <v/>
      </c>
      <c r="X994" t="str">
        <f t="shared" si="172"/>
        <v xml:space="preserve">8, </v>
      </c>
      <c r="Y994" s="5" t="str">
        <f>IF(Инвестиционные_проекты!N999&lt;Инвестиционные_проекты!M999,"Ошибка!","")</f>
        <v/>
      </c>
      <c r="Z994" s="4" t="str">
        <f>IF(Техлист!Y994="","",CONCATENATE(ROW(Инвестиционные_проекты!$A999),", ",))</f>
        <v/>
      </c>
      <c r="AA994" t="str">
        <f t="shared" si="173"/>
        <v/>
      </c>
      <c r="AB994" s="5" t="str">
        <f ca="1">IF(Инвестиционные_проекты!K999="реализация",IF(Инвестиционные_проекты!M999&gt;TODAY(),"Ошибка!",""),"")</f>
        <v/>
      </c>
      <c r="AC994" s="4" t="str">
        <f ca="1">IF(Техлист!AB994="","",CONCATENATE(ROW(Инвестиционные_проекты!$A999),", ",))</f>
        <v/>
      </c>
      <c r="AD994" t="str">
        <f t="shared" ca="1" si="174"/>
        <v/>
      </c>
      <c r="AE994" s="5" t="str">
        <f>IFERROR(IF(OR(Инвестиционные_проекты!K999="идея",Инвестиционные_проекты!K999="проектная стадия"),IF(Инвестиционные_проекты!M999&gt;DATEVALUE(ФЛК!CV993),"","Ошибка!"),""),"")</f>
        <v/>
      </c>
      <c r="AF994" s="4" t="str">
        <f>IF(Техлист!AE994="","",CONCATENATE(ROW(Инвестиционные_проекты!$A999),", ",))</f>
        <v/>
      </c>
      <c r="AG994" t="str">
        <f t="shared" si="175"/>
        <v/>
      </c>
    </row>
    <row r="995" spans="1:33" x14ac:dyDescent="0.25">
      <c r="A995" s="5" t="str">
        <f>IF(AND(COUNTBLANK(Инвестиционные_проекты!H1000:Q1000)+COUNTBLANK(Инвестиционные_проекты!S1000:T1000)+COUNTBLANK(Инвестиционные_проекты!Z1000)+COUNTBLANK(Инвестиционные_проекты!B1000:E1000)&lt;&gt;17,COUNTBLANK(Инвестиционные_проекты!H1000:Q1000)+COUNTBLANK(Инвестиционные_проекты!S1000:T1000)+COUNTBLANK(Инвестиционные_проекты!Z1000)+COUNTBLANK(Инвестиционные_проекты!B1000:E1000)&lt;&gt;0),"Ошибка!","")</f>
        <v/>
      </c>
      <c r="B995" s="4" t="str">
        <f>IF(A995="","",CONCATENATE(ROW(Инвестиционные_проекты!$A1000),", ",))</f>
        <v/>
      </c>
      <c r="C995" t="str">
        <f t="shared" si="165"/>
        <v xml:space="preserve">8, </v>
      </c>
      <c r="D995" s="5" t="str">
        <f>IF(AND(COUNTBLANK(Инвестиционные_проекты!AB1000)=0,COUNTBLANK(Инвестиционные_проекты!W1000:Y1000)&lt;&gt;0),"Ошибка!","")</f>
        <v/>
      </c>
      <c r="E995" s="4" t="str">
        <f>IF(D995="","",CONCATENATE(ROW(Инвестиционные_проекты!$A1000),", ",))</f>
        <v/>
      </c>
      <c r="F995" t="str">
        <f t="shared" si="166"/>
        <v xml:space="preserve">8, </v>
      </c>
      <c r="G995" s="8" t="str">
        <f>IF(AND(Инвестиционные_проекты!J1000="создание нового",Инвестиционные_проекты!S1000=""),"Ошибка!","")</f>
        <v/>
      </c>
      <c r="H995" s="4" t="str">
        <f>IF(Техлист!G995="","",CONCATENATE(ROW(Инвестиционные_проекты!$A1000),", ",))</f>
        <v/>
      </c>
      <c r="I995" t="str">
        <f t="shared" si="167"/>
        <v/>
      </c>
      <c r="J995" s="5" t="str">
        <f>IF(Инвестиционные_проекты!J1000="модернизация",IF(COUNTBLANK(Инвестиционные_проекты!R1000:S1000)&lt;&gt;0,"Ошибка!",""),"")</f>
        <v/>
      </c>
      <c r="K995" s="4" t="str">
        <f>IF(Техлист!J995="","",CONCATENATE(ROW(Инвестиционные_проекты!$A1000),", ",))</f>
        <v/>
      </c>
      <c r="L995" t="str">
        <f t="shared" si="168"/>
        <v/>
      </c>
      <c r="M995" s="5" t="str">
        <f>IF(Инвестиционные_проекты!S1000&lt;Инвестиционные_проекты!R1000,"Ошибка!","")</f>
        <v/>
      </c>
      <c r="N995" s="4" t="str">
        <f>IF(Техлист!M995="","",CONCATENATE(ROW(Инвестиционные_проекты!$A1000),", ",))</f>
        <v/>
      </c>
      <c r="O995" t="str">
        <f t="shared" si="169"/>
        <v/>
      </c>
      <c r="P995" s="5" t="str">
        <f>IF(Инвестиционные_проекты!Z1000&lt;&gt;SUM(Инвестиционные_проекты!AA1000:AB1000),"Ошибка!","")</f>
        <v/>
      </c>
      <c r="Q995" s="4" t="str">
        <f>IF(Техлист!P995="","",CONCATENATE(ROW(Инвестиционные_проекты!$A1000),", ",))</f>
        <v/>
      </c>
      <c r="R995" t="str">
        <f t="shared" si="170"/>
        <v/>
      </c>
      <c r="S995" s="5" t="str">
        <f>IF(Инвестиционные_проекты!Y1000&gt;Инвестиционные_проекты!AB1000,"Ошибка!","")</f>
        <v/>
      </c>
      <c r="T995" s="4" t="str">
        <f>IF(Техлист!S995="","",CONCATENATE(ROW(Инвестиционные_проекты!$A1000),", ",))</f>
        <v/>
      </c>
      <c r="U995" t="str">
        <f t="shared" si="171"/>
        <v/>
      </c>
      <c r="V995" s="5" t="str">
        <f>IF(Инвестиционные_проекты!O1000&lt;Инвестиционные_проекты!N1000,"Ошибка!","")</f>
        <v/>
      </c>
      <c r="W995" s="4" t="str">
        <f>IF(Техлист!V995="","",CONCATENATE(ROW(Инвестиционные_проекты!$A1000),", ",))</f>
        <v/>
      </c>
      <c r="X995" t="str">
        <f t="shared" si="172"/>
        <v xml:space="preserve">8, </v>
      </c>
      <c r="Y995" s="5" t="str">
        <f>IF(Инвестиционные_проекты!N1000&lt;Инвестиционные_проекты!M1000,"Ошибка!","")</f>
        <v/>
      </c>
      <c r="Z995" s="4" t="str">
        <f>IF(Техлист!Y995="","",CONCATENATE(ROW(Инвестиционные_проекты!$A1000),", ",))</f>
        <v/>
      </c>
      <c r="AA995" t="str">
        <f t="shared" si="173"/>
        <v/>
      </c>
      <c r="AB995" s="5" t="str">
        <f ca="1">IF(Инвестиционные_проекты!K1000="реализация",IF(Инвестиционные_проекты!M1000&gt;TODAY(),"Ошибка!",""),"")</f>
        <v/>
      </c>
      <c r="AC995" s="4" t="str">
        <f ca="1">IF(Техлист!AB995="","",CONCATENATE(ROW(Инвестиционные_проекты!$A1000),", ",))</f>
        <v/>
      </c>
      <c r="AD995" t="str">
        <f t="shared" ca="1" si="174"/>
        <v/>
      </c>
      <c r="AE995" s="5" t="str">
        <f>IFERROR(IF(OR(Инвестиционные_проекты!K1000="идея",Инвестиционные_проекты!K1000="проектная стадия"),IF(Инвестиционные_проекты!M1000&gt;DATEVALUE(ФЛК!CV994),"","Ошибка!"),""),"")</f>
        <v/>
      </c>
      <c r="AF995" s="4" t="str">
        <f>IF(Техлист!AE995="","",CONCATENATE(ROW(Инвестиционные_проекты!$A1000),", ",))</f>
        <v/>
      </c>
      <c r="AG995" t="str">
        <f t="shared" si="175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50"/>
  <sheetViews>
    <sheetView view="pageBreakPreview" zoomScale="80" zoomScaleNormal="80" zoomScaleSheetLayoutView="80" workbookViewId="0"/>
  </sheetViews>
  <sheetFormatPr defaultColWidth="8.85546875" defaultRowHeight="15" x14ac:dyDescent="0.25"/>
  <cols>
    <col min="1" max="1" width="117.5703125" style="30" customWidth="1"/>
    <col min="2" max="245" width="8.85546875" style="1" customWidth="1"/>
    <col min="246" max="246" width="132.140625" style="1" customWidth="1"/>
    <col min="247" max="501" width="8.85546875" style="1" customWidth="1"/>
    <col min="502" max="502" width="132.140625" style="1" customWidth="1"/>
    <col min="503" max="757" width="8.85546875" style="1" customWidth="1"/>
    <col min="758" max="758" width="132.140625" style="1" customWidth="1"/>
    <col min="759" max="1013" width="8.85546875" style="1" customWidth="1"/>
    <col min="1014" max="1014" width="132.140625" style="1" customWidth="1"/>
    <col min="1015" max="1269" width="8.85546875" style="1" customWidth="1"/>
    <col min="1270" max="1270" width="132.140625" style="1" customWidth="1"/>
    <col min="1271" max="1525" width="8.85546875" style="1" customWidth="1"/>
    <col min="1526" max="1526" width="132.140625" style="1" customWidth="1"/>
    <col min="1527" max="1781" width="8.85546875" style="1" customWidth="1"/>
    <col min="1782" max="1782" width="132.140625" style="1" customWidth="1"/>
    <col min="1783" max="2037" width="8.85546875" style="1" customWidth="1"/>
    <col min="2038" max="2038" width="132.140625" style="1" customWidth="1"/>
    <col min="2039" max="2293" width="8.85546875" style="1" customWidth="1"/>
    <col min="2294" max="2294" width="132.140625" style="1" customWidth="1"/>
    <col min="2295" max="2549" width="8.85546875" style="1" customWidth="1"/>
    <col min="2550" max="2550" width="132.140625" style="1" customWidth="1"/>
    <col min="2551" max="2805" width="8.85546875" style="1" customWidth="1"/>
    <col min="2806" max="2806" width="132.140625" style="1" customWidth="1"/>
    <col min="2807" max="3061" width="8.85546875" style="1" customWidth="1"/>
    <col min="3062" max="3062" width="132.140625" style="1" customWidth="1"/>
    <col min="3063" max="3317" width="8.85546875" style="1" customWidth="1"/>
    <col min="3318" max="3318" width="132.140625" style="1" customWidth="1"/>
    <col min="3319" max="3573" width="8.85546875" style="1" customWidth="1"/>
    <col min="3574" max="3574" width="132.140625" style="1" customWidth="1"/>
    <col min="3575" max="3829" width="8.85546875" style="1" customWidth="1"/>
    <col min="3830" max="3830" width="132.140625" style="1" customWidth="1"/>
    <col min="3831" max="4085" width="8.85546875" style="1" customWidth="1"/>
    <col min="4086" max="4086" width="132.140625" style="1" customWidth="1"/>
    <col min="4087" max="4341" width="8.85546875" style="1" customWidth="1"/>
    <col min="4342" max="4342" width="132.140625" style="1" customWidth="1"/>
    <col min="4343" max="4597" width="8.85546875" style="1" customWidth="1"/>
    <col min="4598" max="4598" width="132.140625" style="1" customWidth="1"/>
    <col min="4599" max="4853" width="8.85546875" style="1" customWidth="1"/>
    <col min="4854" max="4854" width="132.140625" style="1" customWidth="1"/>
    <col min="4855" max="5109" width="8.85546875" style="1" customWidth="1"/>
    <col min="5110" max="5110" width="132.140625" style="1" customWidth="1"/>
    <col min="5111" max="5365" width="8.85546875" style="1" customWidth="1"/>
    <col min="5366" max="5366" width="132.140625" style="1" customWidth="1"/>
    <col min="5367" max="5621" width="8.85546875" style="1" customWidth="1"/>
    <col min="5622" max="5622" width="132.140625" style="1" customWidth="1"/>
    <col min="5623" max="5877" width="8.85546875" style="1" customWidth="1"/>
    <col min="5878" max="5878" width="132.140625" style="1" customWidth="1"/>
    <col min="5879" max="6133" width="8.85546875" style="1" customWidth="1"/>
    <col min="6134" max="6134" width="132.140625" style="1" customWidth="1"/>
    <col min="6135" max="6389" width="8.85546875" style="1" customWidth="1"/>
    <col min="6390" max="6390" width="132.140625" style="1" customWidth="1"/>
    <col min="6391" max="6645" width="8.85546875" style="1" customWidth="1"/>
    <col min="6646" max="6646" width="132.140625" style="1" customWidth="1"/>
    <col min="6647" max="6901" width="8.85546875" style="1" customWidth="1"/>
    <col min="6902" max="6902" width="132.140625" style="1" customWidth="1"/>
    <col min="6903" max="7157" width="8.85546875" style="1" customWidth="1"/>
    <col min="7158" max="7158" width="132.140625" style="1" customWidth="1"/>
    <col min="7159" max="7413" width="8.85546875" style="1" customWidth="1"/>
    <col min="7414" max="7414" width="132.140625" style="1" customWidth="1"/>
    <col min="7415" max="7669" width="8.85546875" style="1" customWidth="1"/>
    <col min="7670" max="7670" width="132.140625" style="1" customWidth="1"/>
    <col min="7671" max="7925" width="8.85546875" style="1" customWidth="1"/>
    <col min="7926" max="7926" width="132.140625" style="1" customWidth="1"/>
    <col min="7927" max="8181" width="8.85546875" style="1" customWidth="1"/>
    <col min="8182" max="8182" width="132.140625" style="1" customWidth="1"/>
    <col min="8183" max="8437" width="8.85546875" style="1" customWidth="1"/>
    <col min="8438" max="8438" width="132.140625" style="1" customWidth="1"/>
    <col min="8439" max="8693" width="8.85546875" style="1" customWidth="1"/>
    <col min="8694" max="8694" width="132.140625" style="1" customWidth="1"/>
    <col min="8695" max="8949" width="8.85546875" style="1" customWidth="1"/>
    <col min="8950" max="8950" width="132.140625" style="1" customWidth="1"/>
    <col min="8951" max="9205" width="8.85546875" style="1" customWidth="1"/>
    <col min="9206" max="9206" width="132.140625" style="1" customWidth="1"/>
    <col min="9207" max="9461" width="8.85546875" style="1" customWidth="1"/>
    <col min="9462" max="9462" width="132.140625" style="1" customWidth="1"/>
    <col min="9463" max="9717" width="8.85546875" style="1" customWidth="1"/>
    <col min="9718" max="9718" width="132.140625" style="1" customWidth="1"/>
    <col min="9719" max="9973" width="8.85546875" style="1" customWidth="1"/>
    <col min="9974" max="9974" width="132.140625" style="1" customWidth="1"/>
    <col min="9975" max="10229" width="8.85546875" style="1" customWidth="1"/>
    <col min="10230" max="10230" width="132.140625" style="1" customWidth="1"/>
    <col min="10231" max="10485" width="8.85546875" style="1" customWidth="1"/>
    <col min="10486" max="10486" width="132.140625" style="1" customWidth="1"/>
    <col min="10487" max="10741" width="8.85546875" style="1" customWidth="1"/>
    <col min="10742" max="10742" width="132.140625" style="1" customWidth="1"/>
    <col min="10743" max="10997" width="8.85546875" style="1" customWidth="1"/>
    <col min="10998" max="10998" width="132.140625" style="1" customWidth="1"/>
    <col min="10999" max="11253" width="8.85546875" style="1" customWidth="1"/>
    <col min="11254" max="11254" width="132.140625" style="1" customWidth="1"/>
    <col min="11255" max="11509" width="8.85546875" style="1" customWidth="1"/>
    <col min="11510" max="11510" width="132.140625" style="1" customWidth="1"/>
    <col min="11511" max="11765" width="8.85546875" style="1" customWidth="1"/>
    <col min="11766" max="11766" width="132.140625" style="1" customWidth="1"/>
    <col min="11767" max="12021" width="8.85546875" style="1" customWidth="1"/>
    <col min="12022" max="12022" width="132.140625" style="1" customWidth="1"/>
    <col min="12023" max="12277" width="8.85546875" style="1" customWidth="1"/>
    <col min="12278" max="12278" width="132.140625" style="1" customWidth="1"/>
    <col min="12279" max="12533" width="8.85546875" style="1" customWidth="1"/>
    <col min="12534" max="12534" width="132.140625" style="1" customWidth="1"/>
    <col min="12535" max="12789" width="8.85546875" style="1" customWidth="1"/>
    <col min="12790" max="12790" width="132.140625" style="1" customWidth="1"/>
    <col min="12791" max="13045" width="8.85546875" style="1" customWidth="1"/>
    <col min="13046" max="13046" width="132.140625" style="1" customWidth="1"/>
    <col min="13047" max="13301" width="8.85546875" style="1" customWidth="1"/>
    <col min="13302" max="13302" width="132.140625" style="1" customWidth="1"/>
    <col min="13303" max="13557" width="8.85546875" style="1" customWidth="1"/>
    <col min="13558" max="13558" width="132.140625" style="1" customWidth="1"/>
    <col min="13559" max="13813" width="8.85546875" style="1" customWidth="1"/>
    <col min="13814" max="13814" width="132.140625" style="1" customWidth="1"/>
    <col min="13815" max="14069" width="8.85546875" style="1" customWidth="1"/>
    <col min="14070" max="14070" width="132.140625" style="1" customWidth="1"/>
    <col min="14071" max="14325" width="8.85546875" style="1" customWidth="1"/>
    <col min="14326" max="14326" width="132.140625" style="1" customWidth="1"/>
    <col min="14327" max="14581" width="8.85546875" style="1" customWidth="1"/>
    <col min="14582" max="14582" width="132.140625" style="1" customWidth="1"/>
    <col min="14583" max="14837" width="8.85546875" style="1" customWidth="1"/>
    <col min="14838" max="14838" width="132.140625" style="1" customWidth="1"/>
    <col min="14839" max="15093" width="8.85546875" style="1" customWidth="1"/>
    <col min="15094" max="15094" width="132.140625" style="1" customWidth="1"/>
    <col min="15095" max="15349" width="8.85546875" style="1" customWidth="1"/>
    <col min="15350" max="15350" width="132.140625" style="1" customWidth="1"/>
    <col min="15351" max="15605" width="8.85546875" style="1" customWidth="1"/>
    <col min="15606" max="15606" width="132.140625" style="1" customWidth="1"/>
    <col min="15607" max="15861" width="8.85546875" style="1" customWidth="1"/>
    <col min="15862" max="15862" width="132.140625" style="1" customWidth="1"/>
    <col min="15863" max="16117" width="8.85546875" style="1" customWidth="1"/>
    <col min="16118" max="16118" width="132.140625" style="1" customWidth="1"/>
    <col min="16119" max="16384" width="8.85546875" style="1" customWidth="1"/>
  </cols>
  <sheetData>
    <row r="1" spans="1:1" x14ac:dyDescent="0.25">
      <c r="A1" s="31" t="s">
        <v>121</v>
      </c>
    </row>
    <row r="2" spans="1:1" x14ac:dyDescent="0.25">
      <c r="A2" s="32" t="s">
        <v>122</v>
      </c>
    </row>
    <row r="3" spans="1:1" ht="30" customHeight="1" x14ac:dyDescent="0.25">
      <c r="A3" s="32" t="s">
        <v>123</v>
      </c>
    </row>
    <row r="4" spans="1:1" x14ac:dyDescent="0.25">
      <c r="A4" s="32" t="s">
        <v>122</v>
      </c>
    </row>
    <row r="5" spans="1:1" ht="30" customHeight="1" x14ac:dyDescent="0.25">
      <c r="A5" s="32" t="s">
        <v>124</v>
      </c>
    </row>
    <row r="6" spans="1:1" x14ac:dyDescent="0.25">
      <c r="A6" s="32"/>
    </row>
    <row r="7" spans="1:1" x14ac:dyDescent="0.25">
      <c r="A7" s="31" t="s">
        <v>125</v>
      </c>
    </row>
    <row r="8" spans="1:1" ht="30" customHeight="1" x14ac:dyDescent="0.25">
      <c r="A8" s="33" t="s">
        <v>126</v>
      </c>
    </row>
    <row r="9" spans="1:1" x14ac:dyDescent="0.25">
      <c r="A9" s="33" t="s">
        <v>127</v>
      </c>
    </row>
    <row r="10" spans="1:1" x14ac:dyDescent="0.25">
      <c r="A10" s="33" t="s">
        <v>128</v>
      </c>
    </row>
    <row r="11" spans="1:1" x14ac:dyDescent="0.25">
      <c r="A11" s="33" t="s">
        <v>129</v>
      </c>
    </row>
    <row r="12" spans="1:1" x14ac:dyDescent="0.25">
      <c r="A12" s="32"/>
    </row>
    <row r="13" spans="1:1" ht="30" customHeight="1" x14ac:dyDescent="0.25">
      <c r="A13" s="32" t="s">
        <v>130</v>
      </c>
    </row>
    <row r="14" spans="1:1" x14ac:dyDescent="0.25">
      <c r="A14" s="32"/>
    </row>
    <row r="15" spans="1:1" x14ac:dyDescent="0.25">
      <c r="A15" s="31" t="s">
        <v>125</v>
      </c>
    </row>
    <row r="16" spans="1:1" ht="30" customHeight="1" x14ac:dyDescent="0.25">
      <c r="A16" s="32" t="s">
        <v>131</v>
      </c>
    </row>
    <row r="17" spans="1:1" x14ac:dyDescent="0.25">
      <c r="A17" s="32"/>
    </row>
    <row r="18" spans="1:1" ht="30" customHeight="1" x14ac:dyDescent="0.25">
      <c r="A18" s="32" t="s">
        <v>132</v>
      </c>
    </row>
    <row r="19" spans="1:1" x14ac:dyDescent="0.25">
      <c r="A19" s="32" t="s">
        <v>122</v>
      </c>
    </row>
    <row r="20" spans="1:1" ht="30" customHeight="1" x14ac:dyDescent="0.25">
      <c r="A20" s="32" t="s">
        <v>133</v>
      </c>
    </row>
    <row r="21" spans="1:1" x14ac:dyDescent="0.25">
      <c r="A21" s="32"/>
    </row>
    <row r="22" spans="1:1" ht="45" customHeight="1" x14ac:dyDescent="0.25">
      <c r="A22" s="32" t="s">
        <v>134</v>
      </c>
    </row>
    <row r="23" spans="1:1" x14ac:dyDescent="0.25">
      <c r="A23" s="32" t="s">
        <v>122</v>
      </c>
    </row>
    <row r="24" spans="1:1" ht="90" customHeight="1" x14ac:dyDescent="0.25">
      <c r="A24" s="32" t="s">
        <v>135</v>
      </c>
    </row>
    <row r="25" spans="1:1" x14ac:dyDescent="0.25">
      <c r="A25" s="32" t="s">
        <v>122</v>
      </c>
    </row>
    <row r="26" spans="1:1" x14ac:dyDescent="0.25">
      <c r="A26" s="32" t="s">
        <v>136</v>
      </c>
    </row>
    <row r="27" spans="1:1" x14ac:dyDescent="0.25">
      <c r="A27" s="32"/>
    </row>
    <row r="28" spans="1:1" x14ac:dyDescent="0.25">
      <c r="A28" s="32" t="s">
        <v>137</v>
      </c>
    </row>
    <row r="29" spans="1:1" ht="30" customHeight="1" x14ac:dyDescent="0.25">
      <c r="A29" s="32" t="s">
        <v>138</v>
      </c>
    </row>
    <row r="30" spans="1:1" ht="30" customHeight="1" x14ac:dyDescent="0.25">
      <c r="A30" s="32" t="s">
        <v>139</v>
      </c>
    </row>
    <row r="31" spans="1:1" x14ac:dyDescent="0.25">
      <c r="A31" s="32"/>
    </row>
    <row r="32" spans="1:1" ht="27" customHeight="1" x14ac:dyDescent="0.25">
      <c r="A32" s="32" t="s">
        <v>140</v>
      </c>
    </row>
    <row r="33" spans="1:1" x14ac:dyDescent="0.25">
      <c r="A33" s="32"/>
    </row>
    <row r="34" spans="1:1" x14ac:dyDescent="0.25">
      <c r="A34" s="32" t="s">
        <v>141</v>
      </c>
    </row>
    <row r="35" spans="1:1" ht="30" customHeight="1" x14ac:dyDescent="0.25">
      <c r="A35" s="32" t="s">
        <v>142</v>
      </c>
    </row>
    <row r="36" spans="1:1" x14ac:dyDescent="0.25">
      <c r="A36" s="32" t="s">
        <v>143</v>
      </c>
    </row>
    <row r="37" spans="1:1" x14ac:dyDescent="0.25">
      <c r="A37" s="32" t="s">
        <v>113</v>
      </c>
    </row>
    <row r="38" spans="1:1" x14ac:dyDescent="0.25">
      <c r="A38" s="32"/>
    </row>
    <row r="39" spans="1:1" ht="45" customHeight="1" x14ac:dyDescent="0.25">
      <c r="A39" s="32" t="s">
        <v>144</v>
      </c>
    </row>
    <row r="40" spans="1:1" ht="45" customHeight="1" x14ac:dyDescent="0.25">
      <c r="A40" s="32" t="s">
        <v>145</v>
      </c>
    </row>
    <row r="41" spans="1:1" x14ac:dyDescent="0.25">
      <c r="A41" s="32"/>
    </row>
    <row r="42" spans="1:1" ht="30" customHeight="1" x14ac:dyDescent="0.25">
      <c r="A42" s="32" t="s">
        <v>146</v>
      </c>
    </row>
    <row r="43" spans="1:1" x14ac:dyDescent="0.25">
      <c r="A43" s="32"/>
    </row>
    <row r="44" spans="1:1" x14ac:dyDescent="0.25">
      <c r="A44" s="32" t="s">
        <v>147</v>
      </c>
    </row>
    <row r="45" spans="1:1" ht="66.75" customHeight="1" x14ac:dyDescent="0.25">
      <c r="A45" s="32" t="s">
        <v>148</v>
      </c>
    </row>
    <row r="46" spans="1:1" x14ac:dyDescent="0.25">
      <c r="A46" s="32"/>
    </row>
    <row r="47" spans="1:1" x14ac:dyDescent="0.25">
      <c r="A47" s="32"/>
    </row>
    <row r="48" spans="1:1" ht="15.75" customHeight="1" thickBot="1" x14ac:dyDescent="0.3">
      <c r="A48" s="32"/>
    </row>
    <row r="49" spans="1:1" x14ac:dyDescent="0.25">
      <c r="A49" s="55" t="s">
        <v>149</v>
      </c>
    </row>
    <row r="50" spans="1:1" ht="15.75" customHeight="1" thickBot="1" x14ac:dyDescent="0.3">
      <c r="A50" s="56"/>
    </row>
  </sheetData>
  <sheetProtection algorithmName="SHA-512" hashValue="4iZQoboJMw3DqMXUO+wpH917cUd7XIKqUMC59KBkIOS1L4bcZCGgXpr+TpY0AQS//GLgS/9VGjfyz2U79HFj7Q==" saltValue="GOFVCQVHLtMBabaf367T4g==" spinCount="100000" sheet="1" objects="1" scenarios="1"/>
  <mergeCells count="1">
    <mergeCell ref="A49:A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Инвестиционные_проекты</vt:lpstr>
      <vt:lpstr>ФЛК</vt:lpstr>
      <vt:lpstr>Инструкция</vt:lpstr>
      <vt:lpstr>Инвестиционные_проекты!Область_печати</vt:lpstr>
      <vt:lpstr>ФЛК!Область_печати</vt:lpstr>
      <vt:lpstr>СМ1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Эля</cp:lastModifiedBy>
  <cp:lastPrinted>2023-03-06T08:14:30Z</cp:lastPrinted>
  <dcterms:created xsi:type="dcterms:W3CDTF">2022-10-13T20:38:40Z</dcterms:created>
  <dcterms:modified xsi:type="dcterms:W3CDTF">2024-06-20T12:21:11Z</dcterms:modified>
</cp:coreProperties>
</file>